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9 Veiligheid\EA Toegangscontroleapparatuur en onderhoud\EA Toegangscontroleapparatuur 2023\_5 NvI\NVI 2\gepubliceerd\"/>
    </mc:Choice>
  </mc:AlternateContent>
  <bookViews>
    <workbookView xWindow="240" yWindow="60" windowWidth="19440" windowHeight="12240" activeTab="1"/>
  </bookViews>
  <sheets>
    <sheet name="Instructies" sheetId="1" r:id="rId1"/>
    <sheet name="Prijzenblad" sheetId="2" r:id="rId2"/>
    <sheet name="Beoordeling" sheetId="3" r:id="rId3"/>
  </sheets>
  <calcPr calcId="162913"/>
</workbook>
</file>

<file path=xl/calcChain.xml><?xml version="1.0" encoding="utf-8"?>
<calcChain xmlns="http://schemas.openxmlformats.org/spreadsheetml/2006/main">
  <c r="C14" i="3" l="1"/>
  <c r="D14" i="3" l="1"/>
  <c r="A11" i="3" l="1"/>
  <c r="C11" i="3"/>
  <c r="D11" i="3" s="1"/>
  <c r="A3" i="3" l="1"/>
  <c r="A4" i="3"/>
  <c r="A5" i="3"/>
  <c r="A6" i="3"/>
  <c r="A7" i="3"/>
  <c r="A8" i="3"/>
  <c r="A9" i="3"/>
  <c r="A10" i="3"/>
  <c r="A12" i="3"/>
  <c r="A13" i="3"/>
  <c r="A14" i="3"/>
  <c r="C13" i="3"/>
  <c r="D13" i="3" s="1"/>
  <c r="C12" i="3"/>
  <c r="D12" i="3" s="1"/>
  <c r="C10" i="3"/>
  <c r="D10" i="3" s="1"/>
  <c r="C9" i="3"/>
  <c r="D9" i="3" s="1"/>
  <c r="C8" i="3"/>
  <c r="D8" i="3" s="1"/>
  <c r="C5" i="3"/>
  <c r="D5" i="3" s="1"/>
  <c r="C4" i="3" l="1"/>
  <c r="D4" i="3" s="1"/>
  <c r="C6" i="3"/>
  <c r="D6" i="3" s="1"/>
  <c r="C7" i="3"/>
  <c r="D7" i="3" s="1"/>
  <c r="C3" i="3"/>
  <c r="D3" i="3" s="1"/>
  <c r="D16" i="3" l="1"/>
  <c r="B20" i="3" s="1"/>
  <c r="A1" i="3"/>
  <c r="A1" i="2"/>
  <c r="B21" i="3" l="1"/>
</calcChain>
</file>

<file path=xl/sharedStrings.xml><?xml version="1.0" encoding="utf-8"?>
<sst xmlns="http://schemas.openxmlformats.org/spreadsheetml/2006/main" count="60" uniqueCount="43">
  <si>
    <t>Tabblad "Prijzenblad"</t>
  </si>
  <si>
    <t>*</t>
  </si>
  <si>
    <t>Tabblad "Beoordeling prijs"</t>
  </si>
  <si>
    <t>Er worden geen negatieve punten gegeven. Hetgeen betekent dat het minimaal te behalen totaal aantal punten niet kleiner zal zijn dan 0 punten.</t>
  </si>
  <si>
    <t xml:space="preserve">Omschrijving </t>
  </si>
  <si>
    <t>Eenheid</t>
  </si>
  <si>
    <t>Per stuk</t>
  </si>
  <si>
    <t>Per uur</t>
  </si>
  <si>
    <t>Omschrijving declaratiecode</t>
  </si>
  <si>
    <t>Hoeveelheid (Q)</t>
  </si>
  <si>
    <t>Prijs Inschrijver</t>
  </si>
  <si>
    <t>Prijs Inschrijver * Hoeveelheid</t>
  </si>
  <si>
    <t>TOTAAL Prijs Inschrijver (TPI)</t>
  </si>
  <si>
    <t>Behaalde punten onderdeel prijs Perceel 1</t>
  </si>
  <si>
    <t>Behaalde punten onderdeel prijs</t>
  </si>
  <si>
    <t>Tarieven hebben maximaal 2 decimalen achter de komma. Beoordeling vindt plaats op basis van de door Inschrijver opgegeven tarieven met 2 decimalen achter de komma. Scores (de te behalen punten) van de beoordeling hebben geen decimalen.</t>
  </si>
  <si>
    <t>Netto prijs  per eenheid</t>
  </si>
  <si>
    <t>Per maand</t>
  </si>
  <si>
    <t>Kolom B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</si>
  <si>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De tarieven dienen te voldoen aan al het gestelde in het Beschrijvend document inclusief de bijbehorende bijlagen en Nota('s) van Inlichtingen.</t>
  </si>
  <si>
    <t>Correctief onderhoud vanaf achtste t/m tiende jaar na oplevering door Leverancier (onderdeel 3 Programma van Eisen)</t>
  </si>
  <si>
    <t>De door Inschrijver op te geven tarieven zijn realistisch en niet-manipulatief.
Het indienen van een irreële of manipulatieve Inschrijving is verboden. Van een manipulatieve Inschrijving kan sprake zijn wanneer - als gevolg van miskenning door de Inschrijver van bepaalde aannames van de Aanbestedende dienst en/of het IUC DJI-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realistisch is/zijn;
- de tarieven niet een in de branche gebruikelijke opbouw/samenhang hebben;
- één of meerdere tarieven de gehanteerde formule frustreren;
- sprake is van negatieve of nultarieven. 
Een irreële of manipulatieve Inschrijving is ongeldig en wordt terzijde gelegd.</t>
  </si>
  <si>
    <t>EA Toegangscontroleapparatuur
Formulier D Prijzenblad versie 1.0</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</si>
  <si>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</si>
  <si>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Bagagedoorlichtapparaat S-model (onderdeel 3 Programma van Eisen)</t>
  </si>
  <si>
    <t>Bagagedoorlichtapparaat M-model (onderdeel 3 Programma van Eisen)</t>
  </si>
  <si>
    <t>Mobiele (bagage)doorlichtapparaat (onderdeel 3 Programma van Eisen)</t>
  </si>
  <si>
    <t>Bagagedoorlichtapparaat L-model (onderdeel 3 Programma van Eisen)</t>
  </si>
  <si>
    <t>Bagagedoorlichtapparaat XL-model (onderdeel 3 Programma van Eisen)</t>
  </si>
  <si>
    <t>Huur vervangend bagagedoorlichtapparaat (eis 50 Programma van Eisen)</t>
  </si>
  <si>
    <t>Detectiepoort (onderdeel 4 Programma van Eisen)</t>
  </si>
  <si>
    <t>Metaaldetectiepoort mobiel model (onderdeel 4 Programma van Eisen)</t>
  </si>
  <si>
    <t>Detectiepaal (onderdeel 4 Programma van Eisen)</t>
  </si>
  <si>
    <t>Handmetaaldetector (onderdeel 4 Programma van Eisen)</t>
  </si>
  <si>
    <r>
      <rPr>
        <sz val="9"/>
        <rFont val="Verdana"/>
        <family val="2"/>
      </rPr>
      <t xml:space="preserve">Jaarlijks </t>
    </r>
    <r>
      <rPr>
        <sz val="9"/>
        <color theme="1"/>
        <rFont val="Verdana"/>
        <family val="2"/>
      </rPr>
      <t>Preventief onderhoud vanaf achtste t/m tiende jaar na oplevering door Leverancier (onderdeel 3 Programma van Eisen)</t>
    </r>
  </si>
  <si>
    <t>Alle prijzen zijn inclusief alle genoemde kosten zoals genoemd in onder meer het Programma van Eisen (bijlage 1).</t>
  </si>
  <si>
    <t>Jaarlijks per apparaat</t>
  </si>
  <si>
    <r>
      <t>Er wordt nooit meer dan het maximaal te verdelen aantal punten gegeven. Hetgeen betekent dat het maximaal te behalen aantal punten niet groter zal zijn dan</t>
    </r>
    <r>
      <rPr>
        <sz val="9"/>
        <color rgb="FFFF0000"/>
        <rFont val="Verdana"/>
        <family val="2"/>
      </rPr>
      <t xml:space="preserve"> </t>
    </r>
    <r>
      <rPr>
        <sz val="9"/>
        <rFont val="Verdana"/>
        <family val="2"/>
      </rPr>
      <t xml:space="preserve">600 punten. 
Indien de Totaal Prijs Inschrijver (TPI) lager is dan </t>
    </r>
    <r>
      <rPr>
        <b/>
        <sz val="9"/>
        <rFont val="Verdana"/>
        <family val="2"/>
      </rPr>
      <t>€2.600.000,=</t>
    </r>
    <r>
      <rPr>
        <sz val="9"/>
        <rFont val="Verdana"/>
        <family val="2"/>
      </rPr>
      <t xml:space="preserve"> zal de te behalen score 600 zijn, echter wel rekening houdend met onder meer het gestelde m.b.t. het opgeven van tarieven die realistisch en niet-manipulatief zijn.</t>
    </r>
  </si>
  <si>
    <r>
      <t>De behaalde punten onderdeel prijs wordt als volgt berekend:
Formule t.b.v behaalde punten onderdeel prijs: AFRONDE</t>
    </r>
    <r>
      <rPr>
        <sz val="9"/>
        <rFont val="Verdana"/>
        <family val="2"/>
      </rPr>
      <t>N(600-600 *</t>
    </r>
    <r>
      <rPr>
        <b/>
        <sz val="9"/>
        <rFont val="Verdana"/>
        <family val="2"/>
      </rPr>
      <t xml:space="preserve"> ((TPI-2600000)/2600000);0)</t>
    </r>
    <r>
      <rPr>
        <sz val="9"/>
        <color theme="1"/>
        <rFont val="Verdana"/>
        <family val="2"/>
      </rPr>
      <t xml:space="preserve">
</t>
    </r>
  </si>
  <si>
    <t>Formule t.b.v behaalde punten onderdeel prijs: 
AFRONDEN(600-600 * ((TPI-2600000)/2600000);0)</t>
  </si>
  <si>
    <t xml:space="preserve">Hieronder volgen instructies, eisen en voorwaarden voor het invullen van het prijzenblad.
De door Inschrijver op te geven prijzen zijn all-in tarieven: de tarieven zijn inclusief franco op de door Koper aangegeven adres en plaats binnen betreffende locatie, transport, verzendkosten, plaatsing, installatie, het passend maken van de apparatuur, gebruiksklare oplevering gebruikersinstructies , handleiding in het Nederlands , testkosten, afvoerkosten van overtollig/te vervangen apparatuur, ijkset t.b.v. (mobiele) (metaal)detectiepoort, kosten voor software en upgrades en updates, Garantie/onderhoud (eerste zeven jaar ingaande na oplevering), personeelskosten, kosten van de VOG, voorrijkosten, werk- en eventuele wachttijden, overheadkosten, telefoon-/internetkosten, reistijd en –kosten, parkeerkosten, te vervangen onderdelen t.b.v. Garantie/onderhoud (binnen de eerste zeven jaar na oplevering), alle benodigde (hulp)materialen en/of gereedschappen e.d. en alle overige voor de levering en het onderhoud verband houdende kosten. De tarieven zijn exclusief btw.
Tarief Preventief onderhoud vanaf achtste t/m tiende jaar na oplevering (bagage)doorlichtapparatuur door Leverancier
Voor het tarief voor het Preventief onderhoud (vanaf achtste t/m tiende jaar) wordt door Inschrijver een tarief per jaar opgegeven in het prijzenblad (formulier D). Het onderhoudstarief is een jaartarief in euro’s, exclusief btw en exclusief te vervangen onderdelen, inclusief kosten voor software en upgrades en updates, kosten voor een geldige VOG, arbeids-/personeelskosten, voorrijkosten, reiskosten, werk- en eventuele wachttijd, alle benodigde gereedschappen, afvoer van oude onderdelen die vervangen zijn e.d. en overige voor het Preventief onderhoud verband houdende kosten. In de prijs van het Preventief onderhoud zijn tevens de kosten begrepen voor tijdelijk vervangende apparatuur, wanneer herstel niet binnen de geëiste termijn gerealiseerd wordt.
Tarief Correctief onderhoud vanaf achtste t/m tiende jaar na oplevering Toegangscontroleapparatuur door Leverancier
Voor het Correctief onderhoud wordt door Inschrijver een uurtarief opgegeven in het prijzenblad (Formulier D). Dit tarief is in euro’s, exclusief btw en exclusief te vervangen onderdelen, inclusief kosten voor een geldige VOG, arbeids-/personeelskosten, voorrijkosten, reiskosten, werk- en eventuele wachttijd, alle benodigde gereedschappen, tijdelijke inzet van vervangend gelijkwaardig apparatuur, afvoer van oude onderdelen die vervangen zijn e.d. en overige voor het Correctief onderhoud verband houdende kosten. 
</t>
  </si>
  <si>
    <t>Inschrijver dient in tabblad 'Prijzenblad' de tarieven in kolom C in te vullen (de licht groen gemarkeerde cellen).</t>
  </si>
  <si>
    <r>
      <t xml:space="preserve">Bij een niet ingevulde prijzenblad geeft cel </t>
    </r>
    <r>
      <rPr>
        <sz val="9"/>
        <rFont val="Verdana"/>
        <family val="2"/>
      </rPr>
      <t>B20 een score van 600 wee</t>
    </r>
    <r>
      <rPr>
        <sz val="9"/>
        <color theme="1"/>
        <rFont val="Verdana"/>
        <family val="2"/>
      </rPr>
      <t xml:space="preserve">r. Dit heeft te maken met de opbouw van de formules en invulling en eigenschappen van de cellen. Dit ontslaat Inschrijver niet van het invullen van </t>
    </r>
    <r>
      <rPr>
        <b/>
        <sz val="9"/>
        <color theme="1"/>
        <rFont val="Verdana"/>
        <family val="2"/>
      </rPr>
      <t>alle</t>
    </r>
    <r>
      <rPr>
        <sz val="9"/>
        <color theme="1"/>
        <rFont val="Verdana"/>
        <family val="2"/>
      </rPr>
      <t xml:space="preserve"> lichtgroen gemarkeerde cellen in </t>
    </r>
    <r>
      <rPr>
        <sz val="9"/>
        <rFont val="Verdana"/>
        <family val="2"/>
      </rPr>
      <t>kolom C</t>
    </r>
    <r>
      <rPr>
        <sz val="9"/>
        <rFont val="Verdana"/>
        <family val="2"/>
      </rPr>
      <t xml:space="preserve"> </t>
    </r>
    <r>
      <rPr>
        <sz val="9"/>
        <color theme="1"/>
        <rFont val="Verdana"/>
        <family val="2"/>
      </rPr>
      <t>in tabblad "Prijzenblad". Alle bovenstaande voorwaarden en instructies zijn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</si>
</sst>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6" x14ac:knownFonts="1">
    <font>
      <sz val="11"/>
      <color theme="1"/>
      <name val="Calibri"/>
      <family val="2"/>
      <scheme val="minor"/>
    </font>
    <font>
      <b/>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sz val="9"/>
      <color rgb="FFFF0000"/>
      <name val="Verdana"/>
      <family val="2"/>
    </font>
    <font>
      <b/>
      <i/>
      <sz val="9"/>
      <name val="Verdana"/>
      <family val="2"/>
    </font>
    <font>
      <b/>
      <sz val="9"/>
      <name val="Verdana"/>
      <family val="2"/>
    </font>
    <font>
      <b/>
      <sz val="9"/>
      <color theme="1"/>
      <name val="Verdana"/>
      <family val="2"/>
    </font>
    <font>
      <b/>
      <sz val="12"/>
      <name val="Verdana"/>
      <family val="2"/>
    </font>
    <font>
      <b/>
      <sz val="12"/>
      <color theme="0"/>
      <name val="Verdana"/>
      <family val="2"/>
    </font>
    <font>
      <sz val="9"/>
      <color theme="0"/>
      <name val="Verdana"/>
      <family val="2"/>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theme="1" tint="0.499984740745262"/>
        <bgColor indexed="64"/>
      </patternFill>
    </fill>
    <fill>
      <patternFill patternType="solid">
        <fgColor rgb="FF00B0F0"/>
        <bgColor indexed="64"/>
      </patternFill>
    </fill>
    <fill>
      <patternFill patternType="solid">
        <fgColor theme="6"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medium">
        <color indexed="64"/>
      </left>
      <right/>
      <top/>
      <bottom/>
      <diagonal/>
    </border>
  </borders>
  <cellStyleXfs count="1">
    <xf numFmtId="0" fontId="0" fillId="0" borderId="0"/>
  </cellStyleXfs>
  <cellXfs count="55">
    <xf numFmtId="0" fontId="0" fillId="0" borderId="0" xfId="0"/>
    <xf numFmtId="0" fontId="4" fillId="0" borderId="0" xfId="0" applyFont="1" applyAlignment="1">
      <alignment horizontal="justify" vertical="top"/>
    </xf>
    <xf numFmtId="0" fontId="4" fillId="0" borderId="1" xfId="0" applyFont="1" applyBorder="1" applyAlignment="1">
      <alignment horizontal="justify" vertical="top"/>
    </xf>
    <xf numFmtId="0" fontId="8" fillId="0" borderId="1" xfId="0" applyFont="1" applyBorder="1" applyAlignment="1">
      <alignment horizontal="justify" vertical="top" wrapText="1"/>
    </xf>
    <xf numFmtId="0" fontId="9" fillId="0" borderId="0" xfId="0" applyFont="1" applyAlignment="1">
      <alignment horizontal="justify" vertical="top"/>
    </xf>
    <xf numFmtId="0" fontId="8" fillId="0" borderId="1" xfId="0" applyFont="1" applyBorder="1" applyAlignment="1">
      <alignment horizontal="justify" vertical="top"/>
    </xf>
    <xf numFmtId="0" fontId="8"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4" fillId="0" borderId="0" xfId="0" applyFont="1" applyAlignment="1" applyProtection="1">
      <alignment horizontal="justify" vertical="top"/>
    </xf>
    <xf numFmtId="0" fontId="12" fillId="0" borderId="1" xfId="0" applyFont="1" applyFill="1" applyBorder="1" applyAlignment="1" applyProtection="1">
      <alignment horizontal="justify" vertical="top"/>
    </xf>
    <xf numFmtId="0" fontId="12" fillId="0" borderId="1" xfId="0" applyFont="1" applyBorder="1" applyAlignment="1" applyProtection="1">
      <alignment horizontal="justify" vertical="top"/>
    </xf>
    <xf numFmtId="0" fontId="4" fillId="3" borderId="1"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0" borderId="0" xfId="0" applyFont="1" applyFill="1" applyAlignment="1" applyProtection="1">
      <alignment horizontal="justify" vertical="top"/>
    </xf>
    <xf numFmtId="0" fontId="4" fillId="0" borderId="0" xfId="0" applyFont="1" applyFill="1" applyBorder="1" applyAlignment="1" applyProtection="1">
      <alignment horizontal="justify" vertical="top"/>
    </xf>
    <xf numFmtId="0" fontId="8" fillId="0" borderId="0" xfId="0" applyFont="1" applyAlignment="1">
      <alignment horizontal="justify" vertical="top"/>
    </xf>
    <xf numFmtId="0" fontId="11" fillId="0" borderId="1" xfId="0" applyFont="1" applyFill="1" applyBorder="1" applyAlignment="1">
      <alignment horizontal="justify" vertical="top" wrapText="1"/>
    </xf>
    <xf numFmtId="0" fontId="11" fillId="0" borderId="1" xfId="0" applyFont="1" applyBorder="1" applyAlignment="1">
      <alignment horizontal="justify" vertical="top"/>
    </xf>
    <xf numFmtId="164" fontId="8" fillId="0" borderId="1" xfId="0" applyNumberFormat="1" applyFont="1" applyBorder="1" applyAlignment="1">
      <alignment horizontal="justify" vertical="top"/>
    </xf>
    <xf numFmtId="0" fontId="8" fillId="5" borderId="1" xfId="0" applyFont="1" applyFill="1" applyBorder="1" applyAlignment="1">
      <alignment horizontal="justify" vertical="top"/>
    </xf>
    <xf numFmtId="164" fontId="11" fillId="0" borderId="1" xfId="0" applyNumberFormat="1" applyFont="1" applyFill="1" applyBorder="1" applyAlignment="1">
      <alignment horizontal="justify" vertical="top"/>
    </xf>
    <xf numFmtId="0" fontId="8" fillId="0" borderId="0" xfId="0" applyFont="1" applyBorder="1" applyAlignment="1">
      <alignment horizontal="justify" vertical="top"/>
    </xf>
    <xf numFmtId="0" fontId="8" fillId="0" borderId="0" xfId="0" applyFont="1" applyFill="1" applyBorder="1" applyAlignment="1">
      <alignment horizontal="justify" vertical="top"/>
    </xf>
    <xf numFmtId="0" fontId="14" fillId="0" borderId="0" xfId="0" applyFont="1" applyFill="1" applyBorder="1" applyAlignment="1">
      <alignment horizontal="justify" vertical="top" wrapText="1"/>
    </xf>
    <xf numFmtId="0" fontId="15" fillId="0" borderId="0" xfId="0" applyFont="1" applyFill="1" applyBorder="1" applyAlignment="1">
      <alignment horizontal="justify" vertical="top"/>
    </xf>
    <xf numFmtId="0" fontId="13" fillId="6" borderId="1" xfId="0" applyFont="1" applyFill="1" applyBorder="1" applyAlignment="1">
      <alignment horizontal="justify" vertical="top" wrapText="1"/>
    </xf>
    <xf numFmtId="0" fontId="8" fillId="0" borderId="0" xfId="0" applyFont="1" applyAlignment="1">
      <alignment horizontal="justify" vertical="top" wrapText="1"/>
    </xf>
    <xf numFmtId="3" fontId="8" fillId="0" borderId="1" xfId="0" applyNumberFormat="1" applyFont="1" applyFill="1" applyBorder="1" applyAlignment="1">
      <alignment horizontal="justify" vertical="top" wrapText="1"/>
    </xf>
    <xf numFmtId="0" fontId="8" fillId="0" borderId="1" xfId="0" applyFont="1" applyFill="1" applyBorder="1" applyAlignment="1">
      <alignment horizontal="justify" vertical="top" wrapText="1"/>
    </xf>
    <xf numFmtId="0" fontId="10" fillId="0" borderId="2" xfId="0" applyFont="1" applyBorder="1" applyAlignment="1">
      <alignment horizontal="justify" vertical="top"/>
    </xf>
    <xf numFmtId="0" fontId="6" fillId="0" borderId="3" xfId="0" applyFont="1" applyBorder="1" applyAlignment="1">
      <alignment horizontal="justify" vertical="top"/>
    </xf>
    <xf numFmtId="3" fontId="14" fillId="3" borderId="0" xfId="0" applyNumberFormat="1" applyFont="1" applyFill="1" applyBorder="1" applyAlignment="1">
      <alignment horizontal="justify" vertical="top" wrapText="1"/>
    </xf>
    <xf numFmtId="0" fontId="8" fillId="0" borderId="1" xfId="0" applyFont="1" applyFill="1" applyBorder="1" applyAlignment="1" applyProtection="1">
      <alignment horizontal="justify" vertical="top"/>
    </xf>
    <xf numFmtId="0" fontId="13" fillId="6" borderId="1" xfId="0" applyNumberFormat="1" applyFont="1" applyFill="1" applyBorder="1" applyAlignment="1">
      <alignment horizontal="justify" vertical="top" wrapText="1"/>
    </xf>
    <xf numFmtId="0" fontId="8" fillId="0" borderId="1" xfId="0" applyFont="1" applyFill="1" applyBorder="1" applyAlignment="1" applyProtection="1">
      <alignment horizontal="left" vertical="top"/>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horizontal="center" vertical="top"/>
    </xf>
    <xf numFmtId="0" fontId="5" fillId="0" borderId="1" xfId="0" applyFont="1" applyBorder="1" applyAlignment="1">
      <alignment horizontal="justify" vertical="top"/>
    </xf>
    <xf numFmtId="0" fontId="6" fillId="0" borderId="1" xfId="0" applyFont="1" applyBorder="1" applyAlignment="1">
      <alignment horizontal="justify" vertical="top"/>
    </xf>
    <xf numFmtId="0" fontId="10" fillId="0" borderId="2" xfId="0" applyFont="1" applyBorder="1" applyAlignment="1">
      <alignment horizontal="justify" vertical="top"/>
    </xf>
    <xf numFmtId="0" fontId="6" fillId="0" borderId="3" xfId="0" applyFont="1" applyBorder="1" applyAlignment="1">
      <alignment horizontal="justify" vertical="top"/>
    </xf>
    <xf numFmtId="0" fontId="2" fillId="2" borderId="5" xfId="0" applyFont="1" applyFill="1" applyBorder="1" applyAlignment="1" applyProtection="1">
      <alignment horizontal="center" vertical="top" wrapText="1"/>
    </xf>
    <xf numFmtId="0" fontId="0" fillId="0" borderId="0" xfId="0" applyBorder="1" applyAlignment="1">
      <alignment horizontal="center" vertical="top" wrapText="1"/>
    </xf>
    <xf numFmtId="0" fontId="0" fillId="0" borderId="0" xfId="0" applyAlignment="1">
      <alignment vertical="top"/>
    </xf>
    <xf numFmtId="0" fontId="12" fillId="0" borderId="6" xfId="0" applyFont="1" applyFill="1" applyBorder="1" applyAlignment="1" applyProtection="1">
      <alignment horizontal="justify" vertical="top"/>
    </xf>
    <xf numFmtId="0" fontId="1" fillId="0" borderId="0" xfId="0" applyFont="1" applyBorder="1" applyAlignment="1">
      <alignment horizontal="justify" vertical="top"/>
    </xf>
    <xf numFmtId="0" fontId="0" fillId="0" borderId="0" xfId="0" applyAlignment="1">
      <alignment horizontal="justify" vertical="top"/>
    </xf>
    <xf numFmtId="0" fontId="13"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4" xfId="0" applyBorder="1" applyAlignment="1">
      <alignment horizontal="justify" vertical="top"/>
    </xf>
    <xf numFmtId="0" fontId="8" fillId="4" borderId="1" xfId="0" applyFont="1" applyFill="1" applyBorder="1" applyAlignment="1">
      <alignment horizontal="justify" vertical="top" wrapText="1"/>
    </xf>
    <xf numFmtId="0" fontId="0" fillId="4" borderId="1" xfId="0" applyFill="1" applyBorder="1" applyAlignment="1">
      <alignment horizontal="justify" vertical="top" wrapText="1"/>
    </xf>
    <xf numFmtId="164" fontId="4" fillId="7" borderId="1" xfId="0" applyNumberFormat="1" applyFont="1" applyFill="1" applyBorder="1" applyAlignment="1" applyProtection="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21" zoomScaleNormal="100" workbookViewId="0">
      <selection activeCell="B32" sqref="B32"/>
    </sheetView>
  </sheetViews>
  <sheetFormatPr defaultRowHeight="11.25" x14ac:dyDescent="0.25"/>
  <cols>
    <col min="1" max="1" width="6.140625" style="1" customWidth="1"/>
    <col min="2" max="2" width="152.28515625" style="1" customWidth="1"/>
    <col min="3" max="3" width="42.28515625" style="1" customWidth="1"/>
    <col min="4" max="16384" width="9.140625" style="1"/>
  </cols>
  <sheetData>
    <row r="1" spans="1:3" ht="33" customHeight="1" x14ac:dyDescent="0.25">
      <c r="A1" s="35" t="s">
        <v>22</v>
      </c>
      <c r="B1" s="36"/>
    </row>
    <row r="2" spans="1:3" ht="257.25" customHeight="1" x14ac:dyDescent="0.25">
      <c r="A2" s="37" t="s">
        <v>40</v>
      </c>
      <c r="B2" s="38"/>
    </row>
    <row r="3" spans="1:3" ht="15" x14ac:dyDescent="0.25">
      <c r="A3" s="39" t="s">
        <v>0</v>
      </c>
      <c r="B3" s="40"/>
    </row>
    <row r="4" spans="1:3" ht="41.25" customHeight="1" x14ac:dyDescent="0.25">
      <c r="A4" s="2" t="s">
        <v>1</v>
      </c>
      <c r="B4" s="2" t="s">
        <v>23</v>
      </c>
    </row>
    <row r="5" spans="1:3" x14ac:dyDescent="0.25">
      <c r="A5" s="2"/>
      <c r="B5" s="2"/>
    </row>
    <row r="6" spans="1:3" ht="28.5" customHeight="1" x14ac:dyDescent="0.25">
      <c r="A6" s="2" t="s">
        <v>1</v>
      </c>
      <c r="B6" s="3" t="s">
        <v>41</v>
      </c>
      <c r="C6" s="4"/>
    </row>
    <row r="7" spans="1:3" x14ac:dyDescent="0.25">
      <c r="A7" s="5"/>
      <c r="B7" s="5"/>
    </row>
    <row r="8" spans="1:3" x14ac:dyDescent="0.25">
      <c r="A8" s="5" t="s">
        <v>1</v>
      </c>
      <c r="B8" s="5" t="s">
        <v>19</v>
      </c>
    </row>
    <row r="9" spans="1:3" x14ac:dyDescent="0.25">
      <c r="A9" s="5"/>
      <c r="B9" s="5"/>
    </row>
    <row r="10" spans="1:3" ht="28.5" customHeight="1" x14ac:dyDescent="0.25">
      <c r="A10" s="5" t="s">
        <v>1</v>
      </c>
      <c r="B10" s="5" t="s">
        <v>15</v>
      </c>
    </row>
    <row r="11" spans="1:3" x14ac:dyDescent="0.25">
      <c r="A11" s="5"/>
      <c r="B11" s="5"/>
    </row>
    <row r="12" spans="1:3" ht="148.5" customHeight="1" x14ac:dyDescent="0.25">
      <c r="A12" s="5" t="s">
        <v>1</v>
      </c>
      <c r="B12" s="3" t="s">
        <v>21</v>
      </c>
    </row>
    <row r="13" spans="1:3" x14ac:dyDescent="0.25">
      <c r="A13" s="5"/>
      <c r="B13" s="5"/>
    </row>
    <row r="14" spans="1:3" ht="15" x14ac:dyDescent="0.25">
      <c r="A14" s="41" t="s">
        <v>2</v>
      </c>
      <c r="B14" s="42"/>
    </row>
    <row r="15" spans="1:3" ht="15" x14ac:dyDescent="0.25">
      <c r="A15" s="29"/>
      <c r="B15" s="30"/>
    </row>
    <row r="16" spans="1:3" x14ac:dyDescent="0.25">
      <c r="A16" s="5" t="s">
        <v>1</v>
      </c>
      <c r="B16" s="5" t="s">
        <v>3</v>
      </c>
      <c r="C16" s="4"/>
    </row>
    <row r="17" spans="1:3" x14ac:dyDescent="0.25">
      <c r="A17" s="5"/>
      <c r="B17" s="5"/>
    </row>
    <row r="18" spans="1:3" ht="63" customHeight="1" x14ac:dyDescent="0.25">
      <c r="A18" s="5" t="s">
        <v>1</v>
      </c>
      <c r="B18" s="3" t="s">
        <v>37</v>
      </c>
      <c r="C18" s="4"/>
    </row>
    <row r="19" spans="1:3" x14ac:dyDescent="0.25">
      <c r="A19" s="5"/>
      <c r="B19" s="5"/>
    </row>
    <row r="20" spans="1:3" ht="40.5" customHeight="1" x14ac:dyDescent="0.25">
      <c r="A20" s="5" t="s">
        <v>1</v>
      </c>
      <c r="B20" s="6" t="s">
        <v>18</v>
      </c>
    </row>
    <row r="21" spans="1:3" x14ac:dyDescent="0.25">
      <c r="A21" s="5"/>
      <c r="B21" s="5"/>
    </row>
    <row r="22" spans="1:3" ht="45" x14ac:dyDescent="0.25">
      <c r="A22" s="2" t="s">
        <v>1</v>
      </c>
      <c r="B22" s="7" t="s">
        <v>38</v>
      </c>
    </row>
    <row r="23" spans="1:3" ht="39" customHeight="1" x14ac:dyDescent="0.25">
      <c r="A23" s="2" t="s">
        <v>1</v>
      </c>
      <c r="B23" s="2" t="s">
        <v>42</v>
      </c>
    </row>
  </sheetData>
  <mergeCells count="4">
    <mergeCell ref="A1:B1"/>
    <mergeCell ref="A2:B2"/>
    <mergeCell ref="A3:B3"/>
    <mergeCell ref="A14:B14"/>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zoomScaleNormal="100" workbookViewId="0">
      <selection activeCell="G14" sqref="G14"/>
    </sheetView>
  </sheetViews>
  <sheetFormatPr defaultRowHeight="41.25" customHeight="1" x14ac:dyDescent="0.25"/>
  <cols>
    <col min="1" max="1" width="62.7109375" style="8" customWidth="1"/>
    <col min="2" max="2" width="21.42578125" style="8" customWidth="1"/>
    <col min="3" max="3" width="16.7109375" style="8" customWidth="1"/>
    <col min="4" max="16384" width="9.140625" style="8"/>
  </cols>
  <sheetData>
    <row r="1" spans="1:3" ht="41.25" customHeight="1" x14ac:dyDescent="0.25">
      <c r="A1" s="43" t="str">
        <f>Instructies!$A$1</f>
        <v>EA Toegangscontroleapparatuur
Formulier D Prijzenblad versie 1.0</v>
      </c>
      <c r="B1" s="44"/>
      <c r="C1" s="45"/>
    </row>
    <row r="2" spans="1:3" ht="41.25" customHeight="1" x14ac:dyDescent="0.25">
      <c r="A2" s="9" t="s">
        <v>4</v>
      </c>
      <c r="B2" s="9" t="s">
        <v>5</v>
      </c>
      <c r="C2" s="10" t="s">
        <v>16</v>
      </c>
    </row>
    <row r="3" spans="1:3" ht="41.25" customHeight="1" x14ac:dyDescent="0.25">
      <c r="A3" s="11" t="s">
        <v>24</v>
      </c>
      <c r="B3" s="11" t="s">
        <v>6</v>
      </c>
      <c r="C3" s="54">
        <v>0</v>
      </c>
    </row>
    <row r="4" spans="1:3" s="13" customFormat="1" ht="41.25" customHeight="1" x14ac:dyDescent="0.25">
      <c r="A4" s="12" t="s">
        <v>25</v>
      </c>
      <c r="B4" s="12" t="s">
        <v>6</v>
      </c>
      <c r="C4" s="54">
        <v>0</v>
      </c>
    </row>
    <row r="5" spans="1:3" s="13" customFormat="1" ht="41.25" customHeight="1" x14ac:dyDescent="0.25">
      <c r="A5" s="12" t="s">
        <v>26</v>
      </c>
      <c r="B5" s="12" t="s">
        <v>6</v>
      </c>
      <c r="C5" s="54">
        <v>0</v>
      </c>
    </row>
    <row r="6" spans="1:3" s="13" customFormat="1" ht="41.25" customHeight="1" x14ac:dyDescent="0.25">
      <c r="A6" s="12" t="s">
        <v>27</v>
      </c>
      <c r="B6" s="12" t="s">
        <v>6</v>
      </c>
      <c r="C6" s="54">
        <v>0</v>
      </c>
    </row>
    <row r="7" spans="1:3" s="13" customFormat="1" ht="41.25" customHeight="1" x14ac:dyDescent="0.25">
      <c r="A7" s="12" t="s">
        <v>28</v>
      </c>
      <c r="B7" s="12" t="s">
        <v>6</v>
      </c>
      <c r="C7" s="54">
        <v>0</v>
      </c>
    </row>
    <row r="8" spans="1:3" s="13" customFormat="1" ht="41.25" customHeight="1" x14ac:dyDescent="0.25">
      <c r="A8" s="32" t="s">
        <v>29</v>
      </c>
      <c r="B8" s="12" t="s">
        <v>17</v>
      </c>
      <c r="C8" s="54">
        <v>0</v>
      </c>
    </row>
    <row r="9" spans="1:3" s="13" customFormat="1" ht="41.25" customHeight="1" x14ac:dyDescent="0.25">
      <c r="A9" s="12" t="s">
        <v>30</v>
      </c>
      <c r="B9" s="12" t="s">
        <v>6</v>
      </c>
      <c r="C9" s="54">
        <v>0</v>
      </c>
    </row>
    <row r="10" spans="1:3" s="13" customFormat="1" ht="41.25" customHeight="1" x14ac:dyDescent="0.25">
      <c r="A10" s="12" t="s">
        <v>31</v>
      </c>
      <c r="B10" s="12" t="s">
        <v>6</v>
      </c>
      <c r="C10" s="54">
        <v>0</v>
      </c>
    </row>
    <row r="11" spans="1:3" s="13" customFormat="1" ht="41.25" customHeight="1" x14ac:dyDescent="0.25">
      <c r="A11" s="12" t="s">
        <v>32</v>
      </c>
      <c r="B11" s="12" t="s">
        <v>6</v>
      </c>
      <c r="C11" s="54">
        <v>0</v>
      </c>
    </row>
    <row r="12" spans="1:3" s="13" customFormat="1" ht="41.25" customHeight="1" x14ac:dyDescent="0.25">
      <c r="A12" s="12" t="s">
        <v>33</v>
      </c>
      <c r="B12" s="12" t="s">
        <v>6</v>
      </c>
      <c r="C12" s="54">
        <v>0</v>
      </c>
    </row>
    <row r="13" spans="1:3" s="13" customFormat="1" ht="41.25" customHeight="1" x14ac:dyDescent="0.25">
      <c r="A13" s="12" t="s">
        <v>34</v>
      </c>
      <c r="B13" s="34" t="s">
        <v>36</v>
      </c>
      <c r="C13" s="54">
        <v>0</v>
      </c>
    </row>
    <row r="14" spans="1:3" s="13" customFormat="1" ht="41.25" customHeight="1" x14ac:dyDescent="0.25">
      <c r="A14" s="12" t="s">
        <v>20</v>
      </c>
      <c r="B14" s="12" t="s">
        <v>7</v>
      </c>
      <c r="C14" s="54">
        <v>0</v>
      </c>
    </row>
    <row r="15" spans="1:3" s="13" customFormat="1" ht="41.25" customHeight="1" x14ac:dyDescent="0.25">
      <c r="A15" s="46" t="s">
        <v>35</v>
      </c>
      <c r="B15" s="47"/>
      <c r="C15" s="48"/>
    </row>
    <row r="16" spans="1:3" s="13" customFormat="1" ht="41.25" customHeight="1" x14ac:dyDescent="0.25">
      <c r="A16" s="14"/>
      <c r="B16" s="14"/>
    </row>
    <row r="17" spans="1:2" s="13" customFormat="1" ht="41.25" customHeight="1" x14ac:dyDescent="0.25">
      <c r="A17" s="14"/>
      <c r="B17" s="14"/>
    </row>
    <row r="18" spans="1:2" s="13" customFormat="1" ht="41.25" customHeight="1" x14ac:dyDescent="0.25">
      <c r="A18" s="14"/>
      <c r="B18" s="14"/>
    </row>
  </sheetData>
  <mergeCells count="2">
    <mergeCell ref="A1:C1"/>
    <mergeCell ref="A15:C15"/>
  </mergeCells>
  <pageMargins left="0.70866141732283472" right="0.70866141732283472" top="0.74803149606299213" bottom="0.74803149606299213"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activeCell="C22" sqref="C22"/>
    </sheetView>
  </sheetViews>
  <sheetFormatPr defaultColWidth="24.85546875" defaultRowHeight="11.25" x14ac:dyDescent="0.25"/>
  <cols>
    <col min="1" max="1" width="69.42578125" style="26" customWidth="1"/>
    <col min="2" max="2" width="13" style="26" customWidth="1"/>
    <col min="3" max="3" width="14.7109375" style="15" customWidth="1"/>
    <col min="4" max="4" width="20.42578125" style="15" customWidth="1"/>
    <col min="5" max="5" width="13.42578125" style="15" customWidth="1"/>
    <col min="6" max="16384" width="24.85546875" style="15"/>
  </cols>
  <sheetData>
    <row r="1" spans="1:4" ht="36" customHeight="1" x14ac:dyDescent="0.25">
      <c r="A1" s="49" t="str">
        <f>Instructies!$A$1</f>
        <v>EA Toegangscontroleapparatuur
Formulier D Prijzenblad versie 1.0</v>
      </c>
      <c r="B1" s="50"/>
      <c r="C1" s="50"/>
      <c r="D1" s="50"/>
    </row>
    <row r="2" spans="1:4" ht="22.5" x14ac:dyDescent="0.25">
      <c r="A2" s="16" t="s">
        <v>8</v>
      </c>
      <c r="B2" s="16" t="s">
        <v>9</v>
      </c>
      <c r="C2" s="17" t="s">
        <v>10</v>
      </c>
      <c r="D2" s="17" t="s">
        <v>11</v>
      </c>
    </row>
    <row r="3" spans="1:4" x14ac:dyDescent="0.25">
      <c r="A3" s="28" t="str">
        <f>Prijzenblad!A3</f>
        <v>Bagagedoorlichtapparaat S-model (onderdeel 3 Programma van Eisen)</v>
      </c>
      <c r="B3" s="27">
        <v>4</v>
      </c>
      <c r="C3" s="18">
        <f>Prijzenblad!C3</f>
        <v>0</v>
      </c>
      <c r="D3" s="18">
        <f>C3*B3</f>
        <v>0</v>
      </c>
    </row>
    <row r="4" spans="1:4" x14ac:dyDescent="0.25">
      <c r="A4" s="28" t="str">
        <f>Prijzenblad!A4</f>
        <v>Bagagedoorlichtapparaat M-model (onderdeel 3 Programma van Eisen)</v>
      </c>
      <c r="B4" s="27">
        <v>50</v>
      </c>
      <c r="C4" s="18">
        <f>Prijzenblad!C4</f>
        <v>0</v>
      </c>
      <c r="D4" s="18">
        <f t="shared" ref="D4:D13" si="0">C4*B4</f>
        <v>0</v>
      </c>
    </row>
    <row r="5" spans="1:4" ht="11.25" customHeight="1" x14ac:dyDescent="0.25">
      <c r="A5" s="28" t="str">
        <f>Prijzenblad!A5</f>
        <v>Mobiele (bagage)doorlichtapparaat (onderdeel 3 Programma van Eisen)</v>
      </c>
      <c r="B5" s="27">
        <v>8</v>
      </c>
      <c r="C5" s="18">
        <f>Prijzenblad!C5</f>
        <v>0</v>
      </c>
      <c r="D5" s="18">
        <f t="shared" si="0"/>
        <v>0</v>
      </c>
    </row>
    <row r="6" spans="1:4" x14ac:dyDescent="0.25">
      <c r="A6" s="28" t="str">
        <f>Prijzenblad!A6</f>
        <v>Bagagedoorlichtapparaat L-model (onderdeel 3 Programma van Eisen)</v>
      </c>
      <c r="B6" s="27">
        <v>1</v>
      </c>
      <c r="C6" s="18">
        <f>Prijzenblad!C6</f>
        <v>0</v>
      </c>
      <c r="D6" s="18">
        <f t="shared" si="0"/>
        <v>0</v>
      </c>
    </row>
    <row r="7" spans="1:4" x14ac:dyDescent="0.25">
      <c r="A7" s="28" t="str">
        <f>Prijzenblad!A7</f>
        <v>Bagagedoorlichtapparaat XL-model (onderdeel 3 Programma van Eisen)</v>
      </c>
      <c r="B7" s="27">
        <v>1</v>
      </c>
      <c r="C7" s="18">
        <f>Prijzenblad!C7</f>
        <v>0</v>
      </c>
      <c r="D7" s="18">
        <f t="shared" si="0"/>
        <v>0</v>
      </c>
    </row>
    <row r="8" spans="1:4" ht="21.75" customHeight="1" x14ac:dyDescent="0.25">
      <c r="A8" s="28" t="str">
        <f>Prijzenblad!A8</f>
        <v>Huur vervangend bagagedoorlichtapparaat (eis 50 Programma van Eisen)</v>
      </c>
      <c r="B8" s="27">
        <v>100</v>
      </c>
      <c r="C8" s="18">
        <f>Prijzenblad!C8</f>
        <v>0</v>
      </c>
      <c r="D8" s="18">
        <f t="shared" si="0"/>
        <v>0</v>
      </c>
    </row>
    <row r="9" spans="1:4" x14ac:dyDescent="0.25">
      <c r="A9" s="28" t="str">
        <f>Prijzenblad!A9</f>
        <v>Detectiepoort (onderdeel 4 Programma van Eisen)</v>
      </c>
      <c r="B9" s="27">
        <v>50</v>
      </c>
      <c r="C9" s="18">
        <f>Prijzenblad!C9</f>
        <v>0</v>
      </c>
      <c r="D9" s="18">
        <f t="shared" si="0"/>
        <v>0</v>
      </c>
    </row>
    <row r="10" spans="1:4" x14ac:dyDescent="0.25">
      <c r="A10" s="28" t="str">
        <f>Prijzenblad!A10</f>
        <v>Metaaldetectiepoort mobiel model (onderdeel 4 Programma van Eisen)</v>
      </c>
      <c r="B10" s="27">
        <v>20</v>
      </c>
      <c r="C10" s="18">
        <f>Prijzenblad!C10</f>
        <v>0</v>
      </c>
      <c r="D10" s="18">
        <f t="shared" si="0"/>
        <v>0</v>
      </c>
    </row>
    <row r="11" spans="1:4" x14ac:dyDescent="0.25">
      <c r="A11" s="28" t="str">
        <f>Prijzenblad!A11</f>
        <v>Detectiepaal (onderdeel 4 Programma van Eisen)</v>
      </c>
      <c r="B11" s="27">
        <v>10</v>
      </c>
      <c r="C11" s="18">
        <f>Prijzenblad!C11</f>
        <v>0</v>
      </c>
      <c r="D11" s="18">
        <f t="shared" si="0"/>
        <v>0</v>
      </c>
    </row>
    <row r="12" spans="1:4" x14ac:dyDescent="0.25">
      <c r="A12" s="28" t="str">
        <f>Prijzenblad!A12</f>
        <v>Handmetaaldetector (onderdeel 4 Programma van Eisen)</v>
      </c>
      <c r="B12" s="27">
        <v>100</v>
      </c>
      <c r="C12" s="18">
        <f>Prijzenblad!C12</f>
        <v>0</v>
      </c>
      <c r="D12" s="18">
        <f t="shared" si="0"/>
        <v>0</v>
      </c>
    </row>
    <row r="13" spans="1:4" ht="24.75" customHeight="1" x14ac:dyDescent="0.25">
      <c r="A13" s="28" t="str">
        <f>Prijzenblad!A13</f>
        <v>Jaarlijks Preventief onderhoud vanaf achtste t/m tiende jaar na oplevering door Leverancier (onderdeel 3 Programma van Eisen)</v>
      </c>
      <c r="B13" s="27">
        <v>192</v>
      </c>
      <c r="C13" s="18">
        <f>Prijzenblad!C13</f>
        <v>0</v>
      </c>
      <c r="D13" s="18">
        <f t="shared" si="0"/>
        <v>0</v>
      </c>
    </row>
    <row r="14" spans="1:4" ht="27.75" customHeight="1" x14ac:dyDescent="0.25">
      <c r="A14" s="28" t="str">
        <f>Prijzenblad!A14</f>
        <v>Correctief onderhoud vanaf achtste t/m tiende jaar na oplevering door Leverancier (onderdeel 3 Programma van Eisen)</v>
      </c>
      <c r="B14" s="27">
        <v>300</v>
      </c>
      <c r="C14" s="18">
        <f>Prijzenblad!C14</f>
        <v>0</v>
      </c>
      <c r="D14" s="18">
        <f>C14*B14</f>
        <v>0</v>
      </c>
    </row>
    <row r="15" spans="1:4" ht="15" x14ac:dyDescent="0.25">
      <c r="A15" s="51"/>
      <c r="B15" s="51"/>
      <c r="C15" s="51"/>
      <c r="D15" s="51"/>
    </row>
    <row r="16" spans="1:4" x14ac:dyDescent="0.25">
      <c r="A16" s="17" t="s">
        <v>12</v>
      </c>
      <c r="B16" s="19"/>
      <c r="C16" s="19"/>
      <c r="D16" s="20">
        <f>SUM(D3:D14)</f>
        <v>0</v>
      </c>
    </row>
    <row r="18" spans="1:4" ht="30.75" customHeight="1" x14ac:dyDescent="0.25">
      <c r="A18" s="52" t="s">
        <v>39</v>
      </c>
      <c r="B18" s="53"/>
      <c r="C18" s="21"/>
      <c r="D18" s="22"/>
    </row>
    <row r="20" spans="1:4" s="24" customFormat="1" ht="15" x14ac:dyDescent="0.25">
      <c r="A20" s="23" t="s">
        <v>13</v>
      </c>
      <c r="B20" s="31">
        <f>ROUND(600-600*((D16-2600000)/2600000),0)</f>
        <v>1200</v>
      </c>
    </row>
    <row r="21" spans="1:4" ht="15" x14ac:dyDescent="0.25">
      <c r="A21" s="25" t="s">
        <v>14</v>
      </c>
      <c r="B21" s="33">
        <f>IF(B20&gt;600,600,IF(B20&lt;0,0,B20))</f>
        <v>600</v>
      </c>
    </row>
  </sheetData>
  <mergeCells count="3">
    <mergeCell ref="A1:D1"/>
    <mergeCell ref="A15:D15"/>
    <mergeCell ref="A18:B1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Instructies</vt:lpstr>
      <vt:lpstr>Prijzenblad</vt:lpstr>
      <vt:lpstr>Beoordeling</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Heeswijk, van, Leon</cp:lastModifiedBy>
  <cp:lastPrinted>2018-09-14T14:01:54Z</cp:lastPrinted>
  <dcterms:created xsi:type="dcterms:W3CDTF">2018-07-23T11:17:15Z</dcterms:created>
  <dcterms:modified xsi:type="dcterms:W3CDTF">2024-11-04T09:24:59Z</dcterms:modified>
</cp:coreProperties>
</file>