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Aanbestedingsstukken/Nota van Inlichtingen/NVI 2/"/>
    </mc:Choice>
  </mc:AlternateContent>
  <xr:revisionPtr revIDLastSave="8" documentId="8_{DC40E23E-4426-4153-809A-C2542E97A0E4}" xr6:coauthVersionLast="47" xr6:coauthVersionMax="47" xr10:uidLastSave="{8F40F55E-6087-4234-8A60-FEE4277C3EE6}"/>
  <bookViews>
    <workbookView xWindow="-120" yWindow="-120" windowWidth="29040" windowHeight="15840" activeTab="1" xr2:uid="{A84C1268-01C3-40BF-89AA-FF27213A786B}"/>
  </bookViews>
  <sheets>
    <sheet name="Uitleg" sheetId="1" r:id="rId1"/>
    <sheet name="Invulsheet Perceel 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H36" i="2" s="1"/>
  <c r="F35" i="2"/>
  <c r="H35" i="2" s="1"/>
  <c r="F33" i="2"/>
  <c r="H33" i="2" s="1"/>
  <c r="F51" i="2"/>
  <c r="H51" i="2" s="1"/>
  <c r="F50" i="2"/>
  <c r="H50" i="2" s="1"/>
  <c r="F49" i="2"/>
  <c r="H49" i="2" s="1"/>
  <c r="H52" i="2" s="1"/>
  <c r="F45" i="2"/>
  <c r="H45" i="2" s="1"/>
  <c r="F44" i="2"/>
  <c r="H44" i="2" s="1"/>
  <c r="F43" i="2"/>
  <c r="H43" i="2" s="1"/>
  <c r="F42" i="2"/>
  <c r="H42" i="2" s="1"/>
  <c r="F41" i="2"/>
  <c r="H41" i="2" s="1"/>
  <c r="H46" i="2" s="1"/>
  <c r="F37" i="2"/>
  <c r="H37" i="2" s="1"/>
  <c r="F34" i="2"/>
  <c r="F32" i="2"/>
  <c r="F31" i="2"/>
  <c r="H31" i="2" s="1"/>
  <c r="F30" i="2"/>
  <c r="F29" i="2"/>
  <c r="F28" i="2"/>
  <c r="H28" i="2" s="1"/>
  <c r="F27" i="2"/>
  <c r="F26" i="2"/>
  <c r="H26" i="2" s="1"/>
  <c r="F25" i="2"/>
  <c r="H25" i="2" s="1"/>
  <c r="H38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10" i="2"/>
  <c r="H10" i="2" s="1"/>
  <c r="H22" i="2" s="1"/>
  <c r="H34" i="2" l="1"/>
  <c r="H32" i="2"/>
  <c r="H30" i="2"/>
  <c r="H29" i="2"/>
  <c r="H27" i="2"/>
  <c r="F6" i="2"/>
  <c r="H6" i="2" s="1"/>
  <c r="F5" i="2"/>
  <c r="H5" i="2" s="1"/>
  <c r="H7" i="2" l="1"/>
  <c r="B53" i="2" s="1"/>
</calcChain>
</file>

<file path=xl/sharedStrings.xml><?xml version="1.0" encoding="utf-8"?>
<sst xmlns="http://schemas.openxmlformats.org/spreadsheetml/2006/main" count="137" uniqueCount="62">
  <si>
    <t>Bijlage 3. Prijsdocument</t>
  </si>
  <si>
    <t>In het tabblad 'invulsheet' dient u alle gele velden in te voeren.</t>
  </si>
  <si>
    <t>Verpakkingseenheid</t>
  </si>
  <si>
    <t>Prijs per verpakkingseenheid</t>
  </si>
  <si>
    <t>Prijs per stuk</t>
  </si>
  <si>
    <t>Kosten per jaar</t>
  </si>
  <si>
    <t>Merk</t>
  </si>
  <si>
    <t>Categorie 2</t>
  </si>
  <si>
    <t>Invulsheet - Kernassortiment</t>
  </si>
  <si>
    <t>A4</t>
  </si>
  <si>
    <t>Perceel II</t>
  </si>
  <si>
    <t>Maat</t>
  </si>
  <si>
    <t xml:space="preserve">Categorie 1 </t>
  </si>
  <si>
    <t>Momenteel gebruikt Quadraam standaard 80 grams A4 papier in de multifunctionals.</t>
  </si>
  <si>
    <t xml:space="preserve">We gaan de standaard dikte van 75 grams papier invoeren, vanwege duurzaamheidsredenen. </t>
  </si>
  <si>
    <t>Type</t>
  </si>
  <si>
    <t>Indien een locatie toch kiest om 80 grams papier te bestellen, dient dit mogelijk te zijn en daarom is de prijs opgenomen in het prijzenblad.</t>
  </si>
  <si>
    <t>In de prijssheet ziet u bij categorie 2, 3 en 4 verschillende kleuren opgenomen. De aantallen staan benoemd, zodat u weet welke aantallen er de afgelopen periode zijn besteld.</t>
  </si>
  <si>
    <t>Opdrachtgever eist een eenheidsprijs per type, ongeacht kleur. Om die reden hoeft u enkel de eerste prijs in te voeren, de rest wordt automatisch gevuld.</t>
  </si>
  <si>
    <t xml:space="preserve">Wat u wel mag doen, is een andere verpakkingseenheid invoeren, als er verschil zit tussen onderlinge verpakkingsgrootte. De prijs per vel moet wel hetzelfde zijn. </t>
  </si>
  <si>
    <t>Prijs per vel</t>
  </si>
  <si>
    <t>Verpakkingseenheid (aantal vel)</t>
  </si>
  <si>
    <t>Pallet</t>
  </si>
  <si>
    <t>Overig A4 papier</t>
  </si>
  <si>
    <t xml:space="preserve">80 gram, kleur </t>
  </si>
  <si>
    <t xml:space="preserve">160 gram, kleur </t>
  </si>
  <si>
    <t>Categorie 3</t>
  </si>
  <si>
    <t>A3 papier</t>
  </si>
  <si>
    <t>Standaard wit printpapier per pallet (200 pakken a 500 vel)</t>
  </si>
  <si>
    <t>75 gram, wit</t>
  </si>
  <si>
    <t>80 gram, wit</t>
  </si>
  <si>
    <t>100 gram, wit</t>
  </si>
  <si>
    <t>120 gram, wit</t>
  </si>
  <si>
    <t>160 gram, wit</t>
  </si>
  <si>
    <t>A3</t>
  </si>
  <si>
    <t>80 gram, kleur</t>
  </si>
  <si>
    <t xml:space="preserve">120 gram, kleur </t>
  </si>
  <si>
    <t>200 gram, wit</t>
  </si>
  <si>
    <t>250 gram, wit</t>
  </si>
  <si>
    <t>300 gram, wit</t>
  </si>
  <si>
    <t>SRA3</t>
  </si>
  <si>
    <t>SRA3 papier</t>
  </si>
  <si>
    <t>Categorie 4</t>
  </si>
  <si>
    <t>Categorie 5</t>
  </si>
  <si>
    <t>Overige artikelen</t>
  </si>
  <si>
    <t>Omschrijving</t>
  </si>
  <si>
    <t>Foto papier rol 30mx610mm (180 gram)</t>
  </si>
  <si>
    <t>Foto papier rol 30mx914mm (180 gram)</t>
  </si>
  <si>
    <t>Foto papier rol 30mx610mm (190 gram)</t>
  </si>
  <si>
    <t>120 gram, kleur</t>
  </si>
  <si>
    <t xml:space="preserve">80 gram, intense kleur </t>
  </si>
  <si>
    <t xml:space="preserve">120 gram, intense kleur </t>
  </si>
  <si>
    <t xml:space="preserve">160 gram, intense kleur </t>
  </si>
  <si>
    <t>Aantal op jaarbasis - schatting</t>
  </si>
  <si>
    <t>70 gram, wit</t>
  </si>
  <si>
    <t>Totale inschrijfprijs</t>
  </si>
  <si>
    <t>Totaal</t>
  </si>
  <si>
    <t xml:space="preserve">80 gram </t>
  </si>
  <si>
    <t xml:space="preserve">75 gram </t>
  </si>
  <si>
    <t>80 gram, intense kleur</t>
  </si>
  <si>
    <t>160 gram, intense kleur</t>
  </si>
  <si>
    <t>120 gram, intense kleur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</si>
</sst>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C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rgb="FFFFC000"/>
      <name val="Calibri"/>
      <family val="2"/>
    </font>
    <font>
      <b/>
      <sz val="14"/>
      <color rgb="FF00B05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44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6" fillId="0" borderId="0" xfId="0" applyFont="1"/>
    <xf numFmtId="44" fontId="0" fillId="0" borderId="0" xfId="0" applyNumberFormat="1"/>
    <xf numFmtId="44" fontId="0" fillId="0" borderId="2" xfId="0" applyNumberFormat="1" applyBorder="1"/>
    <xf numFmtId="0" fontId="0" fillId="0" borderId="4" xfId="0" applyBorder="1"/>
    <xf numFmtId="44" fontId="0" fillId="0" borderId="5" xfId="0" applyNumberFormat="1" applyBorder="1"/>
    <xf numFmtId="0" fontId="0" fillId="2" borderId="1" xfId="0" applyFill="1" applyBorder="1" applyProtection="1">
      <protection locked="0"/>
    </xf>
    <xf numFmtId="4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5E93-FE24-4686-96D4-FFF1BB7E1A4A}">
  <dimension ref="A1:A10"/>
  <sheetViews>
    <sheetView workbookViewId="0">
      <selection activeCell="K23" sqref="K23"/>
    </sheetView>
  </sheetViews>
  <sheetFormatPr defaultColWidth="9.140625" defaultRowHeight="15" x14ac:dyDescent="0.25"/>
  <cols>
    <col min="1" max="16384" width="9.140625" style="2"/>
  </cols>
  <sheetData>
    <row r="1" spans="1:1" ht="18.75" x14ac:dyDescent="0.3">
      <c r="A1" s="1" t="s">
        <v>0</v>
      </c>
    </row>
    <row r="3" spans="1:1" x14ac:dyDescent="0.25">
      <c r="A3" s="3" t="s">
        <v>1</v>
      </c>
    </row>
    <row r="4" spans="1:1" x14ac:dyDescent="0.25">
      <c r="A4" s="2" t="s">
        <v>13</v>
      </c>
    </row>
    <row r="5" spans="1:1" x14ac:dyDescent="0.25">
      <c r="A5" s="2" t="s">
        <v>14</v>
      </c>
    </row>
    <row r="6" spans="1:1" x14ac:dyDescent="0.25">
      <c r="A6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</sheetData>
  <sheetProtection algorithmName="SHA-512" hashValue="uny0wIv96aqrcy53F9ZzYLuoXeRCJNhjL8Di8E24CwmVozQtRftzcLEkFHEqFlRFy/cZc1scVB8wBWTYfMGhwg==" saltValue="611XlcfDcohSM/1rkZo0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41-DF2F-43AA-AB8D-CEB66810B0B8}">
  <dimension ref="A1:H53"/>
  <sheetViews>
    <sheetView tabSelected="1" workbookViewId="0">
      <selection activeCell="D39" sqref="D39"/>
    </sheetView>
  </sheetViews>
  <sheetFormatPr defaultRowHeight="15" x14ac:dyDescent="0.25"/>
  <cols>
    <col min="1" max="1" width="35.140625" bestFit="1" customWidth="1"/>
    <col min="2" max="2" width="24.7109375" customWidth="1"/>
    <col min="3" max="3" width="26" customWidth="1"/>
    <col min="4" max="4" width="34.5703125" bestFit="1" customWidth="1"/>
    <col min="5" max="5" width="26.85546875" bestFit="1" customWidth="1"/>
    <col min="6" max="6" width="16.7109375" bestFit="1" customWidth="1"/>
    <col min="7" max="7" width="29.28515625" customWidth="1"/>
    <col min="8" max="8" width="16.7109375" bestFit="1" customWidth="1"/>
  </cols>
  <sheetData>
    <row r="1" spans="1:8" ht="18.75" x14ac:dyDescent="0.3">
      <c r="A1" s="1" t="s">
        <v>8</v>
      </c>
      <c r="B1" s="1" t="s">
        <v>10</v>
      </c>
      <c r="C1" s="10"/>
    </row>
    <row r="2" spans="1:8" ht="18.75" x14ac:dyDescent="0.3">
      <c r="A2" s="1"/>
      <c r="C2" s="1"/>
    </row>
    <row r="3" spans="1:8" s="4" customFormat="1" ht="15.75" x14ac:dyDescent="0.25">
      <c r="A3" s="4" t="s">
        <v>12</v>
      </c>
      <c r="B3" s="4" t="s">
        <v>28</v>
      </c>
    </row>
    <row r="4" spans="1:8" x14ac:dyDescent="0.25">
      <c r="A4" s="5" t="s">
        <v>11</v>
      </c>
      <c r="B4" s="5" t="s">
        <v>15</v>
      </c>
      <c r="C4" s="5" t="s">
        <v>6</v>
      </c>
      <c r="D4" s="5" t="s">
        <v>2</v>
      </c>
      <c r="E4" s="5" t="s">
        <v>3</v>
      </c>
      <c r="F4" s="5" t="s">
        <v>4</v>
      </c>
      <c r="G4" s="5" t="s">
        <v>53</v>
      </c>
      <c r="H4" s="5" t="s">
        <v>5</v>
      </c>
    </row>
    <row r="5" spans="1:8" x14ac:dyDescent="0.25">
      <c r="A5" s="6" t="s">
        <v>9</v>
      </c>
      <c r="B5" s="6" t="s">
        <v>58</v>
      </c>
      <c r="C5" s="15"/>
      <c r="D5" s="6" t="s">
        <v>22</v>
      </c>
      <c r="E5" s="16"/>
      <c r="F5" s="8">
        <f>E5</f>
        <v>0</v>
      </c>
      <c r="G5" s="7">
        <v>80</v>
      </c>
      <c r="H5" s="8">
        <f>F5*G5</f>
        <v>0</v>
      </c>
    </row>
    <row r="6" spans="1:8" x14ac:dyDescent="0.25">
      <c r="A6" s="6" t="s">
        <v>9</v>
      </c>
      <c r="B6" s="6" t="s">
        <v>57</v>
      </c>
      <c r="C6" s="15"/>
      <c r="D6" s="6" t="s">
        <v>22</v>
      </c>
      <c r="E6" s="16"/>
      <c r="F6" s="12">
        <f>E6</f>
        <v>0</v>
      </c>
      <c r="G6" s="7">
        <v>20</v>
      </c>
      <c r="H6" s="8">
        <f>F6*G6</f>
        <v>0</v>
      </c>
    </row>
    <row r="7" spans="1:8" x14ac:dyDescent="0.25">
      <c r="G7" s="6" t="s">
        <v>56</v>
      </c>
      <c r="H7" s="8">
        <f>H5+H6</f>
        <v>0</v>
      </c>
    </row>
    <row r="8" spans="1:8" s="4" customFormat="1" ht="15.75" x14ac:dyDescent="0.25">
      <c r="A8" s="4" t="s">
        <v>7</v>
      </c>
      <c r="B8" s="4" t="s">
        <v>23</v>
      </c>
    </row>
    <row r="9" spans="1:8" x14ac:dyDescent="0.25">
      <c r="A9" s="5" t="s">
        <v>11</v>
      </c>
      <c r="B9" s="5" t="s">
        <v>15</v>
      </c>
      <c r="C9" s="5" t="s">
        <v>6</v>
      </c>
      <c r="D9" s="5" t="s">
        <v>21</v>
      </c>
      <c r="E9" s="5" t="s">
        <v>3</v>
      </c>
      <c r="F9" s="5" t="s">
        <v>20</v>
      </c>
      <c r="G9" s="5" t="s">
        <v>53</v>
      </c>
      <c r="H9" s="5" t="s">
        <v>5</v>
      </c>
    </row>
    <row r="10" spans="1:8" x14ac:dyDescent="0.25">
      <c r="A10" s="6" t="s">
        <v>9</v>
      </c>
      <c r="B10" s="6" t="s">
        <v>24</v>
      </c>
      <c r="C10" s="15"/>
      <c r="D10" s="15"/>
      <c r="E10" s="16"/>
      <c r="F10" s="6" t="e">
        <f>E10/D10</f>
        <v>#DIV/0!</v>
      </c>
      <c r="G10" s="9">
        <v>135550</v>
      </c>
      <c r="H10" s="8" t="e">
        <f>F10*G10</f>
        <v>#DIV/0!</v>
      </c>
    </row>
    <row r="11" spans="1:8" x14ac:dyDescent="0.25">
      <c r="A11" s="6" t="s">
        <v>9</v>
      </c>
      <c r="B11" s="6" t="s">
        <v>50</v>
      </c>
      <c r="C11" s="15"/>
      <c r="D11" s="15"/>
      <c r="E11" s="16"/>
      <c r="F11" s="6" t="e">
        <f t="shared" ref="F11:F21" si="0">E11/D11</f>
        <v>#DIV/0!</v>
      </c>
      <c r="G11" s="9">
        <v>30000</v>
      </c>
      <c r="H11" s="8" t="e">
        <f t="shared" ref="H11:H21" si="1">F11*G11</f>
        <v>#DIV/0!</v>
      </c>
    </row>
    <row r="12" spans="1:8" x14ac:dyDescent="0.25">
      <c r="A12" s="6" t="s">
        <v>9</v>
      </c>
      <c r="B12" s="6" t="s">
        <v>36</v>
      </c>
      <c r="C12" s="15"/>
      <c r="D12" s="15"/>
      <c r="E12" s="16"/>
      <c r="F12" s="6" t="e">
        <f t="shared" si="0"/>
        <v>#DIV/0!</v>
      </c>
      <c r="G12" s="9">
        <v>2500</v>
      </c>
      <c r="H12" s="8" t="e">
        <f t="shared" si="1"/>
        <v>#DIV/0!</v>
      </c>
    </row>
    <row r="13" spans="1:8" x14ac:dyDescent="0.25">
      <c r="A13" s="6" t="s">
        <v>9</v>
      </c>
      <c r="B13" s="6" t="s">
        <v>51</v>
      </c>
      <c r="C13" s="15"/>
      <c r="D13" s="15"/>
      <c r="E13" s="16"/>
      <c r="F13" s="6" t="e">
        <f t="shared" si="0"/>
        <v>#DIV/0!</v>
      </c>
      <c r="G13" s="9">
        <v>500</v>
      </c>
      <c r="H13" s="8" t="e">
        <f t="shared" si="1"/>
        <v>#DIV/0!</v>
      </c>
    </row>
    <row r="14" spans="1:8" x14ac:dyDescent="0.25">
      <c r="A14" s="6" t="s">
        <v>9</v>
      </c>
      <c r="B14" s="6" t="s">
        <v>25</v>
      </c>
      <c r="C14" s="15"/>
      <c r="D14" s="15"/>
      <c r="E14" s="16"/>
      <c r="F14" s="6" t="e">
        <f t="shared" si="0"/>
        <v>#DIV/0!</v>
      </c>
      <c r="G14" s="9">
        <v>45000</v>
      </c>
      <c r="H14" s="8" t="e">
        <f t="shared" si="1"/>
        <v>#DIV/0!</v>
      </c>
    </row>
    <row r="15" spans="1:8" x14ac:dyDescent="0.25">
      <c r="A15" s="6" t="s">
        <v>9</v>
      </c>
      <c r="B15" s="6" t="s">
        <v>52</v>
      </c>
      <c r="C15" s="15"/>
      <c r="D15" s="15"/>
      <c r="E15" s="16"/>
      <c r="F15" s="6" t="e">
        <f t="shared" si="0"/>
        <v>#DIV/0!</v>
      </c>
      <c r="G15" s="9">
        <v>20000</v>
      </c>
      <c r="H15" s="8" t="e">
        <f t="shared" si="1"/>
        <v>#DIV/0!</v>
      </c>
    </row>
    <row r="16" spans="1:8" x14ac:dyDescent="0.25">
      <c r="A16" s="6" t="s">
        <v>9</v>
      </c>
      <c r="B16" s="6" t="s">
        <v>31</v>
      </c>
      <c r="C16" s="15"/>
      <c r="D16" s="15"/>
      <c r="E16" s="16"/>
      <c r="F16" s="6" t="e">
        <f t="shared" si="0"/>
        <v>#DIV/0!</v>
      </c>
      <c r="G16" s="9">
        <v>22000</v>
      </c>
      <c r="H16" s="8" t="e">
        <f t="shared" si="1"/>
        <v>#DIV/0!</v>
      </c>
    </row>
    <row r="17" spans="1:8" x14ac:dyDescent="0.25">
      <c r="A17" s="6" t="s">
        <v>9</v>
      </c>
      <c r="B17" s="6" t="s">
        <v>32</v>
      </c>
      <c r="C17" s="15"/>
      <c r="D17" s="15"/>
      <c r="E17" s="16"/>
      <c r="F17" s="6" t="e">
        <f t="shared" si="0"/>
        <v>#DIV/0!</v>
      </c>
      <c r="G17" s="9">
        <v>74250</v>
      </c>
      <c r="H17" s="8" t="e">
        <f t="shared" si="1"/>
        <v>#DIV/0!</v>
      </c>
    </row>
    <row r="18" spans="1:8" x14ac:dyDescent="0.25">
      <c r="A18" s="6" t="s">
        <v>9</v>
      </c>
      <c r="B18" s="6" t="s">
        <v>33</v>
      </c>
      <c r="C18" s="15"/>
      <c r="D18" s="15"/>
      <c r="E18" s="16"/>
      <c r="F18" s="6" t="e">
        <f t="shared" si="0"/>
        <v>#DIV/0!</v>
      </c>
      <c r="G18" s="9">
        <v>11000</v>
      </c>
      <c r="H18" s="8" t="e">
        <f t="shared" si="1"/>
        <v>#DIV/0!</v>
      </c>
    </row>
    <row r="19" spans="1:8" x14ac:dyDescent="0.25">
      <c r="A19" s="6" t="s">
        <v>9</v>
      </c>
      <c r="B19" s="6" t="s">
        <v>37</v>
      </c>
      <c r="C19" s="15"/>
      <c r="D19" s="15"/>
      <c r="E19" s="16"/>
      <c r="F19" s="6" t="e">
        <f t="shared" si="0"/>
        <v>#DIV/0!</v>
      </c>
      <c r="G19" s="9">
        <v>4000</v>
      </c>
      <c r="H19" s="8" t="e">
        <f t="shared" si="1"/>
        <v>#DIV/0!</v>
      </c>
    </row>
    <row r="20" spans="1:8" x14ac:dyDescent="0.25">
      <c r="A20" s="6" t="s">
        <v>9</v>
      </c>
      <c r="B20" s="6" t="s">
        <v>38</v>
      </c>
      <c r="C20" s="15"/>
      <c r="D20" s="15"/>
      <c r="E20" s="16"/>
      <c r="F20" s="6" t="e">
        <f t="shared" si="0"/>
        <v>#DIV/0!</v>
      </c>
      <c r="G20" s="9">
        <v>6600</v>
      </c>
      <c r="H20" s="8" t="e">
        <f t="shared" si="1"/>
        <v>#DIV/0!</v>
      </c>
    </row>
    <row r="21" spans="1:8" x14ac:dyDescent="0.25">
      <c r="A21" s="6" t="s">
        <v>9</v>
      </c>
      <c r="B21" s="6" t="s">
        <v>39</v>
      </c>
      <c r="C21" s="15"/>
      <c r="D21" s="15"/>
      <c r="E21" s="16"/>
      <c r="F21" s="6" t="e">
        <f t="shared" si="0"/>
        <v>#DIV/0!</v>
      </c>
      <c r="G21" s="9">
        <v>8600</v>
      </c>
      <c r="H21" s="8" t="e">
        <f t="shared" si="1"/>
        <v>#DIV/0!</v>
      </c>
    </row>
    <row r="22" spans="1:8" x14ac:dyDescent="0.25">
      <c r="G22" s="6" t="s">
        <v>56</v>
      </c>
      <c r="H22" s="8" t="e">
        <f>SUM(H10:H21)</f>
        <v>#DIV/0!</v>
      </c>
    </row>
    <row r="23" spans="1:8" s="4" customFormat="1" ht="15.75" x14ac:dyDescent="0.25">
      <c r="A23" s="4" t="s">
        <v>26</v>
      </c>
      <c r="B23" s="4" t="s">
        <v>27</v>
      </c>
    </row>
    <row r="24" spans="1:8" x14ac:dyDescent="0.25">
      <c r="A24" s="5" t="s">
        <v>11</v>
      </c>
      <c r="B24" s="5" t="s">
        <v>15</v>
      </c>
      <c r="C24" s="5" t="s">
        <v>6</v>
      </c>
      <c r="D24" s="5" t="s">
        <v>21</v>
      </c>
      <c r="E24" s="5" t="s">
        <v>3</v>
      </c>
      <c r="F24" s="5" t="s">
        <v>20</v>
      </c>
      <c r="G24" s="5" t="s">
        <v>53</v>
      </c>
      <c r="H24" s="5" t="s">
        <v>5</v>
      </c>
    </row>
    <row r="25" spans="1:8" x14ac:dyDescent="0.25">
      <c r="A25" s="6" t="s">
        <v>34</v>
      </c>
      <c r="B25" s="6" t="s">
        <v>54</v>
      </c>
      <c r="C25" s="15"/>
      <c r="D25" s="15"/>
      <c r="E25" s="16"/>
      <c r="F25" s="6" t="e">
        <f t="shared" ref="F25:F37" si="2">E25/D25</f>
        <v>#DIV/0!</v>
      </c>
      <c r="G25" s="9">
        <v>13750</v>
      </c>
      <c r="H25" s="8" t="e">
        <f>F25*G25</f>
        <v>#DIV/0!</v>
      </c>
    </row>
    <row r="26" spans="1:8" x14ac:dyDescent="0.25">
      <c r="A26" s="6" t="s">
        <v>34</v>
      </c>
      <c r="B26" s="6" t="s">
        <v>29</v>
      </c>
      <c r="C26" s="15"/>
      <c r="D26" s="15"/>
      <c r="E26" s="16"/>
      <c r="F26" s="6" t="e">
        <f t="shared" si="2"/>
        <v>#DIV/0!</v>
      </c>
      <c r="G26" s="9">
        <v>13750</v>
      </c>
      <c r="H26" s="8" t="e">
        <f>F26*G26</f>
        <v>#DIV/0!</v>
      </c>
    </row>
    <row r="27" spans="1:8" x14ac:dyDescent="0.25">
      <c r="A27" s="6" t="s">
        <v>34</v>
      </c>
      <c r="B27" s="6" t="s">
        <v>30</v>
      </c>
      <c r="C27" s="15"/>
      <c r="D27" s="15"/>
      <c r="E27" s="16"/>
      <c r="F27" s="6" t="e">
        <f t="shared" si="2"/>
        <v>#DIV/0!</v>
      </c>
      <c r="G27" s="9">
        <v>222000</v>
      </c>
      <c r="H27" s="8" t="e">
        <f t="shared" ref="H27:H34" si="3">F27*G27</f>
        <v>#DIV/0!</v>
      </c>
    </row>
    <row r="28" spans="1:8" x14ac:dyDescent="0.25">
      <c r="A28" s="6" t="s">
        <v>34</v>
      </c>
      <c r="B28" s="6" t="s">
        <v>31</v>
      </c>
      <c r="C28" s="15"/>
      <c r="D28" s="15"/>
      <c r="E28" s="16"/>
      <c r="F28" s="6" t="e">
        <f t="shared" si="2"/>
        <v>#DIV/0!</v>
      </c>
      <c r="G28" s="9">
        <v>5500</v>
      </c>
      <c r="H28" s="8" t="e">
        <f t="shared" ref="H28" si="4">F28*G28</f>
        <v>#DIV/0!</v>
      </c>
    </row>
    <row r="29" spans="1:8" x14ac:dyDescent="0.25">
      <c r="A29" s="6" t="s">
        <v>34</v>
      </c>
      <c r="B29" s="6" t="s">
        <v>32</v>
      </c>
      <c r="C29" s="15"/>
      <c r="D29" s="15"/>
      <c r="E29" s="16"/>
      <c r="F29" s="6" t="e">
        <f t="shared" si="2"/>
        <v>#DIV/0!</v>
      </c>
      <c r="G29" s="9">
        <v>11000</v>
      </c>
      <c r="H29" s="8" t="e">
        <f t="shared" si="3"/>
        <v>#DIV/0!</v>
      </c>
    </row>
    <row r="30" spans="1:8" x14ac:dyDescent="0.25">
      <c r="A30" s="6" t="s">
        <v>34</v>
      </c>
      <c r="B30" s="6" t="s">
        <v>33</v>
      </c>
      <c r="C30" s="15"/>
      <c r="D30" s="15"/>
      <c r="E30" s="16"/>
      <c r="F30" s="6" t="e">
        <f t="shared" si="2"/>
        <v>#DIV/0!</v>
      </c>
      <c r="G30" s="9">
        <v>105000</v>
      </c>
      <c r="H30" s="8" t="e">
        <f t="shared" si="3"/>
        <v>#DIV/0!</v>
      </c>
    </row>
    <row r="31" spans="1:8" x14ac:dyDescent="0.25">
      <c r="A31" s="6" t="s">
        <v>34</v>
      </c>
      <c r="B31" s="6" t="s">
        <v>37</v>
      </c>
      <c r="C31" s="15"/>
      <c r="D31" s="15"/>
      <c r="E31" s="16"/>
      <c r="F31" s="6" t="e">
        <f t="shared" si="2"/>
        <v>#DIV/0!</v>
      </c>
      <c r="G31" s="9">
        <v>5500</v>
      </c>
      <c r="H31" s="8" t="e">
        <f t="shared" ref="H31" si="5">F31*G31</f>
        <v>#DIV/0!</v>
      </c>
    </row>
    <row r="32" spans="1:8" x14ac:dyDescent="0.25">
      <c r="A32" s="6" t="s">
        <v>34</v>
      </c>
      <c r="B32" s="6" t="s">
        <v>35</v>
      </c>
      <c r="C32" s="15"/>
      <c r="D32" s="15"/>
      <c r="E32" s="16"/>
      <c r="F32" s="6" t="e">
        <f t="shared" si="2"/>
        <v>#DIV/0!</v>
      </c>
      <c r="G32" s="9">
        <v>750</v>
      </c>
      <c r="H32" s="8" t="e">
        <f t="shared" si="3"/>
        <v>#DIV/0!</v>
      </c>
    </row>
    <row r="33" spans="1:8" x14ac:dyDescent="0.25">
      <c r="A33" s="6" t="s">
        <v>34</v>
      </c>
      <c r="B33" s="6" t="s">
        <v>59</v>
      </c>
      <c r="C33" s="15"/>
      <c r="D33" s="15"/>
      <c r="E33" s="16"/>
      <c r="F33" s="6" t="e">
        <f t="shared" ref="F33" si="6">E33/D33</f>
        <v>#DIV/0!</v>
      </c>
      <c r="G33" s="9">
        <v>750</v>
      </c>
      <c r="H33" s="8" t="e">
        <f t="shared" ref="H33" si="7">F33*G33</f>
        <v>#DIV/0!</v>
      </c>
    </row>
    <row r="34" spans="1:8" x14ac:dyDescent="0.25">
      <c r="A34" s="6" t="s">
        <v>34</v>
      </c>
      <c r="B34" s="6" t="s">
        <v>25</v>
      </c>
      <c r="C34" s="15"/>
      <c r="D34" s="15"/>
      <c r="E34" s="16"/>
      <c r="F34" s="6" t="e">
        <f t="shared" si="2"/>
        <v>#DIV/0!</v>
      </c>
      <c r="G34" s="9">
        <v>1250</v>
      </c>
      <c r="H34" s="8" t="e">
        <f t="shared" si="3"/>
        <v>#DIV/0!</v>
      </c>
    </row>
    <row r="35" spans="1:8" x14ac:dyDescent="0.25">
      <c r="A35" s="6" t="s">
        <v>34</v>
      </c>
      <c r="B35" s="6" t="s">
        <v>60</v>
      </c>
      <c r="C35" s="15"/>
      <c r="D35" s="15"/>
      <c r="E35" s="16"/>
      <c r="F35" s="6" t="e">
        <f t="shared" ref="F35:F36" si="8">E35/D35</f>
        <v>#DIV/0!</v>
      </c>
      <c r="G35" s="9">
        <v>1250</v>
      </c>
      <c r="H35" s="8" t="e">
        <f t="shared" ref="H35:H36" si="9">F35*G35</f>
        <v>#DIV/0!</v>
      </c>
    </row>
    <row r="36" spans="1:8" x14ac:dyDescent="0.25">
      <c r="A36" s="6" t="s">
        <v>34</v>
      </c>
      <c r="B36" s="6" t="s">
        <v>49</v>
      </c>
      <c r="C36" s="15"/>
      <c r="D36" s="15"/>
      <c r="E36" s="16"/>
      <c r="F36" s="6" t="e">
        <f t="shared" si="8"/>
        <v>#DIV/0!</v>
      </c>
      <c r="G36" s="9">
        <v>1250</v>
      </c>
      <c r="H36" s="8" t="e">
        <f t="shared" si="9"/>
        <v>#DIV/0!</v>
      </c>
    </row>
    <row r="37" spans="1:8" x14ac:dyDescent="0.25">
      <c r="A37" s="6" t="s">
        <v>34</v>
      </c>
      <c r="B37" s="6" t="s">
        <v>61</v>
      </c>
      <c r="C37" s="15"/>
      <c r="D37" s="15"/>
      <c r="E37" s="16"/>
      <c r="F37" s="6" t="e">
        <f t="shared" si="2"/>
        <v>#DIV/0!</v>
      </c>
      <c r="G37" s="9">
        <v>1250</v>
      </c>
      <c r="H37" s="8" t="e">
        <f t="shared" ref="H37" si="10">F37*G37</f>
        <v>#DIV/0!</v>
      </c>
    </row>
    <row r="38" spans="1:8" x14ac:dyDescent="0.25">
      <c r="G38" s="6" t="s">
        <v>56</v>
      </c>
      <c r="H38" s="8" t="e">
        <f>SUM(H25:H37)</f>
        <v>#DIV/0!</v>
      </c>
    </row>
    <row r="39" spans="1:8" s="4" customFormat="1" ht="15.75" x14ac:dyDescent="0.25">
      <c r="A39" s="4" t="s">
        <v>42</v>
      </c>
      <c r="B39" s="4" t="s">
        <v>41</v>
      </c>
    </row>
    <row r="40" spans="1:8" x14ac:dyDescent="0.25">
      <c r="A40" s="5" t="s">
        <v>11</v>
      </c>
      <c r="B40" s="5" t="s">
        <v>15</v>
      </c>
      <c r="C40" s="5" t="s">
        <v>6</v>
      </c>
      <c r="D40" s="5" t="s">
        <v>21</v>
      </c>
      <c r="E40" s="5" t="s">
        <v>3</v>
      </c>
      <c r="F40" s="5" t="s">
        <v>20</v>
      </c>
      <c r="G40" s="5" t="s">
        <v>53</v>
      </c>
      <c r="H40" s="5" t="s">
        <v>5</v>
      </c>
    </row>
    <row r="41" spans="1:8" x14ac:dyDescent="0.25">
      <c r="A41" s="6" t="s">
        <v>40</v>
      </c>
      <c r="B41" s="6" t="s">
        <v>30</v>
      </c>
      <c r="C41" s="15"/>
      <c r="D41" s="15"/>
      <c r="E41" s="16"/>
      <c r="F41" s="6" t="e">
        <f t="shared" ref="F41:F45" si="11">E41/D41</f>
        <v>#DIV/0!</v>
      </c>
      <c r="G41" s="9">
        <v>2000</v>
      </c>
      <c r="H41" s="8" t="e">
        <f t="shared" ref="H41:H45" si="12">F41*G41</f>
        <v>#DIV/0!</v>
      </c>
    </row>
    <row r="42" spans="1:8" x14ac:dyDescent="0.25">
      <c r="A42" s="6" t="s">
        <v>40</v>
      </c>
      <c r="B42" s="6" t="s">
        <v>31</v>
      </c>
      <c r="C42" s="15"/>
      <c r="D42" s="15"/>
      <c r="E42" s="16"/>
      <c r="F42" s="6" t="e">
        <f t="shared" si="11"/>
        <v>#DIV/0!</v>
      </c>
      <c r="G42" s="9">
        <v>2000</v>
      </c>
      <c r="H42" s="8" t="e">
        <f t="shared" si="12"/>
        <v>#DIV/0!</v>
      </c>
    </row>
    <row r="43" spans="1:8" x14ac:dyDescent="0.25">
      <c r="A43" s="6" t="s">
        <v>40</v>
      </c>
      <c r="B43" s="6" t="s">
        <v>32</v>
      </c>
      <c r="C43" s="15"/>
      <c r="D43" s="15"/>
      <c r="E43" s="16"/>
      <c r="F43" s="6" t="e">
        <f t="shared" si="11"/>
        <v>#DIV/0!</v>
      </c>
      <c r="G43" s="9">
        <v>2000</v>
      </c>
      <c r="H43" s="8" t="e">
        <f t="shared" si="12"/>
        <v>#DIV/0!</v>
      </c>
    </row>
    <row r="44" spans="1:8" x14ac:dyDescent="0.25">
      <c r="A44" s="6" t="s">
        <v>40</v>
      </c>
      <c r="B44" s="6" t="s">
        <v>33</v>
      </c>
      <c r="C44" s="15"/>
      <c r="D44" s="15"/>
      <c r="E44" s="16"/>
      <c r="F44" s="6" t="e">
        <f t="shared" si="11"/>
        <v>#DIV/0!</v>
      </c>
      <c r="G44" s="9">
        <v>11000</v>
      </c>
      <c r="H44" s="8" t="e">
        <f t="shared" si="12"/>
        <v>#DIV/0!</v>
      </c>
    </row>
    <row r="45" spans="1:8" x14ac:dyDescent="0.25">
      <c r="A45" s="6" t="s">
        <v>40</v>
      </c>
      <c r="B45" s="6" t="s">
        <v>39</v>
      </c>
      <c r="C45" s="15"/>
      <c r="D45" s="15"/>
      <c r="E45" s="16"/>
      <c r="F45" s="6" t="e">
        <f t="shared" si="11"/>
        <v>#DIV/0!</v>
      </c>
      <c r="G45" s="9">
        <v>2000</v>
      </c>
      <c r="H45" s="8" t="e">
        <f t="shared" si="12"/>
        <v>#DIV/0!</v>
      </c>
    </row>
    <row r="46" spans="1:8" x14ac:dyDescent="0.25">
      <c r="G46" s="6" t="s">
        <v>56</v>
      </c>
      <c r="H46" s="8" t="e">
        <f>SUM(H41:H45)</f>
        <v>#DIV/0!</v>
      </c>
    </row>
    <row r="47" spans="1:8" s="4" customFormat="1" ht="15.75" x14ac:dyDescent="0.25">
      <c r="A47" s="4" t="s">
        <v>43</v>
      </c>
      <c r="B47" s="4" t="s">
        <v>44</v>
      </c>
    </row>
    <row r="48" spans="1:8" x14ac:dyDescent="0.25">
      <c r="A48" s="17" t="s">
        <v>45</v>
      </c>
      <c r="B48" s="18"/>
      <c r="C48" s="5" t="s">
        <v>6</v>
      </c>
      <c r="D48" s="5" t="s">
        <v>21</v>
      </c>
      <c r="E48" s="5" t="s">
        <v>3</v>
      </c>
      <c r="F48" s="5" t="s">
        <v>20</v>
      </c>
      <c r="G48" s="5" t="s">
        <v>53</v>
      </c>
      <c r="H48" s="5" t="s">
        <v>5</v>
      </c>
    </row>
    <row r="49" spans="1:8" x14ac:dyDescent="0.25">
      <c r="A49" s="19" t="s">
        <v>46</v>
      </c>
      <c r="B49" s="20" t="s">
        <v>29</v>
      </c>
      <c r="C49" s="15"/>
      <c r="D49" s="15"/>
      <c r="E49" s="16"/>
      <c r="F49" s="6" t="e">
        <f t="shared" ref="F49:F51" si="13">E49/D49</f>
        <v>#DIV/0!</v>
      </c>
      <c r="G49" s="9">
        <v>20</v>
      </c>
      <c r="H49" s="8" t="e">
        <f>F49*G49</f>
        <v>#DIV/0!</v>
      </c>
    </row>
    <row r="50" spans="1:8" x14ac:dyDescent="0.25">
      <c r="A50" s="19" t="s">
        <v>47</v>
      </c>
      <c r="B50" s="20" t="s">
        <v>30</v>
      </c>
      <c r="C50" s="15"/>
      <c r="D50" s="15"/>
      <c r="E50" s="16"/>
      <c r="F50" s="6" t="e">
        <f t="shared" si="13"/>
        <v>#DIV/0!</v>
      </c>
      <c r="G50" s="9">
        <v>30</v>
      </c>
      <c r="H50" s="8" t="e">
        <f>F50*G50</f>
        <v>#DIV/0!</v>
      </c>
    </row>
    <row r="51" spans="1:8" x14ac:dyDescent="0.25">
      <c r="A51" s="19" t="s">
        <v>48</v>
      </c>
      <c r="B51" s="20" t="s">
        <v>30</v>
      </c>
      <c r="C51" s="15"/>
      <c r="D51" s="15"/>
      <c r="E51" s="16"/>
      <c r="F51" s="6" t="e">
        <f t="shared" si="13"/>
        <v>#DIV/0!</v>
      </c>
      <c r="G51" s="9">
        <v>10</v>
      </c>
      <c r="H51" s="8" t="e">
        <f>F51*G51</f>
        <v>#DIV/0!</v>
      </c>
    </row>
    <row r="52" spans="1:8" ht="15.75" thickBot="1" x14ac:dyDescent="0.3">
      <c r="G52" s="6" t="s">
        <v>56</v>
      </c>
      <c r="H52" s="8" t="e">
        <f>SUM(H49:H51)</f>
        <v>#DIV/0!</v>
      </c>
    </row>
    <row r="53" spans="1:8" ht="15.75" thickBot="1" x14ac:dyDescent="0.3">
      <c r="A53" s="13" t="s">
        <v>55</v>
      </c>
      <c r="B53" s="14" t="e">
        <f>H7+H22+H38+H46+H52</f>
        <v>#DIV/0!</v>
      </c>
      <c r="H53" s="11"/>
    </row>
  </sheetData>
  <sheetProtection algorithmName="SHA-512" hashValue="S2Zs7l/7stfQAqeW1bvjSB+ItrJg9D7uH1fXZlMj7PbIxsmmGsg/xRNRVnRRWPmlFDGvUZrNzwIh0wTrSZphVg==" saltValue="CtJTQvbb7OoWf8ySHd+7Qw==" spinCount="100000" sheet="1" objects="1" scenarios="1"/>
  <mergeCells count="4">
    <mergeCell ref="A48:B48"/>
    <mergeCell ref="A49:B49"/>
    <mergeCell ref="A50:B50"/>
    <mergeCell ref="A51:B51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72C18-A132-4349-9A88-290B3B8E88A2}">
  <ds:schemaRefs>
    <ds:schemaRef ds:uri="http://schemas.microsoft.com/office/2006/metadata/properties"/>
    <ds:schemaRef ds:uri="http://schemas.microsoft.com/office/infopath/2007/PartnerControls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85E5E598-3597-4ABD-8473-FF7C90AF0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7762CB-F3EB-4915-B654-2A1D62E1E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Invulsheet Perceel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dcterms:created xsi:type="dcterms:W3CDTF">2024-05-27T13:16:40Z</dcterms:created>
  <dcterms:modified xsi:type="dcterms:W3CDTF">2025-02-24T08:02:10Z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