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M:\Inkoop en Aanbesteding\Aanbesteding 2024\Drukwerk\4. Bestek\"/>
    </mc:Choice>
  </mc:AlternateContent>
  <xr:revisionPtr revIDLastSave="0" documentId="8_{FD2765FC-0ACC-461F-B8AC-63AE3CBB4659}" xr6:coauthVersionLast="47" xr6:coauthVersionMax="47" xr10:uidLastSave="{00000000-0000-0000-0000-000000000000}"/>
  <bookViews>
    <workbookView xWindow="-28920" yWindow="-120" windowWidth="29040" windowHeight="15840" activeTab="1" xr2:uid="{C79E1141-110A-42A1-8753-EEEEEEAA777D}"/>
  </bookViews>
  <sheets>
    <sheet name="1. Voorblad" sheetId="2" r:id="rId1"/>
    <sheet name="2. Invulblad" sheetId="1" r:id="rId2"/>
    <sheet name="3. Specificaties"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6" i="1" l="1"/>
  <c r="J149" i="1"/>
  <c r="J150" i="1"/>
  <c r="J151" i="1"/>
  <c r="G37" i="2"/>
  <c r="J56" i="1"/>
  <c r="J58" i="1"/>
  <c r="J66" i="1"/>
  <c r="J57" i="1"/>
  <c r="J59" i="1"/>
  <c r="J60" i="1"/>
  <c r="J61" i="1"/>
  <c r="J62" i="1"/>
  <c r="J63" i="1"/>
  <c r="J64" i="1"/>
  <c r="J65" i="1"/>
  <c r="J70" i="1"/>
  <c r="J71" i="1"/>
  <c r="J73" i="1"/>
  <c r="J74" i="1"/>
  <c r="J75" i="1"/>
  <c r="J77" i="1"/>
  <c r="J83" i="1"/>
  <c r="J84" i="1"/>
  <c r="J85" i="1"/>
  <c r="J88" i="1"/>
  <c r="J89" i="1"/>
  <c r="J90" i="1"/>
  <c r="J101" i="1"/>
  <c r="J108" i="1"/>
  <c r="J109" i="1"/>
  <c r="J110" i="1"/>
  <c r="J112" i="1"/>
  <c r="J113" i="1"/>
  <c r="J114" i="1"/>
  <c r="J115" i="1"/>
  <c r="J116" i="1"/>
  <c r="J117" i="1"/>
  <c r="J118" i="1"/>
  <c r="J119" i="1"/>
  <c r="J122" i="1"/>
  <c r="J123" i="1"/>
  <c r="J124" i="1"/>
  <c r="J125" i="1"/>
  <c r="J126" i="1"/>
  <c r="J127" i="1"/>
  <c r="J128" i="1"/>
  <c r="J129" i="1"/>
  <c r="J130" i="1"/>
  <c r="J131" i="1"/>
  <c r="J132" i="1"/>
  <c r="J133" i="1"/>
  <c r="J134" i="1"/>
  <c r="J135" i="1"/>
  <c r="J136" i="1"/>
  <c r="J137" i="1"/>
  <c r="J138" i="1"/>
  <c r="J139" i="1"/>
  <c r="J140" i="1"/>
  <c r="J141" i="1"/>
  <c r="J142" i="1"/>
  <c r="J143" i="1"/>
  <c r="J144" i="1"/>
  <c r="J67" i="1"/>
  <c r="J68" i="1"/>
  <c r="J69" i="1"/>
  <c r="J72" i="1"/>
  <c r="J76" i="1"/>
  <c r="J78" i="1"/>
  <c r="J79" i="1"/>
  <c r="J80" i="1"/>
  <c r="J81" i="1"/>
  <c r="J82" i="1"/>
  <c r="J86" i="1"/>
  <c r="J87" i="1"/>
  <c r="J91" i="1"/>
  <c r="J92" i="1"/>
  <c r="J93" i="1"/>
  <c r="J94" i="1"/>
  <c r="J95" i="1"/>
  <c r="J96" i="1"/>
  <c r="J97" i="1"/>
  <c r="J98" i="1"/>
  <c r="J99" i="1"/>
  <c r="J100" i="1"/>
  <c r="J102" i="1"/>
  <c r="J103" i="1"/>
  <c r="J104" i="1"/>
  <c r="J105" i="1"/>
  <c r="J106" i="1"/>
  <c r="J107" i="1"/>
  <c r="J111" i="1"/>
  <c r="J120" i="1"/>
  <c r="J121" i="1"/>
  <c r="J145" i="1"/>
  <c r="G36" i="2"/>
  <c r="J37" i="1"/>
  <c r="J38" i="1"/>
  <c r="J50" i="1"/>
  <c r="J51" i="1"/>
  <c r="J49" i="1"/>
  <c r="J39" i="1"/>
  <c r="J40" i="1"/>
  <c r="J41" i="1"/>
  <c r="J42" i="1"/>
  <c r="J43" i="1"/>
  <c r="J44" i="1"/>
  <c r="J45" i="1"/>
  <c r="J47" i="1"/>
  <c r="J48" i="1"/>
  <c r="J52" i="1"/>
  <c r="G35" i="2"/>
  <c r="J7" i="1"/>
  <c r="J8" i="1"/>
  <c r="J9" i="1"/>
  <c r="J10" i="1"/>
  <c r="J11" i="1"/>
  <c r="J12" i="1"/>
  <c r="J13" i="1"/>
  <c r="J14" i="1"/>
  <c r="J15" i="1"/>
  <c r="J16" i="1"/>
  <c r="J17" i="1"/>
  <c r="J18" i="1"/>
  <c r="J19" i="1"/>
  <c r="J20" i="1"/>
  <c r="J21" i="1"/>
  <c r="J22" i="1"/>
  <c r="J23" i="1"/>
  <c r="J24" i="1"/>
  <c r="J25" i="1"/>
  <c r="J26" i="1"/>
  <c r="J27" i="1"/>
  <c r="J28" i="1"/>
  <c r="J29" i="1"/>
  <c r="J30" i="1"/>
  <c r="J31" i="1"/>
  <c r="J32" i="1"/>
  <c r="G34" i="2"/>
  <c r="C34" i="2"/>
  <c r="G38" i="2"/>
  <c r="G40" i="2"/>
  <c r="C37" i="2"/>
  <c r="C36" i="2"/>
  <c r="C35" i="2"/>
</calcChain>
</file>

<file path=xl/sharedStrings.xml><?xml version="1.0" encoding="utf-8"?>
<sst xmlns="http://schemas.openxmlformats.org/spreadsheetml/2006/main" count="561" uniqueCount="358">
  <si>
    <t>Bijlage 4: Prijzenblad Drukwerk, Reprografische Dienstverlening en DTP</t>
  </si>
  <si>
    <t>Toelichting:</t>
  </si>
  <si>
    <t>In dit prijzenblad vult u uw definitieve prijzen in voor uw Inschrijving.</t>
  </si>
  <si>
    <t>Legenda:</t>
  </si>
  <si>
    <t>Invoer</t>
  </si>
  <si>
    <t>Cellen bestemd voor uw invoer. Inschrijver dient deze cellen in dit Prijzenblad in te vullen. Het niet of niet op juiste wijze invullen van dit Prijzenblad leidt tot uitsluiting van de Inschrijving in deze Aanbesteding.</t>
  </si>
  <si>
    <t>Berekening</t>
  </si>
  <si>
    <t>Berekeningen in werkblad. Niet wijzigen.</t>
  </si>
  <si>
    <t>Totalen</t>
  </si>
  <si>
    <t>Berekeningen van totalen in werkblad. Niet wijzigen.</t>
  </si>
  <si>
    <t>Uw fictieve Inschrijfprijs</t>
  </si>
  <si>
    <t xml:space="preserve">Berekening van uw fictieve Inschrijfprijs. Niet wijzigen. </t>
  </si>
  <si>
    <t xml:space="preserve">All-in prijs </t>
  </si>
  <si>
    <t>(1) Inschrijver geeft prijzen op in Euro's (€) (op 2 decimalen) en exclusief BTW. De vooraf opgegeven prijs per opdracht is all-in, er volgen geen meerkosten. 
Tenzij Opdrachtgever expliciet (per e-mail) akkoord is gegaan met de meerkosten. Opdrachtgever zal eerst akkoord moeten gaan met de vooraf opgegeven prijs voordat zij daadwerkelijk opdracht voor de uitvoering zullen geven. Wijzigingen in de inhoud van de opdracht moeten eerst schriftelijk overeengekomen worden.
Onder All-in tarieven wordt verstaan alle kosten: administratie, overhead, eventuele computer- software, programmakosten, instel- omstelkosten, belastingen, reis-verblijf, verzekeringen, heffingen, factuurkosten, kosten voor overleg en rapportages, kosten voor alle handelingen, vergaren, nieten, lijmen, binden, snijden, vouwen, rillen, perforeren, instel- en omstelkosten, kosten voor drukproeven, papier, transportkosten, opslagkosten, verpakkingskosten en alle overige kosten voor het vervaardigen, opslaan en afleveren van desbetreffende levering en dienstverlening en eventuele overige kosten zijn in de geoffereerde prijzen inbegrepen. 
Voor de prijsbeoordeling wordt uitgegaan van allemaal losse bestellingen, tenzij anders aangegeven. In praktijk kan er sprake zijn van combinatieopdrachten.</t>
  </si>
  <si>
    <t>CONTACTGEGEVENS INSCHRIJVER</t>
  </si>
  <si>
    <t>Onderneming:</t>
  </si>
  <si>
    <t>Functie:</t>
  </si>
  <si>
    <t>Naam rechtsgeldig ondertekenaar:</t>
  </si>
  <si>
    <t>Datum:</t>
  </si>
  <si>
    <t>Handtekening:</t>
  </si>
  <si>
    <t xml:space="preserve">TOTAAL KOSTEN </t>
  </si>
  <si>
    <t>Omschrijving</t>
  </si>
  <si>
    <t>Bedrag in €</t>
  </si>
  <si>
    <t>TOTALE JAARLIJKSE KOSTEN</t>
  </si>
  <si>
    <t xml:space="preserve">UW TOTALE FICTIEVE INSCHRIJFPRIJS </t>
  </si>
  <si>
    <t>1. Promotioneel drukwerk (All-in tarief)</t>
  </si>
  <si>
    <t>nr.</t>
  </si>
  <si>
    <t>Specificaties</t>
  </si>
  <si>
    <t>Eenheid</t>
  </si>
  <si>
    <t>Staffel</t>
  </si>
  <si>
    <r>
      <t xml:space="preserve">Prijs per eenheid, exclusief btw </t>
    </r>
    <r>
      <rPr>
        <b/>
        <sz val="11"/>
        <color theme="0"/>
        <rFont val="Calibri"/>
        <family val="2"/>
        <scheme val="minor"/>
      </rPr>
      <t>(1)</t>
    </r>
  </si>
  <si>
    <t>Fictieve afname</t>
  </si>
  <si>
    <t>Subtotaal (Prijs per eenheid x fictieve afname)</t>
  </si>
  <si>
    <t>1.1</t>
  </si>
  <si>
    <t>Mailing 1</t>
  </si>
  <si>
    <t>Raadpleeg tabblad 3. Specificaties</t>
  </si>
  <si>
    <t>Per 100 stuks</t>
  </si>
  <si>
    <t>0 - 500 stuks</t>
  </si>
  <si>
    <t xml:space="preserve">501 - 1.000 stuks </t>
  </si>
  <si>
    <t>1.001 - 2.000 stuks</t>
  </si>
  <si>
    <t>2.001 - 5.000 stuks</t>
  </si>
  <si>
    <t>&gt; 5.000 stuks</t>
  </si>
  <si>
    <t>1.2</t>
  </si>
  <si>
    <t>Mailing 2</t>
  </si>
  <si>
    <t>1.3</t>
  </si>
  <si>
    <t>Flyers   A5</t>
  </si>
  <si>
    <t>Per 50 stuks</t>
  </si>
  <si>
    <t>n.v.t.</t>
  </si>
  <si>
    <t>Flyers   A4</t>
  </si>
  <si>
    <t>1.4</t>
  </si>
  <si>
    <t xml:space="preserve">Folder   </t>
  </si>
  <si>
    <t>1.5</t>
  </si>
  <si>
    <t>Poster A3</t>
  </si>
  <si>
    <t>Poster A2</t>
  </si>
  <si>
    <t>Poster A1</t>
  </si>
  <si>
    <t>Poster A0</t>
  </si>
  <si>
    <t>1.6</t>
  </si>
  <si>
    <t>Visitekaartje</t>
  </si>
  <si>
    <t>1.7</t>
  </si>
  <si>
    <t>Brochure A5 8 pagina's</t>
  </si>
  <si>
    <t>Brochure A5 16 pagina's</t>
  </si>
  <si>
    <t>Brochure A4 8 pagina's</t>
  </si>
  <si>
    <t>Brochure A4 16 pagina's</t>
  </si>
  <si>
    <t>1.8</t>
  </si>
  <si>
    <t>Magazine (16 pagina's kleur)</t>
  </si>
  <si>
    <t>Magazine (24 pagina's kleur)</t>
  </si>
  <si>
    <t>Magazine (32 pagina's kleur)</t>
  </si>
  <si>
    <t>2. Huisstijldrukwerk</t>
  </si>
  <si>
    <t>2.1</t>
  </si>
  <si>
    <t>A4 Logo Briefpapier gemeente Zoetermeer</t>
  </si>
  <si>
    <t>1 Doos ( 5 pak á 500) = 2.500 stuks. 
(5 pakken a 500 vellen)</t>
  </si>
  <si>
    <t>1 Pallet (40 dozen á 5 pak) = 100.000 stuks.</t>
  </si>
  <si>
    <t>2.2</t>
  </si>
  <si>
    <t>C5 envelop zonder venster</t>
  </si>
  <si>
    <t>1 Doos = 500 stuks.</t>
  </si>
  <si>
    <t>1 Pallet (80 dozen á 500 stuks pak) = 40.000 stuks.</t>
  </si>
  <si>
    <t>2.3</t>
  </si>
  <si>
    <t>C5 envelop met venster</t>
  </si>
  <si>
    <t>2.4</t>
  </si>
  <si>
    <t>C5 envelop antwoordenvelop zonder venster</t>
  </si>
  <si>
    <t>2.5</t>
  </si>
  <si>
    <t>C5 envelop met postbus- zonder venster</t>
  </si>
  <si>
    <t>2.6</t>
  </si>
  <si>
    <t>C5 envelop zonder venster en striplock</t>
  </si>
  <si>
    <t>2.7</t>
  </si>
  <si>
    <t>C5 envelop met venster en striplock</t>
  </si>
  <si>
    <t>2.8</t>
  </si>
  <si>
    <t>C4 akte envelop, zonder venster, met striplock</t>
  </si>
  <si>
    <t>2.9</t>
  </si>
  <si>
    <t>C4 akte evelop met venster, met striplock</t>
  </si>
  <si>
    <t>1 Doos = 250 stuks.</t>
  </si>
  <si>
    <t>C4 akte evelop zonder venster</t>
  </si>
  <si>
    <t>2.10</t>
  </si>
  <si>
    <t>C4 akte envelop met venster</t>
  </si>
  <si>
    <t>2.11</t>
  </si>
  <si>
    <t>Antwoordenveloppen</t>
  </si>
  <si>
    <t>3. Reprografische leveringen, bewonersbrieven, enquetes etc.</t>
  </si>
  <si>
    <t>3.1</t>
  </si>
  <si>
    <t>Afdruk (print en kopie) full color A4 enkelzijdig (dubbelzijdig = 2x prijs enkelzijdig) excl. papier</t>
  </si>
  <si>
    <t>3.2</t>
  </si>
  <si>
    <t>Afdruk (print en kopie) full color A3 enkelzijdig (dubbelzijdig = 2x prijs enkelzijdig) excl. papier</t>
  </si>
  <si>
    <t>Afdruk (print en kopie) Zwart-Wit A4 enkelzijdig (dubbelzijdig = 2x prijs enkelzijdig) excl. papier</t>
  </si>
  <si>
    <t>3.4</t>
  </si>
  <si>
    <t>Afdruk (print en kopie) Zwart-Wit A3 enkelzijdig (dubbelzijdig = 2x prijs enkelzijdig) excl. papier</t>
  </si>
  <si>
    <t>3.5</t>
  </si>
  <si>
    <t>Afdruk grootformaat A0 kleur vector en raster excl. papier</t>
  </si>
  <si>
    <t>3.6</t>
  </si>
  <si>
    <t>Afdruk grootformaat A0 Zwart-Wit excl. papier</t>
  </si>
  <si>
    <t>3.7</t>
  </si>
  <si>
    <t>Afdruk grootformaat A1 kleur vector en raster excl. papier</t>
  </si>
  <si>
    <t>3.8</t>
  </si>
  <si>
    <t>Afdruk grootformaat A1 Zwart-Wit excl. papier</t>
  </si>
  <si>
    <t>3.9</t>
  </si>
  <si>
    <t>Afdruk grootformaat A2 kleur vector en raster excl. papier</t>
  </si>
  <si>
    <t>3.10</t>
  </si>
  <si>
    <t>Afdruk grootformaat A2 Zwart-Wit excl. papier</t>
  </si>
  <si>
    <t>3.11</t>
  </si>
  <si>
    <t>Lijmen met linnen bindstrip A4 &lt;25 vel</t>
  </si>
  <si>
    <t>3.12</t>
  </si>
  <si>
    <t>Lijmen met linnen  bindstrip A4 25 &lt;&gt; 50 vel</t>
  </si>
  <si>
    <t>3.13</t>
  </si>
  <si>
    <t>Lijmen met linnen  bindstrip A4 &gt;50 vel</t>
  </si>
  <si>
    <t>3.14</t>
  </si>
  <si>
    <t>Bloklijmen per set (zonder grijsbord en topvel)</t>
  </si>
  <si>
    <t>3.15</t>
  </si>
  <si>
    <t>Boren 2-, 4- en 23-gaats per A4 vel</t>
  </si>
  <si>
    <t>3.16</t>
  </si>
  <si>
    <t>Couverteren C5 envelop 1 vel A4 per stuk</t>
  </si>
  <si>
    <t>3.17</t>
  </si>
  <si>
    <t>Couverteren C5 envelop 2 vel A4 per set</t>
  </si>
  <si>
    <t>3.18</t>
  </si>
  <si>
    <t>Couverteren C5 envelop 3 tm 7 vellen A4 per set</t>
  </si>
  <si>
    <t>3.19</t>
  </si>
  <si>
    <t>Couverteren C4 envelop 1 vel A4 per stuk</t>
  </si>
  <si>
    <t>3.20</t>
  </si>
  <si>
    <t>Couverteren C4 envelop 2 vel A4 per set</t>
  </si>
  <si>
    <t>3.21</t>
  </si>
  <si>
    <t>Couverteren C4 envelop 3 tm 7 vellen A4 per set</t>
  </si>
  <si>
    <t>3.22</t>
  </si>
  <si>
    <t>Startkosten Couverteren per opdracht</t>
  </si>
  <si>
    <t>3.23</t>
  </si>
  <si>
    <t>Lamineren A3,125 micron (dz plastificeren)</t>
  </si>
  <si>
    <t>3.24</t>
  </si>
  <si>
    <t>Lamineren A4,125 micron (dz plastificeren)</t>
  </si>
  <si>
    <t>3.25</t>
  </si>
  <si>
    <t>Lamineren A5,125 micron (dz plastificeren)</t>
  </si>
  <si>
    <t>3.26</t>
  </si>
  <si>
    <t>Lamineren A6,125 micron (dz plastificeren)</t>
  </si>
  <si>
    <t>3.27</t>
  </si>
  <si>
    <t>Mail merge opstartkosten koppelen Word/Excel</t>
  </si>
  <si>
    <t>3.28</t>
  </si>
  <si>
    <t>Mail merging per mailing per brief</t>
  </si>
  <si>
    <t>3.29</t>
  </si>
  <si>
    <t>Nieten met 1 nietje per set, machinaal</t>
  </si>
  <si>
    <t>3.30</t>
  </si>
  <si>
    <t>Nieten met 2 nietjes per set, machinaal</t>
  </si>
  <si>
    <t>3.31</t>
  </si>
  <si>
    <t>Nieten per set, handmatig</t>
  </si>
  <si>
    <t>3.32</t>
  </si>
  <si>
    <t>Grootformaat vouwen naar A4, legenda voorop</t>
  </si>
  <si>
    <t>3.33</t>
  </si>
  <si>
    <t>Rillen per ril per vel</t>
  </si>
  <si>
    <t>3.34</t>
  </si>
  <si>
    <t>Snijden (per minuut)</t>
  </si>
  <si>
    <t>3.35</t>
  </si>
  <si>
    <t>vouwen 1-slag A4&gt;A5 p/vouw</t>
  </si>
  <si>
    <t>3.36</t>
  </si>
  <si>
    <t>Vouwen A3, automatisch per vel naar A4</t>
  </si>
  <si>
    <t>3.37</t>
  </si>
  <si>
    <t xml:space="preserve">Vouwen A4, automatisch per vel naar A5 </t>
  </si>
  <si>
    <t>3.38</t>
  </si>
  <si>
    <t>Vouwen handmatig per minuut</t>
  </si>
  <si>
    <t>3.39</t>
  </si>
  <si>
    <t>Vouwen/nieten A3&gt;A4 per boekje</t>
  </si>
  <si>
    <t>3.40</t>
  </si>
  <si>
    <t>Vouwen/nieten A4&gt;A5 per boekje</t>
  </si>
  <si>
    <t>3.41</t>
  </si>
  <si>
    <t>Vouwen/nieten/schoonsnijden per boekje A3&gt;A4</t>
  </si>
  <si>
    <t>3.42</t>
  </si>
  <si>
    <t>Vouwen/nieten/schoonsnijden per boekje A4&gt;A5</t>
  </si>
  <si>
    <t>3.43</t>
  </si>
  <si>
    <t>Spiraliseren met kunststof &lt; 10mm</t>
  </si>
  <si>
    <t>3.44</t>
  </si>
  <si>
    <t>Spiraliseren met kunststof &gt; 20mm</t>
  </si>
  <si>
    <t>3.45</t>
  </si>
  <si>
    <t>Spiraliseren met kunststof 10mm -&lt; 20mm</t>
  </si>
  <si>
    <t>3.46</t>
  </si>
  <si>
    <t>Spiraliseren metaal (diverse kleuren) &lt; 10mm</t>
  </si>
  <si>
    <t>3.47</t>
  </si>
  <si>
    <t>Spiraliseren metaal (diverse kleuren) &gt; 20mm</t>
  </si>
  <si>
    <t>3.48</t>
  </si>
  <si>
    <t>Spiraliseren metaal (diverse kleuren) 10mm -&lt; 20mm</t>
  </si>
  <si>
    <t>3.49</t>
  </si>
  <si>
    <t>Wire-O binden (alleen metaal en wit)</t>
  </si>
  <si>
    <t>3.50</t>
  </si>
  <si>
    <t>Fast binding</t>
  </si>
  <si>
    <t>3.51</t>
  </si>
  <si>
    <t>Schoonsnijden per vel</t>
  </si>
  <si>
    <t>3.52</t>
  </si>
  <si>
    <t>Inhangen in mappen</t>
  </si>
  <si>
    <t>3.53</t>
  </si>
  <si>
    <t>Vel wit papier 100 grams A4 (A3 prijs = 2x de A4 prijs)</t>
  </si>
  <si>
    <t>3.54</t>
  </si>
  <si>
    <t>Vel wit papier 160 grams A4 (A3 prijs = 2x de A4 prijs)</t>
  </si>
  <si>
    <t>3.55</t>
  </si>
  <si>
    <t>Vel wit papier 200 grams A4 (A3 prijs = 2x de A4 prijs)</t>
  </si>
  <si>
    <t>3.56</t>
  </si>
  <si>
    <t>Vel wit papier 80 grams A4 (A3 prijs = 2x de A4 prijs)</t>
  </si>
  <si>
    <t>3.57</t>
  </si>
  <si>
    <t>Vel gekleurd papier 160 grams A4 (A3 prijs = 2x de A4 prijs) felle tint</t>
  </si>
  <si>
    <t>3.58</t>
  </si>
  <si>
    <t>Vel gekleurd papier 200 grams A4 (A3 prijs = 2x de A4 prijs) felle tint</t>
  </si>
  <si>
    <t>3.59</t>
  </si>
  <si>
    <t>Vel gekleurd papier 80 grams A4 (A3 prijs = 2x de A4 prijs) felle tint</t>
  </si>
  <si>
    <t>3.60</t>
  </si>
  <si>
    <t>Vel karton grijs 500 grams A4</t>
  </si>
  <si>
    <t>3.61</t>
  </si>
  <si>
    <t>Vel glad en sterk A4 100 gr FSC (A3 prijs = 2x de A4 prijs)</t>
  </si>
  <si>
    <t>3.62</t>
  </si>
  <si>
    <t>Vel glad en sterk A4 120 gr FSC (A3 prijs = 2x de A4 prijs)</t>
  </si>
  <si>
    <t>3.63</t>
  </si>
  <si>
    <t>Vel glad en sterk  A4 160 gr FSC (A3 prijs = 2x de A4 prijs)</t>
  </si>
  <si>
    <t>3.64</t>
  </si>
  <si>
    <t>Vel glad en sterk  A4 200 gr FSC (A3 prijs = 2x de A4 prijs)</t>
  </si>
  <si>
    <t>3.65</t>
  </si>
  <si>
    <t>Vel glad en sterk  A4 250 FSC 300 gr</t>
  </si>
  <si>
    <t>3.66</t>
  </si>
  <si>
    <t>Vel glad en sterk  A4 250 gr FSC</t>
  </si>
  <si>
    <t>3.67</t>
  </si>
  <si>
    <t>Vel glad en sterk  A4 250V FSC 160 gr (A3 prijs = 2x de A4 prijs)</t>
  </si>
  <si>
    <t>3.68</t>
  </si>
  <si>
    <t>Vel glad en sterk A4 250V FSC 200 gr (A3 prijs = 2x de A4 prijs)</t>
  </si>
  <si>
    <t>3.69</t>
  </si>
  <si>
    <t>Vel glad en sterk A4 250V FSC 250 gr (A3 prijs = 2x de A4 prijs)</t>
  </si>
  <si>
    <t>3.70</t>
  </si>
  <si>
    <t>Vel glad en sterk  A4 300 gr FSC (A3 prijs = 2x de A4 prijs)</t>
  </si>
  <si>
    <t>3.71</t>
  </si>
  <si>
    <t>Vel glad en sterk  A4 500V FSC 100 gr (A3 prijs = 2x de A4 prijs)</t>
  </si>
  <si>
    <t>3.72</t>
  </si>
  <si>
    <t>Vel glad en sterk  A4 500V FSC 120 gr (A3 prijs = 2x de A4 prijs)</t>
  </si>
  <si>
    <t>3.73</t>
  </si>
  <si>
    <t>Vel glad en sterk  SRA4 300 gr</t>
  </si>
  <si>
    <t>3.74</t>
  </si>
  <si>
    <t>Vel glad en sterk  SRA3 120 gr FSC</t>
  </si>
  <si>
    <t>3.75</t>
  </si>
  <si>
    <t>Vel glad en sterk  SRA3 125V FSC 250 gr</t>
  </si>
  <si>
    <t>3.76</t>
  </si>
  <si>
    <t>Vel glad en sterk  SRA3 125V FSC 300 gr</t>
  </si>
  <si>
    <t>3.77</t>
  </si>
  <si>
    <t>Vel glad en sterk SRA3 160 gr FSC</t>
  </si>
  <si>
    <t>3.78</t>
  </si>
  <si>
    <t>Vel glad en sterk SRA3 250 gr FSC</t>
  </si>
  <si>
    <t>3.79</t>
  </si>
  <si>
    <t>Vel glad en sterk  SRA3 250V FSC 160 gr</t>
  </si>
  <si>
    <t>3.80</t>
  </si>
  <si>
    <t>Vel glad en sterk  A3+ 300 gr FSC</t>
  </si>
  <si>
    <t>3.81</t>
  </si>
  <si>
    <t>A0 170gr  glossy papier per vel</t>
  </si>
  <si>
    <t>3.82</t>
  </si>
  <si>
    <t>A0 130gr  glossy papier per vel</t>
  </si>
  <si>
    <t>3.83</t>
  </si>
  <si>
    <t>A0 90gr  mat papier per vel</t>
  </si>
  <si>
    <t>3.84</t>
  </si>
  <si>
    <t>A1 170gr  glossy papier per vel</t>
  </si>
  <si>
    <t>3.85</t>
  </si>
  <si>
    <t>A1 130gr  glossy papier per vel</t>
  </si>
  <si>
    <t>3.86</t>
  </si>
  <si>
    <t>A1 90gr mat papier per vel</t>
  </si>
  <si>
    <t>3.87</t>
  </si>
  <si>
    <t>A2 170gr glossy papier per vel</t>
  </si>
  <si>
    <t>3.88</t>
  </si>
  <si>
    <t>A2 130gr glossy papier per vel</t>
  </si>
  <si>
    <t>3.89</t>
  </si>
  <si>
    <t>A2 90gr mat papier per vel</t>
  </si>
  <si>
    <t>4. DTP (Desktop Publishing)</t>
  </si>
  <si>
    <t>Prijs per eenheid, exclusief btw</t>
  </si>
  <si>
    <t>4.1</t>
  </si>
  <si>
    <t>Technisch DTP binnen office applicaties (geen vormgeving) tbv mailingen/bewonersbrieven</t>
  </si>
  <si>
    <t>30 minuten</t>
  </si>
  <si>
    <t>4.2</t>
  </si>
  <si>
    <t>Technisch DTP binnen Creative Cloud (geen vormgeving) tbv promotioneel drukwerk</t>
  </si>
  <si>
    <t>1. Standaardopdrachten</t>
  </si>
  <si>
    <t>Formaat</t>
  </si>
  <si>
    <t>aantal pagina's</t>
    <phoneticPr fontId="0" type="noConversion"/>
  </si>
  <si>
    <t>Inhoud / Eenheid</t>
  </si>
  <si>
    <t>papiersoort</t>
  </si>
  <si>
    <t>bedrukking</t>
    <phoneticPr fontId="0" type="noConversion"/>
  </si>
  <si>
    <t>opmerkingen</t>
  </si>
  <si>
    <t>afwerking</t>
  </si>
  <si>
    <t>pdf beschikbaar</t>
  </si>
  <si>
    <t>C5</t>
  </si>
  <si>
    <t xml:space="preserve">Een gedrukte vensterenvelop C5 incl. een mailing op gedrukt briefpapier voorzien van een geprinte bijlage. </t>
  </si>
  <si>
    <t xml:space="preserve">Envelop: C5 venster 
Brief: A4 logopapier 80 grs, 
Bijlagen: 80 grs wit 
</t>
  </si>
  <si>
    <t>Brief :2-z zwart-wit
Bijlage: 1-z, fc</t>
  </si>
  <si>
    <t>Couverteren, verzendgereed maken en aanbieden post</t>
  </si>
  <si>
    <t>ja</t>
  </si>
  <si>
    <t>C4</t>
  </si>
  <si>
    <t>Een gedrukte vensterenvelop C4 incl. een mailing op gedrukt briefpapier voorzien van een geprinte bijlage en een antwoordenvelop EA5</t>
  </si>
  <si>
    <t xml:space="preserve">Envelop: C4 venster 
Brief: A4 logopapier 80 grs, 
Bijlage: 200 grs wit + antwoordenvelop EA5.
</t>
  </si>
  <si>
    <t>Brief: 2-z fc, 
Bijlage: 1-z zwart-wit</t>
  </si>
  <si>
    <t xml:space="preserve">Flyers   </t>
  </si>
  <si>
    <t>A5, A4</t>
  </si>
  <si>
    <t>50 stuks</t>
  </si>
  <si>
    <t>160 grams wit houtvrij mat mc digital</t>
  </si>
  <si>
    <t>2-z fc</t>
  </si>
  <si>
    <t>Incl. eventuele DTP</t>
  </si>
  <si>
    <t>snijden</t>
  </si>
  <si>
    <t>A5</t>
  </si>
  <si>
    <t>snijden, vouwen</t>
  </si>
  <si>
    <t>Poster</t>
  </si>
  <si>
    <t>A3 tot A0</t>
  </si>
  <si>
    <t>1-z fc</t>
  </si>
  <si>
    <t>55 x 85 mm</t>
  </si>
  <si>
    <t>-</t>
  </si>
  <si>
    <t>100 stuks verpakt in een doosje</t>
  </si>
  <si>
    <t xml:space="preserve"> 250 grams wit houtvrij mat mc digital</t>
  </si>
  <si>
    <t>Brochure</t>
  </si>
  <si>
    <t>variabel</t>
  </si>
  <si>
    <t>100 grams wit houtvrij mat mc digital</t>
  </si>
  <si>
    <t>fc</t>
  </si>
  <si>
    <t>snijden, gehecht gebrocheerd</t>
  </si>
  <si>
    <t>Magazine</t>
  </si>
  <si>
    <t>A4</t>
  </si>
  <si>
    <t>16, 24, 32</t>
  </si>
  <si>
    <t>100/160 grams wit houtvrij mat mc</t>
  </si>
  <si>
    <t xml:space="preserve">fc </t>
  </si>
  <si>
    <t>80 grams wit Print Speed Laserjet</t>
  </si>
  <si>
    <t>1-z : zwart + PMS</t>
  </si>
  <si>
    <t>Afname per doos of per pallet</t>
  </si>
  <si>
    <t>C5 envelop zonder venster*</t>
  </si>
  <si>
    <t>C5, 80/90 grs, wit offset envelop</t>
  </si>
  <si>
    <t>C5 envelop met venster*</t>
  </si>
  <si>
    <t>C5 venster links, 90 grs offset envelop, venster links.</t>
  </si>
  <si>
    <t>C5 envelop antwoordenvelop zonder venster*</t>
  </si>
  <si>
    <t>C5 venster links, 90 grs offset envelop.</t>
  </si>
  <si>
    <t>C5 envelop met postbus- zonder venster*</t>
  </si>
  <si>
    <t>C5, 90 grs, offset envelop</t>
  </si>
  <si>
    <t xml:space="preserve">Afname per doos </t>
  </si>
  <si>
    <t>C5 envelop zonder venster en striplock*</t>
  </si>
  <si>
    <t>C5 venster links, 90 grs offset envelop incl. striplock</t>
  </si>
  <si>
    <t>Afname per doos</t>
  </si>
  <si>
    <t>C5 envelop met venster en striplock*</t>
  </si>
  <si>
    <t>C4 Akte envelop, zonder venster met striplock*</t>
  </si>
  <si>
    <t>C4 envelop zonder venster 120 grs wit offset incl. striplock</t>
  </si>
  <si>
    <t>C4 akte envelop zonder  venster*</t>
  </si>
  <si>
    <t>C4 venster links, 120 grs offset envelop</t>
  </si>
  <si>
    <t>C4 akte envelop met venster*</t>
  </si>
  <si>
    <t>Antwoordenveloppen*</t>
  </si>
  <si>
    <t>EA5</t>
  </si>
  <si>
    <t>EA5 envelop zonder venster 80 grs wit offset</t>
  </si>
  <si>
    <t>1-z : zwart</t>
  </si>
  <si>
    <t>* gegomd lange zijde, grijze binnendruk, port betaald logo</t>
  </si>
  <si>
    <t>5.2</t>
  </si>
  <si>
    <t>A3 Kopieerpapier</t>
  </si>
  <si>
    <t>A3</t>
  </si>
  <si>
    <t>80 grs</t>
  </si>
  <si>
    <t>blanco</t>
  </si>
  <si>
    <t>Bijlage 4: Prijzenblad Drukwerk, Repro en DTP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</si>
</sst>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quot;€&quot;\ * #,##0.00_ ;_ &quot;€&quot;\ * \-#,##0.00_ ;_ &quot;€&quot;\ * &quot;-&quot;??_ ;_ @_ "/>
    <numFmt numFmtId="43" formatCode="_ * #,##0.00_ ;_ * \-#,##0.00_ ;_ * &quot;-&quot;??_ ;_ @_ "/>
    <numFmt numFmtId="164" formatCode="_ * #,##0_ ;_ * \-#,##0_ ;_ * &quot;-&quot;??_ ;_ @_ "/>
    <numFmt numFmtId="165" formatCode="[$$-409]#,##0.00_ ;\-[$$-409]#,##0.00\ "/>
    <numFmt numFmtId="166" formatCode="&quot;€&quot;\ #,##0.00"/>
    <numFmt numFmtId="167" formatCode="_(&quot;€&quot;* #,##0.00_);_(&quot;€&quot;* \(#,##0.00\);_(&quot;€&quot;* &quot;-&quot;??_);_(@_)"/>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18"/>
      <color theme="3"/>
      <name val="Calibri"/>
      <family val="2"/>
      <scheme val="minor"/>
    </font>
    <font>
      <b/>
      <sz val="9"/>
      <color rgb="FFFF0000"/>
      <name val="Calibri"/>
      <family val="2"/>
      <scheme val="minor"/>
    </font>
    <font>
      <sz val="11"/>
      <name val="Calibri"/>
      <family val="2"/>
    </font>
    <font>
      <sz val="11"/>
      <name val="Calibri"/>
      <family val="2"/>
      <scheme val="minor"/>
    </font>
    <font>
      <b/>
      <sz val="11"/>
      <color rgb="FFFF0000"/>
      <name val="Calibri"/>
      <family val="2"/>
      <scheme val="minor"/>
    </font>
    <font>
      <sz val="11"/>
      <color indexed="8"/>
      <name val="Calibri"/>
      <family val="2"/>
      <scheme val="minor"/>
    </font>
    <font>
      <b/>
      <sz val="18"/>
      <color theme="3"/>
      <name val="Calibri Light"/>
      <family val="2"/>
      <scheme val="major"/>
    </font>
    <font>
      <b/>
      <sz val="11"/>
      <name val="Calibri"/>
      <family val="2"/>
      <scheme val="minor"/>
    </font>
    <font>
      <b/>
      <sz val="14"/>
      <color theme="0"/>
      <name val="Calibri"/>
      <family val="2"/>
      <scheme val="minor"/>
    </font>
    <font>
      <b/>
      <sz val="14"/>
      <name val="Calibri"/>
      <family val="2"/>
      <scheme val="minor"/>
    </font>
    <font>
      <sz val="10"/>
      <color theme="8" tint="-0.249977111117893"/>
      <name val="Arial"/>
      <family val="2"/>
    </font>
    <font>
      <sz val="10"/>
      <color indexed="8"/>
      <name val="Arial"/>
      <family val="2"/>
    </font>
    <font>
      <sz val="9"/>
      <name val="Arial"/>
      <family val="2"/>
    </font>
    <font>
      <sz val="9"/>
      <color theme="1"/>
      <name val="Arial"/>
      <family val="2"/>
    </font>
    <font>
      <sz val="9"/>
      <color theme="0"/>
      <name val="Arial"/>
      <family val="2"/>
    </font>
    <font>
      <sz val="8"/>
      <name val="Calibri"/>
      <family val="2"/>
      <scheme val="minor"/>
    </font>
    <font>
      <sz val="9"/>
      <color indexed="8"/>
      <name val="Arial"/>
      <family val="2"/>
    </font>
  </fonts>
  <fills count="17">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F4B084"/>
        <bgColor indexed="64"/>
      </patternFill>
    </fill>
    <fill>
      <patternFill patternType="solid">
        <fgColor theme="4" tint="-0.249977111117893"/>
        <bgColor indexed="64"/>
      </patternFill>
    </fill>
    <fill>
      <patternFill patternType="solid">
        <fgColor theme="0"/>
        <bgColor indexed="64"/>
      </patternFill>
    </fill>
    <fill>
      <patternFill patternType="solid">
        <fgColor theme="3"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0D9BB7"/>
        <bgColor indexed="64"/>
      </patternFill>
    </fill>
    <fill>
      <patternFill patternType="solid">
        <fgColor theme="0" tint="-0.249977111117893"/>
        <bgColor indexed="64"/>
      </patternFill>
    </fill>
    <fill>
      <patternFill patternType="solid">
        <fgColor rgb="FF17375D"/>
        <bgColor indexed="64"/>
      </patternFill>
    </fill>
    <fill>
      <patternFill patternType="solid">
        <fgColor theme="0" tint="-0.14999847407452621"/>
        <bgColor indexed="64"/>
      </patternFill>
    </fill>
    <fill>
      <patternFill patternType="solid">
        <fgColor rgb="FF002060"/>
        <bgColor indexed="64"/>
      </patternFill>
    </fill>
    <fill>
      <patternFill patternType="solid">
        <fgColor theme="5" tint="0.39997558519241921"/>
        <bgColor indexed="64"/>
      </patternFill>
    </fill>
  </fills>
  <borders count="36">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cellStyleXfs>
  <cellXfs count="223">
    <xf numFmtId="0" fontId="0" fillId="0" borderId="0" xfId="0"/>
    <xf numFmtId="0" fontId="11" fillId="0" borderId="0" xfId="0" applyFont="1"/>
    <xf numFmtId="0" fontId="11" fillId="0" borderId="3" xfId="0" applyFont="1" applyBorder="1"/>
    <xf numFmtId="0" fontId="11" fillId="0" borderId="4" xfId="0" applyFont="1" applyBorder="1"/>
    <xf numFmtId="0" fontId="11" fillId="0" borderId="5" xfId="0" applyFont="1" applyBorder="1"/>
    <xf numFmtId="0" fontId="11" fillId="0" borderId="6" xfId="0" applyFont="1" applyBorder="1"/>
    <xf numFmtId="0" fontId="11" fillId="0" borderId="7" xfId="0" applyFont="1" applyBorder="1"/>
    <xf numFmtId="3" fontId="11" fillId="0" borderId="0" xfId="0" applyNumberFormat="1" applyFont="1"/>
    <xf numFmtId="0" fontId="13" fillId="0" borderId="0" xfId="0" applyFont="1" applyAlignment="1">
      <alignment horizontal="center" vertical="center"/>
    </xf>
    <xf numFmtId="0" fontId="1" fillId="0" borderId="7" xfId="0" applyFont="1" applyBorder="1"/>
    <xf numFmtId="0" fontId="1" fillId="0" borderId="6" xfId="0" applyFont="1" applyBorder="1"/>
    <xf numFmtId="0" fontId="1" fillId="0" borderId="0" xfId="0" applyFont="1"/>
    <xf numFmtId="0" fontId="1" fillId="0" borderId="7" xfId="0" applyFont="1" applyBorder="1" applyAlignment="1">
      <alignment wrapText="1"/>
    </xf>
    <xf numFmtId="0" fontId="10" fillId="6" borderId="8" xfId="5" applyFont="1" applyFill="1" applyBorder="1" applyAlignment="1">
      <alignment horizontal="left" vertical="top" wrapText="1"/>
    </xf>
    <xf numFmtId="0" fontId="8" fillId="0" borderId="6" xfId="0" applyFont="1" applyBorder="1" applyAlignment="1">
      <alignment wrapText="1"/>
    </xf>
    <xf numFmtId="0" fontId="1" fillId="0" borderId="0" xfId="0" applyFont="1" applyAlignment="1">
      <alignment wrapText="1"/>
    </xf>
    <xf numFmtId="3" fontId="14" fillId="0" borderId="8" xfId="0" applyNumberFormat="1" applyFont="1" applyBorder="1"/>
    <xf numFmtId="164" fontId="1" fillId="0" borderId="8" xfId="1" applyNumberFormat="1" applyFont="1" applyBorder="1" applyAlignment="1">
      <alignment horizontal="left" vertical="center"/>
    </xf>
    <xf numFmtId="44" fontId="6" fillId="3" borderId="8" xfId="6" applyNumberFormat="1" applyBorder="1"/>
    <xf numFmtId="164" fontId="1" fillId="0" borderId="6" xfId="0" applyNumberFormat="1" applyFont="1" applyBorder="1"/>
    <xf numFmtId="0" fontId="1" fillId="0" borderId="8" xfId="0" applyFont="1" applyBorder="1"/>
    <xf numFmtId="0" fontId="1" fillId="7" borderId="8" xfId="7" applyFill="1" applyBorder="1" applyAlignment="1">
      <alignment horizontal="left" wrapText="1"/>
    </xf>
    <xf numFmtId="3" fontId="1" fillId="0" borderId="0" xfId="0" applyNumberFormat="1" applyFont="1"/>
    <xf numFmtId="3" fontId="16" fillId="0" borderId="0" xfId="0" applyNumberFormat="1" applyFont="1"/>
    <xf numFmtId="44" fontId="7" fillId="8" borderId="8" xfId="0" applyNumberFormat="1" applyFont="1" applyFill="1" applyBorder="1"/>
    <xf numFmtId="0" fontId="1" fillId="0" borderId="6" xfId="0" applyFont="1" applyBorder="1" applyAlignment="1">
      <alignment wrapText="1"/>
    </xf>
    <xf numFmtId="3" fontId="15" fillId="0" borderId="8" xfId="0" applyNumberFormat="1" applyFont="1" applyBorder="1" applyAlignment="1">
      <alignment wrapText="1"/>
    </xf>
    <xf numFmtId="3" fontId="15" fillId="0" borderId="8" xfId="0" applyNumberFormat="1" applyFont="1" applyBorder="1"/>
    <xf numFmtId="0" fontId="1" fillId="0" borderId="8" xfId="0" applyFont="1" applyBorder="1" applyAlignment="1">
      <alignment horizontal="left" vertical="center"/>
    </xf>
    <xf numFmtId="3" fontId="1" fillId="0" borderId="8" xfId="0" applyNumberFormat="1" applyFont="1" applyBorder="1"/>
    <xf numFmtId="0" fontId="1" fillId="0" borderId="8" xfId="0" applyFont="1" applyBorder="1" applyAlignment="1">
      <alignment horizontal="left"/>
    </xf>
    <xf numFmtId="0" fontId="8" fillId="0" borderId="0" xfId="0" applyFont="1" applyAlignment="1">
      <alignment vertical="center" wrapText="1"/>
    </xf>
    <xf numFmtId="0" fontId="8" fillId="0" borderId="0" xfId="0" applyFont="1"/>
    <xf numFmtId="0" fontId="10" fillId="6" borderId="12" xfId="5" applyFont="1" applyFill="1" applyBorder="1" applyAlignment="1">
      <alignment horizontal="left" vertical="top" wrapText="1"/>
    </xf>
    <xf numFmtId="0" fontId="10" fillId="6" borderId="13" xfId="5" applyFont="1" applyFill="1" applyBorder="1" applyAlignment="1">
      <alignment horizontal="left" vertical="top" wrapText="1"/>
    </xf>
    <xf numFmtId="0" fontId="10" fillId="6" borderId="14" xfId="5" applyFont="1" applyFill="1" applyBorder="1" applyAlignment="1">
      <alignment horizontal="left" vertical="top" wrapText="1"/>
    </xf>
    <xf numFmtId="0" fontId="17" fillId="0" borderId="14" xfId="0" applyFont="1" applyBorder="1" applyAlignment="1">
      <alignment horizontal="left" vertical="center" wrapText="1"/>
    </xf>
    <xf numFmtId="44" fontId="6" fillId="3" borderId="8" xfId="6" applyNumberFormat="1" applyBorder="1" applyAlignment="1">
      <alignment horizontal="center"/>
    </xf>
    <xf numFmtId="0" fontId="15" fillId="0" borderId="0" xfId="0" applyFont="1"/>
    <xf numFmtId="0" fontId="17" fillId="0" borderId="0" xfId="0" applyFont="1" applyAlignment="1">
      <alignment vertical="center" wrapText="1"/>
    </xf>
    <xf numFmtId="0" fontId="1" fillId="0" borderId="8" xfId="0" applyFont="1" applyBorder="1" applyAlignment="1">
      <alignment vertical="top"/>
    </xf>
    <xf numFmtId="3" fontId="1" fillId="0" borderId="8" xfId="0" applyNumberFormat="1" applyFont="1" applyBorder="1" applyAlignment="1">
      <alignment vertical="top"/>
    </xf>
    <xf numFmtId="0" fontId="1" fillId="7" borderId="0" xfId="0" applyFont="1" applyFill="1" applyAlignment="1">
      <alignment vertical="top"/>
    </xf>
    <xf numFmtId="0" fontId="17" fillId="7" borderId="0" xfId="0" applyFont="1" applyFill="1" applyAlignment="1">
      <alignment vertical="top" wrapText="1"/>
    </xf>
    <xf numFmtId="3" fontId="1" fillId="7" borderId="0" xfId="0" applyNumberFormat="1" applyFont="1" applyFill="1" applyAlignment="1">
      <alignment vertical="top"/>
    </xf>
    <xf numFmtId="0" fontId="1" fillId="7" borderId="0" xfId="0" applyFont="1" applyFill="1" applyAlignment="1">
      <alignment horizontal="center" vertical="center"/>
    </xf>
    <xf numFmtId="0" fontId="1" fillId="0" borderId="15" xfId="0" applyFont="1" applyBorder="1"/>
    <xf numFmtId="0" fontId="15" fillId="0" borderId="16" xfId="0" applyFont="1" applyBorder="1"/>
    <xf numFmtId="3" fontId="15" fillId="0" borderId="16" xfId="0" applyNumberFormat="1" applyFont="1" applyBorder="1"/>
    <xf numFmtId="43" fontId="15" fillId="0" borderId="16" xfId="1" applyFont="1" applyBorder="1"/>
    <xf numFmtId="0" fontId="15" fillId="0" borderId="17" xfId="0" applyFont="1" applyBorder="1"/>
    <xf numFmtId="3" fontId="15" fillId="0" borderId="0" xfId="0" applyNumberFormat="1" applyFont="1"/>
    <xf numFmtId="0" fontId="0" fillId="0" borderId="3" xfId="0" applyBorder="1"/>
    <xf numFmtId="0" fontId="0" fillId="0" borderId="4" xfId="0" applyBorder="1"/>
    <xf numFmtId="0" fontId="0" fillId="0" borderId="5" xfId="0" applyBorder="1"/>
    <xf numFmtId="0" fontId="18" fillId="0" borderId="7" xfId="3" applyFont="1" applyBorder="1" applyAlignment="1">
      <alignment horizontal="left"/>
    </xf>
    <xf numFmtId="0" fontId="18" fillId="0" borderId="0" xfId="3" applyFont="1" applyBorder="1" applyAlignment="1">
      <alignment horizontal="left"/>
    </xf>
    <xf numFmtId="0" fontId="0" fillId="0" borderId="6" xfId="0" applyBorder="1"/>
    <xf numFmtId="0" fontId="0" fillId="0" borderId="7" xfId="0" applyBorder="1"/>
    <xf numFmtId="0" fontId="3" fillId="0" borderId="0" xfId="4" applyBorder="1"/>
    <xf numFmtId="0" fontId="6" fillId="3" borderId="8" xfId="6" applyBorder="1"/>
    <xf numFmtId="0" fontId="7" fillId="8" borderId="8" xfId="0" applyFont="1" applyFill="1" applyBorder="1"/>
    <xf numFmtId="165" fontId="5" fillId="10" borderId="8" xfId="2" applyNumberFormat="1" applyFont="1" applyFill="1" applyBorder="1" applyAlignment="1" applyProtection="1">
      <alignment vertical="top"/>
      <protection hidden="1"/>
    </xf>
    <xf numFmtId="166" fontId="0" fillId="0" borderId="0" xfId="0" applyNumberFormat="1"/>
    <xf numFmtId="10" fontId="0" fillId="0" borderId="0" xfId="0" applyNumberFormat="1"/>
    <xf numFmtId="0" fontId="0" fillId="7" borderId="21" xfId="0" applyFill="1" applyBorder="1" applyAlignment="1">
      <alignment vertical="top"/>
    </xf>
    <xf numFmtId="0" fontId="0" fillId="7" borderId="23" xfId="0" applyFill="1" applyBorder="1" applyAlignment="1">
      <alignment vertical="top"/>
    </xf>
    <xf numFmtId="2" fontId="7" fillId="8" borderId="30" xfId="0" applyNumberFormat="1" applyFont="1" applyFill="1" applyBorder="1" applyAlignment="1">
      <alignment horizontal="center"/>
    </xf>
    <xf numFmtId="2" fontId="7" fillId="8" borderId="31" xfId="0" applyNumberFormat="1" applyFont="1" applyFill="1" applyBorder="1" applyAlignment="1">
      <alignment horizontal="center"/>
    </xf>
    <xf numFmtId="167" fontId="7" fillId="8" borderId="31" xfId="0" applyNumberFormat="1" applyFont="1" applyFill="1" applyBorder="1"/>
    <xf numFmtId="0" fontId="7" fillId="8" borderId="31" xfId="0" applyFont="1" applyFill="1" applyBorder="1" applyAlignment="1">
      <alignment horizontal="right"/>
    </xf>
    <xf numFmtId="0" fontId="7" fillId="13" borderId="33" xfId="0" applyFont="1" applyFill="1" applyBorder="1"/>
    <xf numFmtId="0" fontId="20" fillId="13" borderId="34" xfId="0" applyFont="1" applyFill="1" applyBorder="1"/>
    <xf numFmtId="0" fontId="0" fillId="0" borderId="15" xfId="0" applyBorder="1"/>
    <xf numFmtId="0" fontId="0" fillId="0" borderId="16" xfId="0" applyBorder="1"/>
    <xf numFmtId="0" fontId="0" fillId="0" borderId="17" xfId="0" applyBorder="1"/>
    <xf numFmtId="3" fontId="0" fillId="0" borderId="0" xfId="0" applyNumberFormat="1"/>
    <xf numFmtId="0" fontId="22" fillId="0" borderId="0" xfId="0" applyFont="1" applyAlignment="1">
      <alignment vertical="top" wrapText="1"/>
    </xf>
    <xf numFmtId="3" fontId="23" fillId="0" borderId="0" xfId="0" applyNumberFormat="1" applyFont="1" applyAlignment="1">
      <alignment vertical="top" wrapText="1"/>
    </xf>
    <xf numFmtId="0" fontId="0" fillId="0" borderId="11" xfId="0" applyBorder="1"/>
    <xf numFmtId="0" fontId="0" fillId="0" borderId="0" xfId="0" applyAlignment="1">
      <alignment horizontal="left"/>
    </xf>
    <xf numFmtId="0" fontId="0" fillId="0" borderId="7" xfId="0" applyBorder="1" applyAlignment="1">
      <alignment horizontal="left"/>
    </xf>
    <xf numFmtId="0" fontId="24" fillId="7" borderId="8" xfId="0" applyFont="1" applyFill="1" applyBorder="1" applyAlignment="1">
      <alignment horizontal="left" vertical="top"/>
    </xf>
    <xf numFmtId="49" fontId="25" fillId="0" borderId="8" xfId="0" applyNumberFormat="1" applyFont="1" applyBorder="1" applyAlignment="1">
      <alignment horizontal="left" vertical="top" wrapText="1"/>
    </xf>
    <xf numFmtId="0" fontId="25" fillId="0" borderId="8" xfId="0" applyFont="1" applyBorder="1" applyAlignment="1">
      <alignment horizontal="left" vertical="top" wrapText="1"/>
    </xf>
    <xf numFmtId="49" fontId="24" fillId="0" borderId="8" xfId="0" applyNumberFormat="1" applyFont="1" applyBorder="1" applyAlignment="1">
      <alignment horizontal="left" vertical="top" wrapText="1"/>
    </xf>
    <xf numFmtId="0" fontId="24" fillId="14" borderId="8" xfId="0" applyFont="1" applyFill="1" applyBorder="1" applyAlignment="1">
      <alignment horizontal="left" vertical="top"/>
    </xf>
    <xf numFmtId="49" fontId="25" fillId="14" borderId="8" xfId="0" applyNumberFormat="1" applyFont="1" applyFill="1" applyBorder="1" applyAlignment="1">
      <alignment horizontal="left" vertical="top" wrapText="1"/>
    </xf>
    <xf numFmtId="0" fontId="25" fillId="14" borderId="8" xfId="0" applyFont="1" applyFill="1" applyBorder="1" applyAlignment="1">
      <alignment horizontal="left" vertical="top" wrapText="1"/>
    </xf>
    <xf numFmtId="49" fontId="24" fillId="14" borderId="8" xfId="0" applyNumberFormat="1" applyFont="1" applyFill="1" applyBorder="1" applyAlignment="1">
      <alignment horizontal="left" vertical="top" wrapText="1"/>
    </xf>
    <xf numFmtId="49" fontId="25" fillId="0" borderId="0" xfId="0" applyNumberFormat="1" applyFont="1" applyAlignment="1">
      <alignment horizontal="center" vertical="top" wrapText="1"/>
    </xf>
    <xf numFmtId="0" fontId="1" fillId="0" borderId="0" xfId="0" applyFont="1" applyAlignment="1">
      <alignment horizontal="center"/>
    </xf>
    <xf numFmtId="0" fontId="24" fillId="7" borderId="0" xfId="0" applyFont="1" applyFill="1" applyAlignment="1">
      <alignment horizontal="left" vertical="top"/>
    </xf>
    <xf numFmtId="49" fontId="25" fillId="0" borderId="0" xfId="0" applyNumberFormat="1" applyFont="1" applyAlignment="1">
      <alignment horizontal="left" vertical="top" wrapText="1"/>
    </xf>
    <xf numFmtId="0" fontId="25" fillId="0" borderId="0" xfId="0" applyFont="1" applyAlignment="1">
      <alignment horizontal="left" vertical="top" wrapText="1"/>
    </xf>
    <xf numFmtId="49" fontId="24" fillId="0" borderId="0" xfId="0" applyNumberFormat="1" applyFont="1" applyAlignment="1">
      <alignment horizontal="left" vertical="top" wrapText="1"/>
    </xf>
    <xf numFmtId="0" fontId="0" fillId="14" borderId="8" xfId="0" applyFill="1" applyBorder="1" applyAlignment="1">
      <alignment horizontal="left" vertical="top"/>
    </xf>
    <xf numFmtId="0" fontId="24" fillId="14" borderId="8" xfId="0" applyFont="1" applyFill="1" applyBorder="1" applyAlignment="1">
      <alignment horizontal="left" vertical="top" wrapText="1"/>
    </xf>
    <xf numFmtId="0" fontId="26" fillId="0" borderId="16" xfId="0" applyFont="1" applyBorder="1" applyAlignment="1">
      <alignment vertical="top"/>
    </xf>
    <xf numFmtId="49" fontId="25" fillId="0" borderId="16" xfId="0" applyNumberFormat="1" applyFont="1" applyBorder="1" applyAlignment="1">
      <alignment horizontal="center" vertical="top" wrapText="1"/>
    </xf>
    <xf numFmtId="0" fontId="25" fillId="0" borderId="16" xfId="0" applyFont="1" applyBorder="1" applyAlignment="1">
      <alignment horizontal="center" vertical="top" wrapText="1"/>
    </xf>
    <xf numFmtId="0" fontId="0" fillId="14" borderId="0" xfId="0" applyFill="1" applyAlignment="1">
      <alignment horizontal="left" vertical="top"/>
    </xf>
    <xf numFmtId="0" fontId="17" fillId="14" borderId="0" xfId="0" applyFont="1" applyFill="1" applyAlignment="1">
      <alignment horizontal="left" vertical="top" wrapText="1"/>
    </xf>
    <xf numFmtId="49" fontId="25" fillId="14" borderId="0" xfId="0" applyNumberFormat="1" applyFont="1" applyFill="1" applyAlignment="1">
      <alignment horizontal="left" vertical="top" wrapText="1"/>
    </xf>
    <xf numFmtId="49" fontId="24" fillId="14" borderId="0" xfId="0" applyNumberFormat="1" applyFont="1" applyFill="1" applyAlignment="1">
      <alignment horizontal="left" vertical="top" wrapText="1"/>
    </xf>
    <xf numFmtId="0" fontId="25" fillId="14" borderId="0" xfId="0" applyFont="1" applyFill="1" applyAlignment="1">
      <alignment horizontal="left" vertical="top" wrapText="1"/>
    </xf>
    <xf numFmtId="0" fontId="28" fillId="14" borderId="8" xfId="0" applyFont="1" applyFill="1" applyBorder="1" applyAlignment="1">
      <alignment horizontal="left" vertical="top" wrapText="1"/>
    </xf>
    <xf numFmtId="0" fontId="1" fillId="0" borderId="11" xfId="0" applyFont="1" applyBorder="1" applyAlignment="1">
      <alignment horizontal="left" vertical="center"/>
    </xf>
    <xf numFmtId="0" fontId="1" fillId="0" borderId="8" xfId="7" applyFill="1" applyBorder="1" applyAlignment="1">
      <alignment horizontal="left" wrapText="1"/>
    </xf>
    <xf numFmtId="164" fontId="1" fillId="0" borderId="8" xfId="1" applyNumberFormat="1" applyFont="1" applyFill="1" applyBorder="1" applyAlignment="1">
      <alignment horizontal="left" vertical="center"/>
    </xf>
    <xf numFmtId="44" fontId="6" fillId="0" borderId="8" xfId="6" applyNumberFormat="1" applyFill="1" applyBorder="1"/>
    <xf numFmtId="0" fontId="1" fillId="7" borderId="11" xfId="7" applyFill="1" applyBorder="1" applyAlignment="1">
      <alignment horizontal="left" vertical="center"/>
    </xf>
    <xf numFmtId="0" fontId="17" fillId="0" borderId="11" xfId="0" applyFont="1" applyBorder="1" applyAlignment="1">
      <alignment horizontal="left" vertical="center" wrapText="1"/>
    </xf>
    <xf numFmtId="164" fontId="15" fillId="0" borderId="8" xfId="1" applyNumberFormat="1" applyFont="1" applyFill="1" applyBorder="1" applyAlignment="1">
      <alignment horizontal="left" vertical="center"/>
    </xf>
    <xf numFmtId="0" fontId="24" fillId="0" borderId="8" xfId="0" applyFont="1" applyBorder="1" applyAlignment="1">
      <alignment horizontal="left" vertical="top"/>
    </xf>
    <xf numFmtId="0" fontId="0" fillId="0" borderId="8" xfId="0" applyBorder="1" applyAlignment="1">
      <alignment horizontal="left" vertical="top"/>
    </xf>
    <xf numFmtId="0" fontId="28" fillId="0" borderId="8" xfId="0" applyFont="1" applyBorder="1" applyAlignment="1">
      <alignment horizontal="left" vertical="top" wrapText="1"/>
    </xf>
    <xf numFmtId="3" fontId="17" fillId="0" borderId="14" xfId="0" applyNumberFormat="1" applyFont="1" applyBorder="1" applyAlignment="1">
      <alignment horizontal="left" vertical="center" wrapText="1"/>
    </xf>
    <xf numFmtId="0" fontId="1" fillId="0" borderId="9" xfId="0" applyFont="1" applyBorder="1" applyAlignment="1">
      <alignment horizontal="left" vertical="center"/>
    </xf>
    <xf numFmtId="0" fontId="17" fillId="0" borderId="9" xfId="0" applyFont="1" applyBorder="1" applyAlignment="1">
      <alignment horizontal="left" vertical="center" wrapText="1"/>
    </xf>
    <xf numFmtId="0" fontId="17" fillId="0" borderId="8" xfId="0" applyFont="1" applyBorder="1" applyAlignment="1">
      <alignment vertical="center" wrapText="1"/>
    </xf>
    <xf numFmtId="3" fontId="1" fillId="0" borderId="9" xfId="0" applyNumberFormat="1" applyFont="1" applyBorder="1" applyAlignment="1">
      <alignment vertical="top"/>
    </xf>
    <xf numFmtId="0" fontId="15" fillId="9" borderId="8" xfId="5" applyFont="1" applyFill="1" applyBorder="1" applyAlignment="1">
      <alignment vertical="top"/>
    </xf>
    <xf numFmtId="44" fontId="11" fillId="0" borderId="0" xfId="0" applyNumberFormat="1" applyFont="1"/>
    <xf numFmtId="44" fontId="11" fillId="0" borderId="4" xfId="0" applyNumberFormat="1" applyFont="1" applyBorder="1"/>
    <xf numFmtId="44" fontId="10" fillId="6" borderId="8" xfId="5" applyNumberFormat="1" applyFont="1" applyFill="1" applyBorder="1" applyAlignment="1">
      <alignment horizontal="left" vertical="top" wrapText="1"/>
    </xf>
    <xf numFmtId="44" fontId="1" fillId="0" borderId="0" xfId="0" applyNumberFormat="1" applyFont="1"/>
    <xf numFmtId="44" fontId="15" fillId="7" borderId="0" xfId="2" applyFont="1" applyFill="1" applyBorder="1" applyAlignment="1">
      <alignment horizontal="center" vertical="center"/>
    </xf>
    <xf numFmtId="44" fontId="15" fillId="0" borderId="16" xfId="0" applyNumberFormat="1" applyFont="1" applyBorder="1"/>
    <xf numFmtId="44" fontId="15" fillId="0" borderId="0" xfId="0" applyNumberFormat="1" applyFont="1"/>
    <xf numFmtId="3" fontId="1" fillId="0" borderId="9" xfId="0" applyNumberFormat="1" applyFont="1" applyBorder="1" applyAlignment="1">
      <alignment horizontal="left" vertical="center"/>
    </xf>
    <xf numFmtId="3" fontId="1" fillId="0" borderId="11" xfId="0" applyNumberFormat="1" applyFont="1" applyBorder="1" applyAlignment="1">
      <alignment horizontal="left" vertical="center"/>
    </xf>
    <xf numFmtId="3" fontId="1" fillId="0" borderId="8" xfId="0" applyNumberFormat="1" applyFont="1" applyBorder="1" applyAlignment="1">
      <alignment vertical="center"/>
    </xf>
    <xf numFmtId="44" fontId="15" fillId="9" borderId="8" xfId="2" applyFont="1" applyFill="1" applyBorder="1" applyAlignment="1" applyProtection="1">
      <alignment vertical="top"/>
      <protection locked="0"/>
    </xf>
    <xf numFmtId="44" fontId="15" fillId="9" borderId="8" xfId="2" applyFont="1" applyFill="1" applyBorder="1" applyAlignment="1" applyProtection="1">
      <alignment horizontal="center" vertical="center"/>
      <protection locked="0"/>
    </xf>
    <xf numFmtId="0" fontId="1" fillId="0" borderId="8" xfId="0" applyFont="1" applyBorder="1" applyAlignment="1">
      <alignment horizontal="right" vertical="center"/>
    </xf>
    <xf numFmtId="0" fontId="24" fillId="7" borderId="16" xfId="0" applyFont="1" applyFill="1" applyBorder="1" applyAlignment="1">
      <alignment horizontal="left" vertical="top"/>
    </xf>
    <xf numFmtId="0" fontId="10" fillId="15" borderId="13" xfId="7" applyFont="1" applyFill="1" applyBorder="1" applyAlignment="1">
      <alignment horizontal="left" wrapText="1"/>
    </xf>
    <xf numFmtId="0" fontId="10" fillId="15" borderId="14" xfId="7" applyFont="1" applyFill="1" applyBorder="1" applyAlignment="1">
      <alignment horizontal="left" wrapText="1"/>
    </xf>
    <xf numFmtId="0" fontId="15" fillId="12" borderId="12" xfId="7" applyFont="1" applyFill="1" applyBorder="1" applyAlignment="1">
      <alignment horizontal="left" vertical="top" wrapText="1"/>
    </xf>
    <xf numFmtId="0" fontId="15" fillId="12" borderId="13" xfId="7" applyFont="1" applyFill="1" applyBorder="1" applyAlignment="1">
      <alignment horizontal="left" vertical="top" wrapText="1"/>
    </xf>
    <xf numFmtId="0" fontId="15" fillId="12" borderId="14" xfId="7" applyFont="1" applyFill="1" applyBorder="1" applyAlignment="1">
      <alignment horizontal="left" vertical="top" wrapText="1"/>
    </xf>
    <xf numFmtId="0" fontId="1" fillId="9" borderId="12" xfId="7" applyFill="1" applyBorder="1" applyAlignment="1">
      <alignment horizontal="left" wrapText="1"/>
    </xf>
    <xf numFmtId="0" fontId="1" fillId="9" borderId="13" xfId="7" applyFill="1" applyBorder="1" applyAlignment="1">
      <alignment horizontal="left" wrapText="1"/>
    </xf>
    <xf numFmtId="0" fontId="1" fillId="9" borderId="14" xfId="7" applyFill="1" applyBorder="1" applyAlignment="1">
      <alignment horizontal="left" wrapText="1"/>
    </xf>
    <xf numFmtId="0" fontId="8" fillId="7" borderId="12" xfId="7" applyFont="1" applyFill="1" applyBorder="1" applyAlignment="1">
      <alignment horizontal="left" wrapText="1"/>
    </xf>
    <xf numFmtId="0" fontId="8" fillId="7" borderId="13" xfId="7" applyFont="1" applyFill="1" applyBorder="1" applyAlignment="1">
      <alignment horizontal="left" wrapText="1"/>
    </xf>
    <xf numFmtId="0" fontId="8" fillId="7" borderId="14" xfId="7" applyFont="1" applyFill="1" applyBorder="1" applyAlignment="1">
      <alignment horizontal="left" wrapText="1"/>
    </xf>
    <xf numFmtId="0" fontId="0" fillId="7" borderId="27" xfId="0" applyFill="1" applyBorder="1" applyAlignment="1">
      <alignment horizontal="left"/>
    </xf>
    <xf numFmtId="0" fontId="0" fillId="7" borderId="13" xfId="0" applyFill="1" applyBorder="1" applyAlignment="1">
      <alignment horizontal="left"/>
    </xf>
    <xf numFmtId="0" fontId="0" fillId="7" borderId="14" xfId="0" applyFill="1" applyBorder="1" applyAlignment="1">
      <alignment horizontal="left"/>
    </xf>
    <xf numFmtId="44" fontId="6" fillId="0" borderId="8" xfId="2" applyFont="1" applyFill="1" applyBorder="1" applyAlignment="1">
      <alignment horizontal="left"/>
    </xf>
    <xf numFmtId="44" fontId="6" fillId="0" borderId="28" xfId="2" applyFont="1" applyFill="1" applyBorder="1" applyAlignment="1">
      <alignment horizontal="left"/>
    </xf>
    <xf numFmtId="0" fontId="1" fillId="10" borderId="13" xfId="7" applyFill="1" applyBorder="1" applyAlignment="1">
      <alignment horizontal="left" wrapText="1"/>
    </xf>
    <xf numFmtId="0" fontId="1" fillId="10" borderId="14" xfId="7" applyFill="1" applyBorder="1" applyAlignment="1">
      <alignment horizontal="left" wrapText="1"/>
    </xf>
    <xf numFmtId="0" fontId="14" fillId="12" borderId="12" xfId="7" applyFont="1" applyFill="1" applyBorder="1" applyAlignment="1">
      <alignment horizontal="left" vertical="top" wrapText="1"/>
    </xf>
    <xf numFmtId="0" fontId="0" fillId="12" borderId="13" xfId="0" applyFill="1" applyBorder="1" applyAlignment="1">
      <alignment vertical="top" wrapText="1"/>
    </xf>
    <xf numFmtId="0" fontId="0" fillId="12" borderId="14" xfId="0" applyFill="1" applyBorder="1" applyAlignment="1">
      <alignment vertical="top" wrapText="1"/>
    </xf>
    <xf numFmtId="0" fontId="7" fillId="11" borderId="18" xfId="0" applyFont="1" applyFill="1" applyBorder="1" applyAlignment="1">
      <alignment horizontal="left"/>
    </xf>
    <xf numFmtId="0" fontId="7" fillId="11" borderId="19" xfId="0" applyFont="1" applyFill="1" applyBorder="1" applyAlignment="1">
      <alignment horizontal="left"/>
    </xf>
    <xf numFmtId="0" fontId="7" fillId="11" borderId="20" xfId="0" applyFont="1" applyFill="1" applyBorder="1" applyAlignment="1">
      <alignment horizontal="left"/>
    </xf>
    <xf numFmtId="0" fontId="15" fillId="9" borderId="12" xfId="5" applyFont="1" applyFill="1" applyBorder="1" applyAlignment="1" applyProtection="1">
      <alignment horizontal="center" vertical="top"/>
      <protection locked="0"/>
    </xf>
    <xf numFmtId="0" fontId="15" fillId="9" borderId="13" xfId="5" applyFont="1" applyFill="1" applyBorder="1" applyAlignment="1" applyProtection="1">
      <alignment horizontal="center" vertical="top"/>
      <protection locked="0"/>
    </xf>
    <xf numFmtId="0" fontId="15" fillId="9" borderId="22" xfId="5" applyFont="1" applyFill="1" applyBorder="1" applyAlignment="1" applyProtection="1">
      <alignment horizontal="center" vertical="top"/>
      <protection locked="0"/>
    </xf>
    <xf numFmtId="0" fontId="15" fillId="9" borderId="24" xfId="5" applyFont="1" applyFill="1" applyBorder="1" applyAlignment="1" applyProtection="1">
      <alignment horizontal="center" vertical="top"/>
      <protection locked="0"/>
    </xf>
    <xf numFmtId="0" fontId="15" fillId="9" borderId="25" xfId="5" applyFont="1" applyFill="1" applyBorder="1" applyAlignment="1" applyProtection="1">
      <alignment horizontal="center" vertical="top"/>
      <protection locked="0"/>
    </xf>
    <xf numFmtId="0" fontId="15" fillId="9" borderId="26" xfId="5" applyFont="1" applyFill="1" applyBorder="1" applyAlignment="1" applyProtection="1">
      <alignment horizontal="center" vertical="top"/>
      <protection locked="0"/>
    </xf>
    <xf numFmtId="0" fontId="19" fillId="12" borderId="27" xfId="0" applyFont="1" applyFill="1" applyBorder="1" applyAlignment="1">
      <alignment horizontal="left"/>
    </xf>
    <xf numFmtId="0" fontId="19" fillId="12" borderId="13" xfId="0" applyFont="1" applyFill="1" applyBorder="1" applyAlignment="1">
      <alignment horizontal="left"/>
    </xf>
    <xf numFmtId="0" fontId="19" fillId="12" borderId="14" xfId="0" applyFont="1" applyFill="1" applyBorder="1" applyAlignment="1">
      <alignment horizontal="left"/>
    </xf>
    <xf numFmtId="0" fontId="19" fillId="12" borderId="12" xfId="0" applyFont="1" applyFill="1" applyBorder="1" applyAlignment="1">
      <alignment horizontal="center"/>
    </xf>
    <xf numFmtId="0" fontId="19" fillId="12" borderId="22" xfId="0" applyFont="1" applyFill="1" applyBorder="1" applyAlignment="1">
      <alignment horizontal="center"/>
    </xf>
    <xf numFmtId="44" fontId="7" fillId="8" borderId="31" xfId="2" applyFont="1" applyFill="1" applyBorder="1" applyAlignment="1">
      <alignment horizontal="center"/>
    </xf>
    <xf numFmtId="44" fontId="7" fillId="8" borderId="32" xfId="2" applyFont="1" applyFill="1" applyBorder="1" applyAlignment="1">
      <alignment horizontal="center"/>
    </xf>
    <xf numFmtId="166" fontId="21" fillId="10" borderId="34" xfId="2" applyNumberFormat="1" applyFont="1" applyFill="1" applyBorder="1" applyAlignment="1" applyProtection="1">
      <alignment horizontal="center" vertical="top"/>
      <protection hidden="1"/>
    </xf>
    <xf numFmtId="166" fontId="21" fillId="10" borderId="35" xfId="2" applyNumberFormat="1" applyFont="1" applyFill="1" applyBorder="1" applyAlignment="1" applyProtection="1">
      <alignment horizontal="center" vertical="top"/>
      <protection hidden="1"/>
    </xf>
    <xf numFmtId="44" fontId="6" fillId="0" borderId="9" xfId="2" applyFont="1" applyFill="1" applyBorder="1" applyAlignment="1">
      <alignment horizontal="left"/>
    </xf>
    <xf numFmtId="44" fontId="6" fillId="0" borderId="29" xfId="2" applyFont="1" applyFill="1" applyBorder="1" applyAlignment="1">
      <alignment horizontal="left"/>
    </xf>
    <xf numFmtId="0" fontId="1" fillId="0" borderId="9" xfId="0" applyFont="1" applyBorder="1" applyAlignment="1">
      <alignment horizontal="left" vertical="center"/>
    </xf>
    <xf numFmtId="0" fontId="1" fillId="0" borderId="10" xfId="0" applyFont="1" applyBorder="1" applyAlignment="1">
      <alignment horizontal="left" vertical="center"/>
    </xf>
    <xf numFmtId="0" fontId="1" fillId="7" borderId="9" xfId="7" applyFill="1" applyBorder="1" applyAlignment="1">
      <alignment vertical="center" wrapText="1"/>
    </xf>
    <xf numFmtId="0" fontId="1" fillId="7" borderId="10" xfId="7" applyFill="1" applyBorder="1" applyAlignment="1">
      <alignment vertical="center" wrapText="1"/>
    </xf>
    <xf numFmtId="0" fontId="1" fillId="0" borderId="11" xfId="0" applyFont="1" applyBorder="1" applyAlignment="1">
      <alignment horizontal="left" vertical="center"/>
    </xf>
    <xf numFmtId="0" fontId="1" fillId="7" borderId="9" xfId="7" applyFill="1" applyBorder="1" applyAlignment="1">
      <alignment horizontal="left" vertical="center" wrapText="1"/>
    </xf>
    <xf numFmtId="0" fontId="1" fillId="7" borderId="11" xfId="7" applyFill="1" applyBorder="1" applyAlignment="1">
      <alignment horizontal="left" vertical="center" wrapText="1"/>
    </xf>
    <xf numFmtId="0" fontId="1" fillId="7" borderId="10" xfId="7" applyFill="1" applyBorder="1" applyAlignment="1">
      <alignment horizontal="left" vertical="center" wrapText="1"/>
    </xf>
    <xf numFmtId="0" fontId="12" fillId="0" borderId="0" xfId="3" applyFont="1" applyBorder="1" applyAlignment="1">
      <alignment horizontal="left"/>
    </xf>
    <xf numFmtId="0" fontId="9" fillId="16" borderId="8" xfId="0" applyFont="1" applyFill="1" applyBorder="1" applyAlignment="1">
      <alignment horizontal="left"/>
    </xf>
    <xf numFmtId="0" fontId="1" fillId="7" borderId="8" xfId="7" applyFill="1" applyBorder="1" applyAlignment="1">
      <alignment horizontal="left" vertical="center"/>
    </xf>
    <xf numFmtId="0" fontId="1" fillId="7" borderId="8" xfId="7" applyFill="1" applyBorder="1" applyAlignment="1">
      <alignment vertical="center"/>
    </xf>
    <xf numFmtId="0" fontId="1" fillId="7" borderId="8" xfId="7"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3" fontId="1" fillId="0" borderId="9" xfId="0" applyNumberFormat="1" applyFont="1" applyBorder="1" applyAlignment="1">
      <alignment horizontal="left" vertical="center"/>
    </xf>
    <xf numFmtId="3" fontId="1" fillId="0" borderId="10" xfId="0" applyNumberFormat="1" applyFont="1" applyBorder="1" applyAlignment="1">
      <alignment horizontal="left" vertical="center"/>
    </xf>
    <xf numFmtId="0" fontId="9" fillId="5" borderId="8" xfId="0" applyFont="1" applyFill="1" applyBorder="1" applyAlignment="1">
      <alignment horizontal="left"/>
    </xf>
    <xf numFmtId="0" fontId="1" fillId="7" borderId="9" xfId="7" applyFill="1" applyBorder="1" applyAlignment="1">
      <alignment horizontal="left" vertical="center"/>
    </xf>
    <xf numFmtId="0" fontId="1" fillId="7" borderId="10" xfId="7" applyFill="1" applyBorder="1" applyAlignment="1">
      <alignment horizontal="left" vertic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0" fillId="6" borderId="12" xfId="5" applyFont="1" applyFill="1" applyBorder="1" applyAlignment="1">
      <alignment horizontal="left" vertical="top" wrapText="1"/>
    </xf>
    <xf numFmtId="0" fontId="10" fillId="6" borderId="14" xfId="5" applyFont="1" applyFill="1" applyBorder="1" applyAlignment="1">
      <alignment horizontal="left" vertical="top" wrapText="1"/>
    </xf>
    <xf numFmtId="0" fontId="17" fillId="0" borderId="12" xfId="0" applyFont="1" applyBorder="1" applyAlignment="1">
      <alignment horizontal="left" vertical="top" wrapText="1"/>
    </xf>
    <xf numFmtId="0" fontId="17" fillId="0" borderId="14" xfId="0" applyFont="1" applyBorder="1" applyAlignment="1">
      <alignment horizontal="left" vertical="top" wrapText="1"/>
    </xf>
    <xf numFmtId="0" fontId="18" fillId="0" borderId="0" xfId="3" applyFont="1" applyBorder="1" applyAlignment="1">
      <alignment horizontal="left"/>
    </xf>
    <xf numFmtId="0" fontId="9" fillId="5" borderId="8" xfId="0" applyFont="1" applyFill="1" applyBorder="1" applyAlignment="1">
      <alignment horizontal="left" vertical="top"/>
    </xf>
    <xf numFmtId="0" fontId="10" fillId="6" borderId="8" xfId="5" applyFont="1" applyFill="1" applyBorder="1" applyAlignment="1">
      <alignment horizontal="left" vertical="top" wrapText="1"/>
    </xf>
    <xf numFmtId="49" fontId="24" fillId="0" borderId="8" xfId="0" applyNumberFormat="1" applyFont="1" applyBorder="1" applyAlignment="1">
      <alignment horizontal="left" vertical="top" wrapText="1"/>
    </xf>
    <xf numFmtId="49" fontId="24" fillId="14" borderId="12" xfId="0" applyNumberFormat="1" applyFont="1" applyFill="1" applyBorder="1" applyAlignment="1">
      <alignment horizontal="left" vertical="top" wrapText="1"/>
    </xf>
    <xf numFmtId="49" fontId="24" fillId="14" borderId="13" xfId="0" applyNumberFormat="1" applyFont="1" applyFill="1" applyBorder="1" applyAlignment="1">
      <alignment horizontal="left" vertical="top" wrapText="1"/>
    </xf>
    <xf numFmtId="49" fontId="24" fillId="14" borderId="14" xfId="0" applyNumberFormat="1" applyFont="1" applyFill="1" applyBorder="1" applyAlignment="1">
      <alignment horizontal="left" vertical="top" wrapText="1"/>
    </xf>
    <xf numFmtId="49" fontId="25" fillId="0" borderId="8" xfId="0" applyNumberFormat="1" applyFont="1" applyBorder="1" applyAlignment="1">
      <alignment horizontal="left" vertical="top" wrapText="1"/>
    </xf>
    <xf numFmtId="49" fontId="25" fillId="14" borderId="8" xfId="0" applyNumberFormat="1" applyFont="1" applyFill="1" applyBorder="1" applyAlignment="1">
      <alignment horizontal="left" vertical="top" wrapText="1"/>
    </xf>
    <xf numFmtId="49" fontId="25" fillId="14" borderId="12" xfId="0" applyNumberFormat="1" applyFont="1" applyFill="1" applyBorder="1" applyAlignment="1">
      <alignment horizontal="center" vertical="top" wrapText="1"/>
    </xf>
    <xf numFmtId="49" fontId="25" fillId="14" borderId="13" xfId="0" applyNumberFormat="1" applyFont="1" applyFill="1" applyBorder="1" applyAlignment="1">
      <alignment horizontal="center" vertical="top" wrapText="1"/>
    </xf>
    <xf numFmtId="49" fontId="25" fillId="14" borderId="14" xfId="0" applyNumberFormat="1" applyFont="1" applyFill="1" applyBorder="1" applyAlignment="1">
      <alignment horizontal="center" vertical="top" wrapText="1"/>
    </xf>
    <xf numFmtId="49" fontId="24" fillId="0" borderId="12" xfId="0" applyNumberFormat="1" applyFont="1" applyBorder="1" applyAlignment="1">
      <alignment horizontal="left" vertical="top" wrapText="1"/>
    </xf>
    <xf numFmtId="49" fontId="24" fillId="0" borderId="13" xfId="0" applyNumberFormat="1" applyFont="1" applyBorder="1" applyAlignment="1">
      <alignment horizontal="left" vertical="top" wrapText="1"/>
    </xf>
    <xf numFmtId="49" fontId="24" fillId="0" borderId="14" xfId="0" applyNumberFormat="1" applyFont="1" applyBorder="1" applyAlignment="1">
      <alignment horizontal="left" vertical="top" wrapText="1"/>
    </xf>
    <xf numFmtId="49" fontId="25" fillId="0" borderId="12" xfId="0" applyNumberFormat="1" applyFont="1" applyBorder="1" applyAlignment="1">
      <alignment horizontal="center" vertical="top" wrapText="1"/>
    </xf>
    <xf numFmtId="49" fontId="25" fillId="0" borderId="13" xfId="0" applyNumberFormat="1" applyFont="1" applyBorder="1" applyAlignment="1">
      <alignment horizontal="center" vertical="top" wrapText="1"/>
    </xf>
    <xf numFmtId="49" fontId="25" fillId="0" borderId="14" xfId="0" applyNumberFormat="1" applyFont="1" applyBorder="1" applyAlignment="1">
      <alignment horizontal="center" vertical="top" wrapText="1"/>
    </xf>
  </cellXfs>
  <cellStyles count="8">
    <cellStyle name="40% - Accent1" xfId="7" builtinId="31"/>
    <cellStyle name="Berekening" xfId="6" builtinId="22"/>
    <cellStyle name="Invoer" xfId="5" builtinId="20"/>
    <cellStyle name="Komma" xfId="1" builtinId="3"/>
    <cellStyle name="Kop 2" xfId="4" builtinId="17"/>
    <cellStyle name="Standaard" xfId="0" builtinId="0"/>
    <cellStyle name="Titel" xfId="3" builtinId="15"/>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38100</xdr:rowOff>
    </xdr:from>
    <xdr:to>
      <xdr:col>3</xdr:col>
      <xdr:colOff>1449771</xdr:colOff>
      <xdr:row>7</xdr:row>
      <xdr:rowOff>47864</xdr:rowOff>
    </xdr:to>
    <xdr:pic>
      <xdr:nvPicPr>
        <xdr:cNvPr id="5" name="Afbeelding 4">
          <a:extLst>
            <a:ext uri="{FF2B5EF4-FFF2-40B4-BE49-F238E27FC236}">
              <a16:creationId xmlns:a16="http://schemas.microsoft.com/office/drawing/2014/main" id="{A42BE0AD-3485-A931-DB79-CFB9C533D2E3}"/>
            </a:ext>
          </a:extLst>
        </xdr:cNvPr>
        <xdr:cNvPicPr>
          <a:picLocks noChangeAspect="1"/>
        </xdr:cNvPicPr>
      </xdr:nvPicPr>
      <xdr:blipFill>
        <a:blip xmlns:r="http://schemas.openxmlformats.org/officeDocument/2006/relationships" r:embed="rId1"/>
        <a:stretch>
          <a:fillRect/>
        </a:stretch>
      </xdr:blipFill>
      <xdr:spPr>
        <a:xfrm>
          <a:off x="180975" y="38100"/>
          <a:ext cx="3694496" cy="129246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7E971-C81C-4E3F-9633-E3AC69369FF1}">
  <dimension ref="A1:M62"/>
  <sheetViews>
    <sheetView topLeftCell="A17" workbookViewId="0">
      <selection activeCell="C23" sqref="C23:H23"/>
    </sheetView>
  </sheetViews>
  <sheetFormatPr defaultColWidth="0" defaultRowHeight="15" customHeight="1" zeroHeight="1" x14ac:dyDescent="0.35"/>
  <cols>
    <col min="1" max="2" width="2.26953125" customWidth="1"/>
    <col min="3" max="3" width="30.1796875" customWidth="1"/>
    <col min="4" max="4" width="22.1796875" customWidth="1"/>
    <col min="5" max="5" width="17.26953125" customWidth="1"/>
    <col min="6" max="6" width="23.81640625" customWidth="1"/>
    <col min="7" max="7" width="5.453125" customWidth="1"/>
    <col min="8" max="8" width="16.81640625" customWidth="1"/>
    <col min="9" max="10" width="2.26953125" customWidth="1"/>
    <col min="11" max="13" width="0" hidden="1" customWidth="1"/>
    <col min="14" max="16384" width="8" hidden="1"/>
  </cols>
  <sheetData>
    <row r="1" spans="2:9" ht="15" customHeight="1" x14ac:dyDescent="0.35"/>
    <row r="2" spans="2:9" ht="15" customHeight="1" x14ac:dyDescent="0.35"/>
    <row r="3" spans="2:9" ht="14.5" x14ac:dyDescent="0.35"/>
    <row r="4" spans="2:9" ht="14.5" x14ac:dyDescent="0.35"/>
    <row r="5" spans="2:9" ht="14.5" x14ac:dyDescent="0.35"/>
    <row r="6" spans="2:9" ht="14.5" x14ac:dyDescent="0.35"/>
    <row r="7" spans="2:9" ht="14.5" x14ac:dyDescent="0.35"/>
    <row r="8" spans="2:9" ht="14.5" x14ac:dyDescent="0.35"/>
    <row r="9" spans="2:9" ht="14.5" x14ac:dyDescent="0.35">
      <c r="B9" s="52"/>
      <c r="C9" s="53"/>
      <c r="D9" s="53"/>
      <c r="E9" s="53"/>
      <c r="F9" s="53"/>
      <c r="G9" s="53"/>
      <c r="H9" s="53"/>
      <c r="I9" s="54"/>
    </row>
    <row r="10" spans="2:9" ht="23.5" x14ac:dyDescent="0.55000000000000004">
      <c r="B10" s="55"/>
      <c r="C10" s="56" t="s">
        <v>357</v>
      </c>
      <c r="I10" s="57"/>
    </row>
    <row r="11" spans="2:9" ht="14.5" x14ac:dyDescent="0.35">
      <c r="B11" s="58"/>
      <c r="I11" s="57"/>
    </row>
    <row r="12" spans="2:9" ht="14.5" x14ac:dyDescent="0.35">
      <c r="B12" s="58"/>
      <c r="I12" s="57"/>
    </row>
    <row r="13" spans="2:9" ht="17" x14ac:dyDescent="0.4">
      <c r="B13" s="58"/>
      <c r="C13" s="59" t="s">
        <v>1</v>
      </c>
      <c r="I13" s="57"/>
    </row>
    <row r="14" spans="2:9" ht="23.15" customHeight="1" x14ac:dyDescent="0.35">
      <c r="B14" s="58"/>
      <c r="C14" s="139" t="s">
        <v>2</v>
      </c>
      <c r="D14" s="140"/>
      <c r="E14" s="140"/>
      <c r="F14" s="140"/>
      <c r="G14" s="140"/>
      <c r="H14" s="141"/>
      <c r="I14" s="57"/>
    </row>
    <row r="15" spans="2:9" ht="14.5" x14ac:dyDescent="0.35">
      <c r="B15" s="58"/>
      <c r="I15" s="57"/>
    </row>
    <row r="16" spans="2:9" ht="17" x14ac:dyDescent="0.4">
      <c r="B16" s="58"/>
      <c r="C16" s="59" t="s">
        <v>3</v>
      </c>
      <c r="I16" s="57"/>
    </row>
    <row r="17" spans="2:9" ht="41.5" customHeight="1" x14ac:dyDescent="0.35">
      <c r="B17" s="58"/>
      <c r="C17" s="122" t="s">
        <v>4</v>
      </c>
      <c r="D17" s="142" t="s">
        <v>5</v>
      </c>
      <c r="E17" s="143"/>
      <c r="F17" s="143"/>
      <c r="G17" s="143"/>
      <c r="H17" s="144"/>
      <c r="I17" s="57"/>
    </row>
    <row r="18" spans="2:9" ht="14.5" customHeight="1" x14ac:dyDescent="0.35">
      <c r="B18" s="58"/>
      <c r="C18" s="60" t="s">
        <v>6</v>
      </c>
      <c r="D18" s="145" t="s">
        <v>7</v>
      </c>
      <c r="E18" s="146"/>
      <c r="F18" s="146"/>
      <c r="G18" s="146"/>
      <c r="H18" s="147"/>
      <c r="I18" s="57"/>
    </row>
    <row r="19" spans="2:9" ht="14.5" x14ac:dyDescent="0.35">
      <c r="B19" s="58"/>
      <c r="C19" s="61" t="s">
        <v>8</v>
      </c>
      <c r="D19" s="137" t="s">
        <v>9</v>
      </c>
      <c r="E19" s="137"/>
      <c r="F19" s="137"/>
      <c r="G19" s="137"/>
      <c r="H19" s="138"/>
      <c r="I19" s="57"/>
    </row>
    <row r="20" spans="2:9" ht="15.65" customHeight="1" x14ac:dyDescent="0.35">
      <c r="B20" s="58"/>
      <c r="C20" s="62" t="s">
        <v>10</v>
      </c>
      <c r="D20" s="153" t="s">
        <v>11</v>
      </c>
      <c r="E20" s="153"/>
      <c r="F20" s="153"/>
      <c r="G20" s="153"/>
      <c r="H20" s="154"/>
      <c r="I20" s="57"/>
    </row>
    <row r="21" spans="2:9" ht="14.5" x14ac:dyDescent="0.35">
      <c r="B21" s="58"/>
      <c r="I21" s="57"/>
    </row>
    <row r="22" spans="2:9" ht="17" x14ac:dyDescent="0.4">
      <c r="B22" s="58"/>
      <c r="C22" s="59" t="s">
        <v>12</v>
      </c>
      <c r="F22" s="63"/>
      <c r="G22" s="64"/>
      <c r="H22" s="63"/>
      <c r="I22" s="57"/>
    </row>
    <row r="23" spans="2:9" ht="208.5" customHeight="1" x14ac:dyDescent="0.35">
      <c r="B23" s="58"/>
      <c r="C23" s="155" t="s">
        <v>13</v>
      </c>
      <c r="D23" s="156"/>
      <c r="E23" s="156"/>
      <c r="F23" s="156"/>
      <c r="G23" s="156"/>
      <c r="H23" s="157"/>
      <c r="I23" s="57"/>
    </row>
    <row r="24" spans="2:9" ht="17.5" thickBot="1" x14ac:dyDescent="0.45">
      <c r="B24" s="58"/>
      <c r="C24" s="59"/>
      <c r="I24" s="57"/>
    </row>
    <row r="25" spans="2:9" ht="14.5" x14ac:dyDescent="0.35">
      <c r="B25" s="58"/>
      <c r="C25" s="158" t="s">
        <v>14</v>
      </c>
      <c r="D25" s="159"/>
      <c r="E25" s="159"/>
      <c r="F25" s="159"/>
      <c r="G25" s="159"/>
      <c r="H25" s="160"/>
      <c r="I25" s="57"/>
    </row>
    <row r="26" spans="2:9" ht="14.5" x14ac:dyDescent="0.35">
      <c r="B26" s="58"/>
      <c r="C26" s="65" t="s">
        <v>15</v>
      </c>
      <c r="D26" s="161"/>
      <c r="E26" s="162"/>
      <c r="F26" s="162"/>
      <c r="G26" s="162"/>
      <c r="H26" s="163"/>
      <c r="I26" s="57"/>
    </row>
    <row r="27" spans="2:9" ht="14.5" x14ac:dyDescent="0.35">
      <c r="B27" s="58"/>
      <c r="C27" s="65" t="s">
        <v>16</v>
      </c>
      <c r="D27" s="161"/>
      <c r="E27" s="162"/>
      <c r="F27" s="162"/>
      <c r="G27" s="162"/>
      <c r="H27" s="163"/>
      <c r="I27" s="57"/>
    </row>
    <row r="28" spans="2:9" ht="14.5" x14ac:dyDescent="0.35">
      <c r="B28" s="58"/>
      <c r="C28" s="65" t="s">
        <v>17</v>
      </c>
      <c r="D28" s="161"/>
      <c r="E28" s="162"/>
      <c r="F28" s="162"/>
      <c r="G28" s="162"/>
      <c r="H28" s="163"/>
      <c r="I28" s="57"/>
    </row>
    <row r="29" spans="2:9" ht="14.5" x14ac:dyDescent="0.35">
      <c r="B29" s="58"/>
      <c r="C29" s="65" t="s">
        <v>18</v>
      </c>
      <c r="D29" s="161"/>
      <c r="E29" s="162"/>
      <c r="F29" s="162"/>
      <c r="G29" s="162"/>
      <c r="H29" s="163"/>
      <c r="I29" s="57"/>
    </row>
    <row r="30" spans="2:9" ht="42" customHeight="1" thickBot="1" x14ac:dyDescent="0.4">
      <c r="B30" s="58"/>
      <c r="C30" s="66" t="s">
        <v>19</v>
      </c>
      <c r="D30" s="164"/>
      <c r="E30" s="165"/>
      <c r="F30" s="165"/>
      <c r="G30" s="165"/>
      <c r="H30" s="166"/>
      <c r="I30" s="57"/>
    </row>
    <row r="31" spans="2:9" thickBot="1" x14ac:dyDescent="0.4">
      <c r="B31" s="58"/>
      <c r="I31" s="57"/>
    </row>
    <row r="32" spans="2:9" ht="14.5" x14ac:dyDescent="0.35">
      <c r="B32" s="58"/>
      <c r="C32" s="158" t="s">
        <v>20</v>
      </c>
      <c r="D32" s="159"/>
      <c r="E32" s="159"/>
      <c r="F32" s="159"/>
      <c r="G32" s="159"/>
      <c r="H32" s="160"/>
      <c r="I32" s="57"/>
    </row>
    <row r="33" spans="2:9" ht="14.5" x14ac:dyDescent="0.35">
      <c r="B33" s="58"/>
      <c r="C33" s="167" t="s">
        <v>21</v>
      </c>
      <c r="D33" s="168"/>
      <c r="E33" s="168"/>
      <c r="F33" s="169"/>
      <c r="G33" s="170" t="s">
        <v>22</v>
      </c>
      <c r="H33" s="171"/>
      <c r="I33" s="57"/>
    </row>
    <row r="34" spans="2:9" ht="14.5" x14ac:dyDescent="0.35">
      <c r="B34" s="58"/>
      <c r="C34" s="148" t="str">
        <f>'2. Invulblad'!C5:J5</f>
        <v>1. Promotioneel drukwerk (All-in tarief)</v>
      </c>
      <c r="D34" s="149"/>
      <c r="E34" s="149"/>
      <c r="F34" s="150"/>
      <c r="G34" s="151">
        <f>'2. Invulblad'!J32</f>
        <v>0</v>
      </c>
      <c r="H34" s="152"/>
      <c r="I34" s="57"/>
    </row>
    <row r="35" spans="2:9" ht="14.5" x14ac:dyDescent="0.35">
      <c r="B35" s="58"/>
      <c r="C35" s="148" t="str">
        <f>'2. Invulblad'!C35:J35</f>
        <v>2. Huisstijldrukwerk</v>
      </c>
      <c r="D35" s="149"/>
      <c r="E35" s="149"/>
      <c r="F35" s="150"/>
      <c r="G35" s="176">
        <f>'2. Invulblad'!J52</f>
        <v>0</v>
      </c>
      <c r="H35" s="177"/>
      <c r="I35" s="57"/>
    </row>
    <row r="36" spans="2:9" ht="14.5" x14ac:dyDescent="0.35">
      <c r="B36" s="58"/>
      <c r="C36" s="148" t="str">
        <f>'2. Invulblad'!C54:J54</f>
        <v>3. Reprografische leveringen, bewonersbrieven, enquetes etc.</v>
      </c>
      <c r="D36" s="149"/>
      <c r="E36" s="149"/>
      <c r="F36" s="150"/>
      <c r="G36" s="151">
        <f>'2. Invulblad'!J145</f>
        <v>0</v>
      </c>
      <c r="H36" s="152"/>
      <c r="I36" s="57"/>
    </row>
    <row r="37" spans="2:9" ht="14.5" x14ac:dyDescent="0.35">
      <c r="B37" s="58"/>
      <c r="C37" s="148" t="str">
        <f>'2. Invulblad'!C147:J147</f>
        <v>4. DTP (Desktop Publishing)</v>
      </c>
      <c r="D37" s="149"/>
      <c r="E37" s="149"/>
      <c r="F37" s="150"/>
      <c r="G37" s="151">
        <f>'2. Invulblad'!J151</f>
        <v>0</v>
      </c>
      <c r="H37" s="152"/>
      <c r="I37" s="57"/>
    </row>
    <row r="38" spans="2:9" thickBot="1" x14ac:dyDescent="0.4">
      <c r="B38" s="58"/>
      <c r="C38" s="67"/>
      <c r="D38" s="68"/>
      <c r="E38" s="69"/>
      <c r="F38" s="70" t="s">
        <v>23</v>
      </c>
      <c r="G38" s="172">
        <f>SUM(G34:H37)</f>
        <v>0</v>
      </c>
      <c r="H38" s="173"/>
      <c r="I38" s="57"/>
    </row>
    <row r="39" spans="2:9" thickBot="1" x14ac:dyDescent="0.4">
      <c r="B39" s="58"/>
      <c r="I39" s="57"/>
    </row>
    <row r="40" spans="2:9" ht="19" thickBot="1" x14ac:dyDescent="0.5">
      <c r="B40" s="58"/>
      <c r="C40" s="71" t="s">
        <v>24</v>
      </c>
      <c r="D40" s="72"/>
      <c r="E40" s="72"/>
      <c r="F40" s="72"/>
      <c r="G40" s="174">
        <f>SUM(G38)</f>
        <v>0</v>
      </c>
      <c r="H40" s="175"/>
      <c r="I40" s="57"/>
    </row>
    <row r="41" spans="2:9" ht="14.5" x14ac:dyDescent="0.35">
      <c r="B41" s="73"/>
      <c r="C41" s="74"/>
      <c r="D41" s="74"/>
      <c r="E41" s="74"/>
      <c r="F41" s="74"/>
      <c r="G41" s="74"/>
      <c r="H41" s="74"/>
      <c r="I41" s="75"/>
    </row>
    <row r="42" spans="2:9" ht="14.5" x14ac:dyDescent="0.35"/>
    <row r="43" spans="2:9" ht="14.5" hidden="1" x14ac:dyDescent="0.35"/>
    <row r="44" spans="2:9" ht="14.5" hidden="1" x14ac:dyDescent="0.35"/>
    <row r="45" spans="2:9" ht="14.5" hidden="1" x14ac:dyDescent="0.35"/>
    <row r="46" spans="2:9" ht="14.5" hidden="1" x14ac:dyDescent="0.35"/>
    <row r="47" spans="2:9" ht="14.5" hidden="1" x14ac:dyDescent="0.35"/>
    <row r="48" spans="2:9" ht="14.5" hidden="1" x14ac:dyDescent="0.35"/>
    <row r="49" ht="14.5" hidden="1" x14ac:dyDescent="0.35"/>
    <row r="50" ht="14.5" hidden="1" x14ac:dyDescent="0.35"/>
    <row r="51" ht="14.5" hidden="1" x14ac:dyDescent="0.35"/>
    <row r="52" ht="14.5" hidden="1" x14ac:dyDescent="0.35"/>
    <row r="53" ht="14.5" hidden="1" x14ac:dyDescent="0.35"/>
    <row r="54" ht="14.5" hidden="1" x14ac:dyDescent="0.35"/>
    <row r="55" ht="14.5" hidden="1" x14ac:dyDescent="0.35"/>
    <row r="56" ht="14.5" hidden="1" x14ac:dyDescent="0.35"/>
    <row r="57" ht="14.5" hidden="1" x14ac:dyDescent="0.35"/>
    <row r="58" ht="14.5" hidden="1" x14ac:dyDescent="0.35"/>
    <row r="59" ht="15" customHeight="1" x14ac:dyDescent="0.35"/>
    <row r="60" ht="15" customHeight="1" x14ac:dyDescent="0.35"/>
    <row r="61" ht="15" customHeight="1" x14ac:dyDescent="0.35"/>
    <row r="62" ht="15" customHeight="1" x14ac:dyDescent="0.35"/>
  </sheetData>
  <mergeCells count="25">
    <mergeCell ref="G33:H33"/>
    <mergeCell ref="G38:H38"/>
    <mergeCell ref="G40:H40"/>
    <mergeCell ref="C35:F35"/>
    <mergeCell ref="G35:H35"/>
    <mergeCell ref="C37:F37"/>
    <mergeCell ref="G36:H36"/>
    <mergeCell ref="G37:H37"/>
    <mergeCell ref="C36:F36"/>
    <mergeCell ref="D19:H19"/>
    <mergeCell ref="C14:H14"/>
    <mergeCell ref="D17:H17"/>
    <mergeCell ref="D18:H18"/>
    <mergeCell ref="C34:F34"/>
    <mergeCell ref="G34:H34"/>
    <mergeCell ref="D20:H20"/>
    <mergeCell ref="C23:H23"/>
    <mergeCell ref="C25:H25"/>
    <mergeCell ref="D26:H26"/>
    <mergeCell ref="D27:H27"/>
    <mergeCell ref="D28:H28"/>
    <mergeCell ref="D29:H29"/>
    <mergeCell ref="D30:H30"/>
    <mergeCell ref="C32:H32"/>
    <mergeCell ref="C33:F3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4F478-8A03-47D5-8357-ECDE61945F7B}">
  <dimension ref="A1:L200"/>
  <sheetViews>
    <sheetView tabSelected="1" workbookViewId="0">
      <selection activeCell="J151" sqref="J151"/>
    </sheetView>
  </sheetViews>
  <sheetFormatPr defaultColWidth="0" defaultRowHeight="12" zeroHeight="1" x14ac:dyDescent="0.3"/>
  <cols>
    <col min="1" max="1" width="2.453125" style="1" customWidth="1"/>
    <col min="2" max="2" width="2.81640625" style="1" customWidth="1"/>
    <col min="3" max="3" width="4.453125" style="1" bestFit="1" customWidth="1"/>
    <col min="4" max="4" width="44.54296875" style="1" bestFit="1" customWidth="1"/>
    <col min="5" max="5" width="30.453125" style="7" customWidth="1"/>
    <col min="6" max="6" width="45.26953125" style="7" customWidth="1"/>
    <col min="7" max="7" width="17.1796875" style="7" bestFit="1" customWidth="1"/>
    <col min="8" max="8" width="15.453125" style="123" bestFit="1" customWidth="1"/>
    <col min="9" max="9" width="15" style="1" customWidth="1"/>
    <col min="10" max="10" width="20" style="1" bestFit="1" customWidth="1"/>
    <col min="11" max="11" width="12.54296875" style="1" customWidth="1"/>
    <col min="12" max="12" width="2.453125" style="1" customWidth="1"/>
    <col min="13" max="16384" width="71" style="1" hidden="1"/>
  </cols>
  <sheetData>
    <row r="1" spans="2:12" x14ac:dyDescent="0.3">
      <c r="E1" s="1"/>
      <c r="F1" s="1"/>
      <c r="G1" s="1"/>
    </row>
    <row r="2" spans="2:12" x14ac:dyDescent="0.3">
      <c r="B2" s="2"/>
      <c r="C2" s="3"/>
      <c r="D2" s="3"/>
      <c r="E2" s="3"/>
      <c r="F2" s="3"/>
      <c r="G2" s="3"/>
      <c r="H2" s="124"/>
      <c r="I2" s="3"/>
      <c r="J2" s="3"/>
      <c r="K2" s="4"/>
      <c r="L2" s="5"/>
    </row>
    <row r="3" spans="2:12" ht="23.5" x14ac:dyDescent="0.55000000000000004">
      <c r="B3" s="6"/>
      <c r="C3" s="186" t="s">
        <v>0</v>
      </c>
      <c r="D3" s="186"/>
      <c r="E3" s="186"/>
      <c r="F3" s="186"/>
      <c r="G3" s="186"/>
      <c r="H3" s="186"/>
      <c r="I3" s="186"/>
      <c r="J3" s="186"/>
      <c r="K3" s="5"/>
      <c r="L3" s="5"/>
    </row>
    <row r="4" spans="2:12" ht="13.5" customHeight="1" x14ac:dyDescent="0.3">
      <c r="B4" s="6"/>
      <c r="I4" s="8"/>
      <c r="K4" s="5"/>
    </row>
    <row r="5" spans="2:12" s="11" customFormat="1" ht="13.5" customHeight="1" x14ac:dyDescent="0.35">
      <c r="B5" s="9"/>
      <c r="C5" s="187" t="s">
        <v>25</v>
      </c>
      <c r="D5" s="187"/>
      <c r="E5" s="187"/>
      <c r="F5" s="187"/>
      <c r="G5" s="187"/>
      <c r="H5" s="187"/>
      <c r="I5" s="187"/>
      <c r="J5" s="187"/>
      <c r="K5" s="10"/>
    </row>
    <row r="6" spans="2:12" s="15" customFormat="1" ht="43.5" x14ac:dyDescent="0.35">
      <c r="B6" s="12"/>
      <c r="C6" s="13" t="s">
        <v>26</v>
      </c>
      <c r="D6" s="13" t="s">
        <v>21</v>
      </c>
      <c r="E6" s="13" t="s">
        <v>27</v>
      </c>
      <c r="F6" s="13" t="s">
        <v>28</v>
      </c>
      <c r="G6" s="13" t="s">
        <v>29</v>
      </c>
      <c r="H6" s="125" t="s">
        <v>30</v>
      </c>
      <c r="I6" s="13" t="s">
        <v>31</v>
      </c>
      <c r="J6" s="13" t="s">
        <v>32</v>
      </c>
      <c r="K6" s="14"/>
    </row>
    <row r="7" spans="2:12" s="11" customFormat="1" ht="13.5" customHeight="1" x14ac:dyDescent="0.35">
      <c r="B7" s="9"/>
      <c r="C7" s="188" t="s">
        <v>33</v>
      </c>
      <c r="D7" s="189" t="s">
        <v>34</v>
      </c>
      <c r="E7" s="190" t="s">
        <v>35</v>
      </c>
      <c r="F7" s="16" t="s">
        <v>36</v>
      </c>
      <c r="G7" s="16" t="s">
        <v>37</v>
      </c>
      <c r="H7" s="133">
        <v>0</v>
      </c>
      <c r="I7" s="17">
        <v>250</v>
      </c>
      <c r="J7" s="18">
        <f>I7*H7</f>
        <v>0</v>
      </c>
      <c r="K7" s="19"/>
    </row>
    <row r="8" spans="2:12" s="11" customFormat="1" ht="13.5" customHeight="1" x14ac:dyDescent="0.35">
      <c r="B8" s="9"/>
      <c r="C8" s="188"/>
      <c r="D8" s="189"/>
      <c r="E8" s="190"/>
      <c r="F8" s="16" t="s">
        <v>36</v>
      </c>
      <c r="G8" s="16" t="s">
        <v>38</v>
      </c>
      <c r="H8" s="133">
        <v>0</v>
      </c>
      <c r="I8" s="17">
        <v>125</v>
      </c>
      <c r="J8" s="18">
        <f>I8*H8</f>
        <v>0</v>
      </c>
      <c r="K8" s="10"/>
    </row>
    <row r="9" spans="2:12" s="11" customFormat="1" ht="13.5" customHeight="1" x14ac:dyDescent="0.35">
      <c r="B9" s="9"/>
      <c r="C9" s="188"/>
      <c r="D9" s="189"/>
      <c r="E9" s="190"/>
      <c r="F9" s="16" t="s">
        <v>36</v>
      </c>
      <c r="G9" s="16" t="s">
        <v>39</v>
      </c>
      <c r="H9" s="133">
        <v>0</v>
      </c>
      <c r="I9" s="17">
        <v>125</v>
      </c>
      <c r="J9" s="18">
        <f t="shared" ref="J9:J31" si="0">I9*H9</f>
        <v>0</v>
      </c>
      <c r="K9" s="10"/>
    </row>
    <row r="10" spans="2:12" s="11" customFormat="1" ht="13.5" customHeight="1" x14ac:dyDescent="0.35">
      <c r="B10" s="9"/>
      <c r="C10" s="188"/>
      <c r="D10" s="189"/>
      <c r="E10" s="190"/>
      <c r="F10" s="16" t="s">
        <v>36</v>
      </c>
      <c r="G10" s="16" t="s">
        <v>40</v>
      </c>
      <c r="H10" s="133">
        <v>0</v>
      </c>
      <c r="I10" s="17">
        <v>750</v>
      </c>
      <c r="J10" s="18">
        <f t="shared" si="0"/>
        <v>0</v>
      </c>
      <c r="K10" s="10"/>
    </row>
    <row r="11" spans="2:12" s="11" customFormat="1" ht="13.5" customHeight="1" x14ac:dyDescent="0.35">
      <c r="B11" s="9"/>
      <c r="C11" s="188"/>
      <c r="D11" s="189"/>
      <c r="E11" s="190"/>
      <c r="F11" s="16" t="s">
        <v>36</v>
      </c>
      <c r="G11" s="16" t="s">
        <v>41</v>
      </c>
      <c r="H11" s="133">
        <v>0</v>
      </c>
      <c r="I11" s="17">
        <v>75</v>
      </c>
      <c r="J11" s="18">
        <f t="shared" si="0"/>
        <v>0</v>
      </c>
      <c r="K11" s="10"/>
    </row>
    <row r="12" spans="2:12" s="11" customFormat="1" ht="13.5" customHeight="1" x14ac:dyDescent="0.35">
      <c r="B12" s="9"/>
      <c r="C12" s="188" t="s">
        <v>42</v>
      </c>
      <c r="D12" s="189" t="s">
        <v>43</v>
      </c>
      <c r="E12" s="190" t="s">
        <v>35</v>
      </c>
      <c r="F12" s="16" t="s">
        <v>36</v>
      </c>
      <c r="G12" s="16" t="s">
        <v>37</v>
      </c>
      <c r="H12" s="133">
        <v>0</v>
      </c>
      <c r="I12" s="17">
        <v>250</v>
      </c>
      <c r="J12" s="18">
        <f t="shared" si="0"/>
        <v>0</v>
      </c>
      <c r="K12" s="10"/>
    </row>
    <row r="13" spans="2:12" s="11" customFormat="1" ht="13.5" customHeight="1" x14ac:dyDescent="0.35">
      <c r="B13" s="9"/>
      <c r="C13" s="188"/>
      <c r="D13" s="189"/>
      <c r="E13" s="190"/>
      <c r="F13" s="16" t="s">
        <v>36</v>
      </c>
      <c r="G13" s="16" t="s">
        <v>38</v>
      </c>
      <c r="H13" s="133">
        <v>0</v>
      </c>
      <c r="I13" s="17">
        <v>125</v>
      </c>
      <c r="J13" s="18">
        <f t="shared" si="0"/>
        <v>0</v>
      </c>
      <c r="K13" s="10"/>
    </row>
    <row r="14" spans="2:12" s="11" customFormat="1" ht="13.5" customHeight="1" x14ac:dyDescent="0.35">
      <c r="B14" s="9"/>
      <c r="C14" s="188"/>
      <c r="D14" s="189"/>
      <c r="E14" s="190"/>
      <c r="F14" s="16" t="s">
        <v>36</v>
      </c>
      <c r="G14" s="16" t="s">
        <v>39</v>
      </c>
      <c r="H14" s="133">
        <v>0</v>
      </c>
      <c r="I14" s="17">
        <v>125</v>
      </c>
      <c r="J14" s="18">
        <f t="shared" si="0"/>
        <v>0</v>
      </c>
      <c r="K14" s="10"/>
    </row>
    <row r="15" spans="2:12" s="11" customFormat="1" ht="13.5" customHeight="1" x14ac:dyDescent="0.35">
      <c r="B15" s="9"/>
      <c r="C15" s="188"/>
      <c r="D15" s="189"/>
      <c r="E15" s="190"/>
      <c r="F15" s="16" t="s">
        <v>36</v>
      </c>
      <c r="G15" s="16" t="s">
        <v>40</v>
      </c>
      <c r="H15" s="133">
        <v>0</v>
      </c>
      <c r="I15" s="17">
        <v>750</v>
      </c>
      <c r="J15" s="18">
        <f t="shared" si="0"/>
        <v>0</v>
      </c>
      <c r="K15" s="10"/>
    </row>
    <row r="16" spans="2:12" s="11" customFormat="1" ht="13.5" customHeight="1" x14ac:dyDescent="0.35">
      <c r="B16" s="9"/>
      <c r="C16" s="188"/>
      <c r="D16" s="189"/>
      <c r="E16" s="190"/>
      <c r="F16" s="16" t="s">
        <v>36</v>
      </c>
      <c r="G16" s="16" t="s">
        <v>41</v>
      </c>
      <c r="H16" s="133">
        <v>0</v>
      </c>
      <c r="I16" s="17">
        <v>75</v>
      </c>
      <c r="J16" s="18">
        <f t="shared" si="0"/>
        <v>0</v>
      </c>
      <c r="K16" s="10"/>
    </row>
    <row r="17" spans="2:11" s="11" customFormat="1" ht="13.5" customHeight="1" x14ac:dyDescent="0.35">
      <c r="B17" s="9"/>
      <c r="C17" s="178" t="s">
        <v>44</v>
      </c>
      <c r="D17" s="20" t="s">
        <v>45</v>
      </c>
      <c r="E17" s="180" t="s">
        <v>35</v>
      </c>
      <c r="F17" s="16" t="s">
        <v>46</v>
      </c>
      <c r="G17" s="16" t="s">
        <v>47</v>
      </c>
      <c r="H17" s="133">
        <v>0</v>
      </c>
      <c r="I17" s="17">
        <v>250</v>
      </c>
      <c r="J17" s="18">
        <f t="shared" si="0"/>
        <v>0</v>
      </c>
      <c r="K17" s="19"/>
    </row>
    <row r="18" spans="2:11" s="11" customFormat="1" ht="13.5" customHeight="1" x14ac:dyDescent="0.35">
      <c r="B18" s="9"/>
      <c r="C18" s="179"/>
      <c r="D18" s="20" t="s">
        <v>48</v>
      </c>
      <c r="E18" s="181"/>
      <c r="F18" s="16" t="s">
        <v>46</v>
      </c>
      <c r="G18" s="16" t="s">
        <v>47</v>
      </c>
      <c r="H18" s="133">
        <v>0</v>
      </c>
      <c r="I18" s="17">
        <v>250</v>
      </c>
      <c r="J18" s="18">
        <f t="shared" si="0"/>
        <v>0</v>
      </c>
      <c r="K18" s="19"/>
    </row>
    <row r="19" spans="2:11" s="11" customFormat="1" ht="13.5" customHeight="1" x14ac:dyDescent="0.35">
      <c r="B19" s="9"/>
      <c r="C19" s="20" t="s">
        <v>49</v>
      </c>
      <c r="D19" s="20" t="s">
        <v>50</v>
      </c>
      <c r="E19" s="21" t="s">
        <v>35</v>
      </c>
      <c r="F19" s="16" t="s">
        <v>46</v>
      </c>
      <c r="G19" s="16" t="s">
        <v>47</v>
      </c>
      <c r="H19" s="133">
        <v>0</v>
      </c>
      <c r="I19" s="17">
        <v>500</v>
      </c>
      <c r="J19" s="18">
        <f t="shared" si="0"/>
        <v>0</v>
      </c>
      <c r="K19" s="19"/>
    </row>
    <row r="20" spans="2:11" s="11" customFormat="1" ht="13.5" customHeight="1" x14ac:dyDescent="0.35">
      <c r="B20" s="9"/>
      <c r="C20" s="178" t="s">
        <v>51</v>
      </c>
      <c r="D20" s="20" t="s">
        <v>52</v>
      </c>
      <c r="E20" s="183" t="s">
        <v>35</v>
      </c>
      <c r="F20" s="16" t="s">
        <v>46</v>
      </c>
      <c r="G20" s="16" t="s">
        <v>47</v>
      </c>
      <c r="H20" s="133">
        <v>0</v>
      </c>
      <c r="I20" s="17">
        <v>50</v>
      </c>
      <c r="J20" s="18">
        <f t="shared" si="0"/>
        <v>0</v>
      </c>
      <c r="K20" s="19"/>
    </row>
    <row r="21" spans="2:11" s="11" customFormat="1" ht="13.5" customHeight="1" x14ac:dyDescent="0.35">
      <c r="B21" s="9"/>
      <c r="C21" s="182"/>
      <c r="D21" s="20" t="s">
        <v>53</v>
      </c>
      <c r="E21" s="184"/>
      <c r="F21" s="16" t="s">
        <v>46</v>
      </c>
      <c r="G21" s="16" t="s">
        <v>47</v>
      </c>
      <c r="H21" s="133">
        <v>0</v>
      </c>
      <c r="I21" s="17">
        <v>50</v>
      </c>
      <c r="J21" s="18">
        <f t="shared" si="0"/>
        <v>0</v>
      </c>
      <c r="K21" s="19"/>
    </row>
    <row r="22" spans="2:11" s="11" customFormat="1" ht="13.5" customHeight="1" x14ac:dyDescent="0.35">
      <c r="B22" s="9"/>
      <c r="C22" s="182"/>
      <c r="D22" s="20" t="s">
        <v>54</v>
      </c>
      <c r="E22" s="184"/>
      <c r="F22" s="16" t="s">
        <v>46</v>
      </c>
      <c r="G22" s="16" t="s">
        <v>47</v>
      </c>
      <c r="H22" s="133">
        <v>0</v>
      </c>
      <c r="I22" s="17">
        <v>50</v>
      </c>
      <c r="J22" s="18">
        <f t="shared" si="0"/>
        <v>0</v>
      </c>
      <c r="K22" s="19"/>
    </row>
    <row r="23" spans="2:11" s="11" customFormat="1" ht="13.5" customHeight="1" x14ac:dyDescent="0.35">
      <c r="B23" s="9"/>
      <c r="C23" s="179"/>
      <c r="D23" s="20" t="s">
        <v>55</v>
      </c>
      <c r="E23" s="185"/>
      <c r="F23" s="16" t="s">
        <v>46</v>
      </c>
      <c r="G23" s="16" t="s">
        <v>47</v>
      </c>
      <c r="H23" s="133">
        <v>0</v>
      </c>
      <c r="I23" s="17">
        <v>50</v>
      </c>
      <c r="J23" s="18">
        <f t="shared" si="0"/>
        <v>0</v>
      </c>
      <c r="K23" s="19"/>
    </row>
    <row r="24" spans="2:11" s="11" customFormat="1" ht="13.5" customHeight="1" x14ac:dyDescent="0.35">
      <c r="B24" s="9"/>
      <c r="C24" s="20" t="s">
        <v>56</v>
      </c>
      <c r="D24" s="20" t="s">
        <v>57</v>
      </c>
      <c r="E24" s="108" t="s">
        <v>35</v>
      </c>
      <c r="F24" s="16" t="s">
        <v>36</v>
      </c>
      <c r="G24" s="16" t="s">
        <v>47</v>
      </c>
      <c r="H24" s="133">
        <v>0</v>
      </c>
      <c r="I24" s="109">
        <v>250</v>
      </c>
      <c r="J24" s="110">
        <f t="shared" si="0"/>
        <v>0</v>
      </c>
      <c r="K24" s="19"/>
    </row>
    <row r="25" spans="2:11" s="11" customFormat="1" ht="13.5" customHeight="1" x14ac:dyDescent="0.35">
      <c r="B25" s="9"/>
      <c r="C25" s="178" t="s">
        <v>58</v>
      </c>
      <c r="D25" s="20" t="s">
        <v>59</v>
      </c>
      <c r="E25" s="183" t="s">
        <v>35</v>
      </c>
      <c r="F25" s="16" t="s">
        <v>46</v>
      </c>
      <c r="G25" s="16" t="s">
        <v>47</v>
      </c>
      <c r="H25" s="133">
        <v>0</v>
      </c>
      <c r="I25" s="17">
        <v>50</v>
      </c>
      <c r="J25" s="18">
        <f t="shared" si="0"/>
        <v>0</v>
      </c>
      <c r="K25" s="19"/>
    </row>
    <row r="26" spans="2:11" s="11" customFormat="1" ht="13.5" customHeight="1" x14ac:dyDescent="0.35">
      <c r="B26" s="9"/>
      <c r="C26" s="182"/>
      <c r="D26" s="20" t="s">
        <v>60</v>
      </c>
      <c r="E26" s="184"/>
      <c r="F26" s="16" t="s">
        <v>46</v>
      </c>
      <c r="G26" s="16" t="s">
        <v>47</v>
      </c>
      <c r="H26" s="133">
        <v>0</v>
      </c>
      <c r="I26" s="17">
        <v>50</v>
      </c>
      <c r="J26" s="18">
        <f t="shared" si="0"/>
        <v>0</v>
      </c>
      <c r="K26" s="19"/>
    </row>
    <row r="27" spans="2:11" s="11" customFormat="1" ht="13.5" customHeight="1" x14ac:dyDescent="0.35">
      <c r="B27" s="9"/>
      <c r="C27" s="182"/>
      <c r="D27" s="20" t="s">
        <v>61</v>
      </c>
      <c r="E27" s="184"/>
      <c r="F27" s="16" t="s">
        <v>46</v>
      </c>
      <c r="G27" s="16" t="s">
        <v>47</v>
      </c>
      <c r="H27" s="133">
        <v>0</v>
      </c>
      <c r="I27" s="17">
        <v>50</v>
      </c>
      <c r="J27" s="18">
        <f t="shared" si="0"/>
        <v>0</v>
      </c>
      <c r="K27" s="19"/>
    </row>
    <row r="28" spans="2:11" s="11" customFormat="1" ht="13.5" customHeight="1" x14ac:dyDescent="0.35">
      <c r="B28" s="9"/>
      <c r="C28" s="179"/>
      <c r="D28" s="20" t="s">
        <v>62</v>
      </c>
      <c r="E28" s="185"/>
      <c r="F28" s="16" t="s">
        <v>46</v>
      </c>
      <c r="G28" s="16" t="s">
        <v>47</v>
      </c>
      <c r="H28" s="133">
        <v>0</v>
      </c>
      <c r="I28" s="17">
        <v>50</v>
      </c>
      <c r="J28" s="18">
        <f t="shared" si="0"/>
        <v>0</v>
      </c>
      <c r="K28" s="19"/>
    </row>
    <row r="29" spans="2:11" s="11" customFormat="1" ht="13.5" customHeight="1" x14ac:dyDescent="0.35">
      <c r="B29" s="9"/>
      <c r="C29" s="178" t="s">
        <v>63</v>
      </c>
      <c r="D29" s="20" t="s">
        <v>64</v>
      </c>
      <c r="E29" s="108" t="s">
        <v>35</v>
      </c>
      <c r="F29" s="16" t="s">
        <v>46</v>
      </c>
      <c r="G29" s="16" t="s">
        <v>47</v>
      </c>
      <c r="H29" s="133">
        <v>0</v>
      </c>
      <c r="I29" s="113">
        <v>50</v>
      </c>
      <c r="J29" s="110">
        <f t="shared" si="0"/>
        <v>0</v>
      </c>
      <c r="K29" s="19"/>
    </row>
    <row r="30" spans="2:11" s="11" customFormat="1" ht="13.5" customHeight="1" x14ac:dyDescent="0.35">
      <c r="B30" s="9"/>
      <c r="C30" s="182"/>
      <c r="D30" s="20" t="s">
        <v>65</v>
      </c>
      <c r="E30" s="108" t="s">
        <v>35</v>
      </c>
      <c r="F30" s="16" t="s">
        <v>46</v>
      </c>
      <c r="G30" s="16" t="s">
        <v>47</v>
      </c>
      <c r="H30" s="133">
        <v>0</v>
      </c>
      <c r="I30" s="113">
        <v>50</v>
      </c>
      <c r="J30" s="110">
        <f t="shared" si="0"/>
        <v>0</v>
      </c>
      <c r="K30" s="19"/>
    </row>
    <row r="31" spans="2:11" s="11" customFormat="1" ht="13.5" customHeight="1" x14ac:dyDescent="0.35">
      <c r="B31" s="9"/>
      <c r="C31" s="179"/>
      <c r="D31" s="20" t="s">
        <v>66</v>
      </c>
      <c r="E31" s="108" t="s">
        <v>35</v>
      </c>
      <c r="F31" s="16" t="s">
        <v>46</v>
      </c>
      <c r="G31" s="16" t="s">
        <v>47</v>
      </c>
      <c r="H31" s="133">
        <v>0</v>
      </c>
      <c r="I31" s="113">
        <v>50</v>
      </c>
      <c r="J31" s="110">
        <f t="shared" si="0"/>
        <v>0</v>
      </c>
      <c r="K31" s="19"/>
    </row>
    <row r="32" spans="2:11" s="11" customFormat="1" ht="13.5" customHeight="1" x14ac:dyDescent="0.35">
      <c r="B32" s="9"/>
      <c r="E32" s="22"/>
      <c r="F32" s="23"/>
      <c r="G32" s="23"/>
      <c r="H32" s="126"/>
      <c r="J32" s="24">
        <f>SUM(J7:J31)</f>
        <v>0</v>
      </c>
      <c r="K32" s="10"/>
    </row>
    <row r="33" spans="2:11" s="11" customFormat="1" ht="13.5" customHeight="1" x14ac:dyDescent="0.35">
      <c r="B33" s="9"/>
      <c r="E33" s="22"/>
      <c r="F33" s="22"/>
      <c r="G33" s="22"/>
      <c r="H33" s="126"/>
      <c r="K33" s="10"/>
    </row>
    <row r="34" spans="2:11" s="11" customFormat="1" ht="13.5" customHeight="1" x14ac:dyDescent="0.35">
      <c r="B34" s="9"/>
      <c r="E34" s="22"/>
      <c r="F34" s="22"/>
      <c r="G34" s="22"/>
      <c r="H34" s="126"/>
      <c r="K34" s="10"/>
    </row>
    <row r="35" spans="2:11" s="11" customFormat="1" ht="13.5" customHeight="1" x14ac:dyDescent="0.35">
      <c r="B35" s="9"/>
      <c r="C35" s="195" t="s">
        <v>67</v>
      </c>
      <c r="D35" s="195"/>
      <c r="E35" s="195"/>
      <c r="F35" s="195"/>
      <c r="G35" s="195"/>
      <c r="H35" s="195"/>
      <c r="I35" s="195"/>
      <c r="J35" s="195"/>
      <c r="K35" s="10"/>
    </row>
    <row r="36" spans="2:11" s="15" customFormat="1" ht="43.5" x14ac:dyDescent="0.35">
      <c r="B36" s="12"/>
      <c r="C36" s="13" t="s">
        <v>26</v>
      </c>
      <c r="D36" s="13" t="s">
        <v>21</v>
      </c>
      <c r="E36" s="13" t="s">
        <v>27</v>
      </c>
      <c r="F36" s="13" t="s">
        <v>28</v>
      </c>
      <c r="G36" s="13"/>
      <c r="H36" s="125" t="s">
        <v>30</v>
      </c>
      <c r="I36" s="13" t="s">
        <v>31</v>
      </c>
      <c r="J36" s="13" t="s">
        <v>32</v>
      </c>
      <c r="K36" s="25"/>
    </row>
    <row r="37" spans="2:11" s="11" customFormat="1" ht="13.5" customHeight="1" x14ac:dyDescent="0.35">
      <c r="B37" s="9"/>
      <c r="C37" s="178" t="s">
        <v>68</v>
      </c>
      <c r="D37" s="196" t="s">
        <v>69</v>
      </c>
      <c r="E37" s="193" t="s">
        <v>35</v>
      </c>
      <c r="F37" s="26" t="s">
        <v>70</v>
      </c>
      <c r="G37" s="26"/>
      <c r="H37" s="133">
        <v>0</v>
      </c>
      <c r="I37" s="109">
        <v>125</v>
      </c>
      <c r="J37" s="18">
        <f>I37*H37</f>
        <v>0</v>
      </c>
      <c r="K37" s="10"/>
    </row>
    <row r="38" spans="2:11" s="11" customFormat="1" ht="13.5" customHeight="1" x14ac:dyDescent="0.35">
      <c r="B38" s="9"/>
      <c r="C38" s="179"/>
      <c r="D38" s="197"/>
      <c r="E38" s="194"/>
      <c r="F38" s="27" t="s">
        <v>71</v>
      </c>
      <c r="G38" s="27"/>
      <c r="H38" s="133">
        <v>0</v>
      </c>
      <c r="I38" s="109">
        <v>3</v>
      </c>
      <c r="J38" s="18">
        <f t="shared" ref="J38:J51" si="1">I38*H38</f>
        <v>0</v>
      </c>
      <c r="K38" s="10"/>
    </row>
    <row r="39" spans="2:11" s="11" customFormat="1" ht="13.5" customHeight="1" x14ac:dyDescent="0.35">
      <c r="B39" s="9"/>
      <c r="C39" s="107" t="s">
        <v>72</v>
      </c>
      <c r="D39" s="111" t="s">
        <v>73</v>
      </c>
      <c r="E39" s="131" t="s">
        <v>35</v>
      </c>
      <c r="F39" s="27" t="s">
        <v>74</v>
      </c>
      <c r="G39" s="27"/>
      <c r="H39" s="133">
        <v>0</v>
      </c>
      <c r="I39" s="109">
        <v>20</v>
      </c>
      <c r="J39" s="18">
        <f t="shared" si="1"/>
        <v>0</v>
      </c>
      <c r="K39" s="10"/>
    </row>
    <row r="40" spans="2:11" s="11" customFormat="1" ht="13.5" customHeight="1" x14ac:dyDescent="0.35">
      <c r="B40" s="9"/>
      <c r="C40" s="107"/>
      <c r="D40" s="111"/>
      <c r="E40" s="131"/>
      <c r="F40" s="27" t="s">
        <v>75</v>
      </c>
      <c r="G40" s="27"/>
      <c r="H40" s="133">
        <v>0</v>
      </c>
      <c r="I40" s="109">
        <v>1</v>
      </c>
      <c r="J40" s="18">
        <f t="shared" si="1"/>
        <v>0</v>
      </c>
      <c r="K40" s="10"/>
    </row>
    <row r="41" spans="2:11" s="11" customFormat="1" ht="13.5" customHeight="1" x14ac:dyDescent="0.35">
      <c r="B41" s="9"/>
      <c r="C41" s="178" t="s">
        <v>76</v>
      </c>
      <c r="D41" s="191" t="s">
        <v>77</v>
      </c>
      <c r="E41" s="193" t="s">
        <v>35</v>
      </c>
      <c r="F41" s="27" t="s">
        <v>74</v>
      </c>
      <c r="G41" s="27"/>
      <c r="H41" s="133">
        <v>0</v>
      </c>
      <c r="I41" s="109">
        <v>1260</v>
      </c>
      <c r="J41" s="18">
        <f t="shared" si="1"/>
        <v>0</v>
      </c>
      <c r="K41" s="10"/>
    </row>
    <row r="42" spans="2:11" s="11" customFormat="1" ht="13.5" customHeight="1" x14ac:dyDescent="0.35">
      <c r="B42" s="9"/>
      <c r="C42" s="179"/>
      <c r="D42" s="192"/>
      <c r="E42" s="194"/>
      <c r="F42" s="27" t="s">
        <v>75</v>
      </c>
      <c r="G42" s="27"/>
      <c r="H42" s="133">
        <v>0</v>
      </c>
      <c r="I42" s="109">
        <v>4</v>
      </c>
      <c r="J42" s="18">
        <f t="shared" si="1"/>
        <v>0</v>
      </c>
      <c r="K42" s="10"/>
    </row>
    <row r="43" spans="2:11" s="11" customFormat="1" ht="13.5" customHeight="1" x14ac:dyDescent="0.35">
      <c r="B43" s="9"/>
      <c r="C43" s="107" t="s">
        <v>78</v>
      </c>
      <c r="D43" s="112" t="s">
        <v>79</v>
      </c>
      <c r="E43" s="132" t="s">
        <v>35</v>
      </c>
      <c r="F43" s="27" t="s">
        <v>74</v>
      </c>
      <c r="G43" s="27"/>
      <c r="H43" s="133">
        <v>0</v>
      </c>
      <c r="I43" s="109">
        <v>3</v>
      </c>
      <c r="J43" s="18">
        <f t="shared" si="1"/>
        <v>0</v>
      </c>
      <c r="K43" s="10"/>
    </row>
    <row r="44" spans="2:11" s="11" customFormat="1" ht="13.5" customHeight="1" x14ac:dyDescent="0.35">
      <c r="B44" s="9"/>
      <c r="C44" s="118" t="s">
        <v>80</v>
      </c>
      <c r="D44" s="119" t="s">
        <v>81</v>
      </c>
      <c r="E44" s="130" t="s">
        <v>35</v>
      </c>
      <c r="F44" s="27" t="s">
        <v>74</v>
      </c>
      <c r="G44" s="27"/>
      <c r="H44" s="133">
        <v>0</v>
      </c>
      <c r="I44" s="109">
        <v>3</v>
      </c>
      <c r="J44" s="18">
        <f t="shared" si="1"/>
        <v>0</v>
      </c>
      <c r="K44" s="10"/>
    </row>
    <row r="45" spans="2:11" s="11" customFormat="1" ht="13.5" customHeight="1" x14ac:dyDescent="0.35">
      <c r="B45" s="9"/>
      <c r="C45" s="28" t="s">
        <v>82</v>
      </c>
      <c r="D45" s="120" t="s">
        <v>83</v>
      </c>
      <c r="E45" s="29" t="s">
        <v>35</v>
      </c>
      <c r="F45" s="27" t="s">
        <v>74</v>
      </c>
      <c r="G45" s="27"/>
      <c r="H45" s="133">
        <v>0</v>
      </c>
      <c r="I45" s="109">
        <v>2</v>
      </c>
      <c r="J45" s="18">
        <f t="shared" si="1"/>
        <v>0</v>
      </c>
      <c r="K45" s="10"/>
    </row>
    <row r="46" spans="2:11" s="11" customFormat="1" ht="13.5" customHeight="1" x14ac:dyDescent="0.35">
      <c r="B46" s="9"/>
      <c r="C46" s="28" t="s">
        <v>84</v>
      </c>
      <c r="D46" s="120" t="s">
        <v>85</v>
      </c>
      <c r="E46" s="29" t="s">
        <v>35</v>
      </c>
      <c r="F46" s="27" t="s">
        <v>74</v>
      </c>
      <c r="G46" s="27"/>
      <c r="H46" s="133">
        <v>0</v>
      </c>
      <c r="I46" s="109">
        <v>32</v>
      </c>
      <c r="J46" s="18">
        <f t="shared" si="1"/>
        <v>0</v>
      </c>
      <c r="K46" s="10"/>
    </row>
    <row r="47" spans="2:11" s="11" customFormat="1" ht="13.5" customHeight="1" x14ac:dyDescent="0.35">
      <c r="B47" s="9"/>
      <c r="C47" s="28" t="s">
        <v>86</v>
      </c>
      <c r="D47" s="120" t="s">
        <v>87</v>
      </c>
      <c r="E47" s="121" t="s">
        <v>35</v>
      </c>
      <c r="F47" s="27" t="s">
        <v>74</v>
      </c>
      <c r="G47" s="27"/>
      <c r="H47" s="133">
        <v>0</v>
      </c>
      <c r="I47" s="109">
        <v>2</v>
      </c>
      <c r="J47" s="18">
        <f t="shared" si="1"/>
        <v>0</v>
      </c>
      <c r="K47" s="10"/>
    </row>
    <row r="48" spans="2:11" s="11" customFormat="1" ht="13.5" customHeight="1" x14ac:dyDescent="0.35">
      <c r="B48" s="9"/>
      <c r="C48" s="30" t="s">
        <v>88</v>
      </c>
      <c r="D48" s="120" t="s">
        <v>89</v>
      </c>
      <c r="E48" s="29" t="s">
        <v>35</v>
      </c>
      <c r="F48" s="27" t="s">
        <v>90</v>
      </c>
      <c r="G48" s="27"/>
      <c r="H48" s="133">
        <v>0</v>
      </c>
      <c r="I48" s="109">
        <v>2</v>
      </c>
      <c r="J48" s="18">
        <f t="shared" si="1"/>
        <v>0</v>
      </c>
      <c r="K48" s="10"/>
    </row>
    <row r="49" spans="2:11" s="11" customFormat="1" ht="13.5" customHeight="1" x14ac:dyDescent="0.35">
      <c r="B49" s="9"/>
      <c r="C49" s="30" t="s">
        <v>88</v>
      </c>
      <c r="D49" s="120" t="s">
        <v>91</v>
      </c>
      <c r="E49" s="29" t="s">
        <v>35</v>
      </c>
      <c r="F49" s="27" t="s">
        <v>90</v>
      </c>
      <c r="G49" s="27"/>
      <c r="H49" s="133">
        <v>0</v>
      </c>
      <c r="I49" s="109">
        <v>2</v>
      </c>
      <c r="J49" s="18">
        <f t="shared" si="1"/>
        <v>0</v>
      </c>
      <c r="K49" s="10"/>
    </row>
    <row r="50" spans="2:11" s="11" customFormat="1" ht="13.5" customHeight="1" x14ac:dyDescent="0.35">
      <c r="B50" s="9"/>
      <c r="C50" s="30" t="s">
        <v>92</v>
      </c>
      <c r="D50" s="120" t="s">
        <v>93</v>
      </c>
      <c r="E50" s="29" t="s">
        <v>35</v>
      </c>
      <c r="F50" s="27" t="s">
        <v>90</v>
      </c>
      <c r="G50" s="27"/>
      <c r="H50" s="133">
        <v>0</v>
      </c>
      <c r="I50" s="109">
        <v>54</v>
      </c>
      <c r="J50" s="18">
        <f t="shared" si="1"/>
        <v>0</v>
      </c>
      <c r="K50" s="10"/>
    </row>
    <row r="51" spans="2:11" s="11" customFormat="1" ht="13.5" customHeight="1" x14ac:dyDescent="0.35">
      <c r="B51" s="9"/>
      <c r="C51" s="30" t="s">
        <v>94</v>
      </c>
      <c r="D51" s="120" t="s">
        <v>95</v>
      </c>
      <c r="E51" s="29" t="s">
        <v>35</v>
      </c>
      <c r="F51" s="27" t="s">
        <v>74</v>
      </c>
      <c r="G51" s="27"/>
      <c r="H51" s="133">
        <v>0</v>
      </c>
      <c r="I51" s="109">
        <v>35</v>
      </c>
      <c r="J51" s="18">
        <f t="shared" si="1"/>
        <v>0</v>
      </c>
      <c r="K51" s="10"/>
    </row>
    <row r="52" spans="2:11" s="11" customFormat="1" ht="13.5" customHeight="1" x14ac:dyDescent="0.35">
      <c r="B52" s="9"/>
      <c r="D52" s="31"/>
      <c r="E52" s="22"/>
      <c r="F52" s="23"/>
      <c r="G52" s="23"/>
      <c r="H52" s="126"/>
      <c r="J52" s="24">
        <f>SUM(J37:J51)</f>
        <v>0</v>
      </c>
      <c r="K52" s="10"/>
    </row>
    <row r="53" spans="2:11" s="11" customFormat="1" ht="13.5" customHeight="1" x14ac:dyDescent="0.35">
      <c r="B53" s="9"/>
      <c r="D53" s="32"/>
      <c r="E53" s="22"/>
      <c r="F53" s="22"/>
      <c r="G53" s="22"/>
      <c r="H53" s="126"/>
      <c r="K53" s="10"/>
    </row>
    <row r="54" spans="2:11" s="11" customFormat="1" ht="13.5" customHeight="1" x14ac:dyDescent="0.35">
      <c r="B54" s="9"/>
      <c r="C54" s="195" t="s">
        <v>96</v>
      </c>
      <c r="D54" s="195"/>
      <c r="E54" s="195"/>
      <c r="F54" s="195"/>
      <c r="G54" s="195"/>
      <c r="H54" s="195"/>
      <c r="I54" s="195"/>
      <c r="J54" s="195"/>
      <c r="K54" s="10"/>
    </row>
    <row r="55" spans="2:11" s="11" customFormat="1" ht="43.5" x14ac:dyDescent="0.35">
      <c r="B55" s="9"/>
      <c r="C55" s="13" t="s">
        <v>26</v>
      </c>
      <c r="D55" s="33" t="s">
        <v>21</v>
      </c>
      <c r="E55" s="34"/>
      <c r="F55" s="35"/>
      <c r="G55" s="35"/>
      <c r="H55" s="125" t="s">
        <v>30</v>
      </c>
      <c r="I55" s="13" t="s">
        <v>31</v>
      </c>
      <c r="J55" s="13" t="s">
        <v>32</v>
      </c>
      <c r="K55" s="10"/>
    </row>
    <row r="56" spans="2:11" s="11" customFormat="1" ht="13.5" customHeight="1" x14ac:dyDescent="0.35">
      <c r="B56" s="9"/>
      <c r="C56" s="20" t="s">
        <v>97</v>
      </c>
      <c r="D56" s="198" t="s">
        <v>98</v>
      </c>
      <c r="E56" s="199"/>
      <c r="F56" s="200"/>
      <c r="G56" s="117"/>
      <c r="H56" s="134">
        <v>0</v>
      </c>
      <c r="I56" s="109">
        <v>300000</v>
      </c>
      <c r="J56" s="37">
        <f t="shared" ref="J56:J119" si="2">I56*H56</f>
        <v>0</v>
      </c>
      <c r="K56" s="19"/>
    </row>
    <row r="57" spans="2:11" s="11" customFormat="1" ht="13.5" customHeight="1" x14ac:dyDescent="0.35">
      <c r="B57" s="9"/>
      <c r="C57" s="20" t="s">
        <v>99</v>
      </c>
      <c r="D57" s="198" t="s">
        <v>100</v>
      </c>
      <c r="E57" s="199"/>
      <c r="F57" s="200"/>
      <c r="G57" s="117"/>
      <c r="H57" s="134">
        <v>0</v>
      </c>
      <c r="I57" s="109">
        <v>50000</v>
      </c>
      <c r="J57" s="37">
        <f t="shared" si="2"/>
        <v>0</v>
      </c>
      <c r="K57" s="19"/>
    </row>
    <row r="58" spans="2:11" s="11" customFormat="1" ht="13.5" customHeight="1" x14ac:dyDescent="0.35">
      <c r="B58" s="9"/>
      <c r="C58" s="20" t="s">
        <v>99</v>
      </c>
      <c r="D58" s="198" t="s">
        <v>101</v>
      </c>
      <c r="E58" s="199"/>
      <c r="F58" s="200"/>
      <c r="G58" s="117"/>
      <c r="H58" s="134">
        <v>0</v>
      </c>
      <c r="I58" s="109">
        <v>550000</v>
      </c>
      <c r="J58" s="37">
        <f t="shared" si="2"/>
        <v>0</v>
      </c>
      <c r="K58" s="10"/>
    </row>
    <row r="59" spans="2:11" s="11" customFormat="1" ht="13.5" customHeight="1" x14ac:dyDescent="0.35">
      <c r="B59" s="9"/>
      <c r="C59" s="20" t="s">
        <v>102</v>
      </c>
      <c r="D59" s="198" t="s">
        <v>103</v>
      </c>
      <c r="E59" s="199"/>
      <c r="F59" s="200"/>
      <c r="G59" s="117"/>
      <c r="H59" s="134">
        <v>0</v>
      </c>
      <c r="I59" s="109">
        <v>2000</v>
      </c>
      <c r="J59" s="37">
        <f t="shared" si="2"/>
        <v>0</v>
      </c>
      <c r="K59" s="10"/>
    </row>
    <row r="60" spans="2:11" s="11" customFormat="1" ht="13.5" customHeight="1" x14ac:dyDescent="0.35">
      <c r="B60" s="9"/>
      <c r="C60" s="20" t="s">
        <v>104</v>
      </c>
      <c r="D60" s="198" t="s">
        <v>105</v>
      </c>
      <c r="E60" s="199"/>
      <c r="F60" s="200"/>
      <c r="G60" s="36"/>
      <c r="H60" s="134">
        <v>0</v>
      </c>
      <c r="I60" s="109">
        <v>1000</v>
      </c>
      <c r="J60" s="37">
        <f t="shared" si="2"/>
        <v>0</v>
      </c>
      <c r="K60" s="10"/>
    </row>
    <row r="61" spans="2:11" s="11" customFormat="1" ht="13.5" customHeight="1" x14ac:dyDescent="0.35">
      <c r="B61" s="9"/>
      <c r="C61" s="20" t="s">
        <v>106</v>
      </c>
      <c r="D61" s="198" t="s">
        <v>107</v>
      </c>
      <c r="E61" s="199"/>
      <c r="F61" s="200"/>
      <c r="G61" s="36"/>
      <c r="H61" s="134">
        <v>0</v>
      </c>
      <c r="I61" s="109">
        <v>1000</v>
      </c>
      <c r="J61" s="37">
        <f t="shared" si="2"/>
        <v>0</v>
      </c>
      <c r="K61" s="10"/>
    </row>
    <row r="62" spans="2:11" s="11" customFormat="1" ht="13.5" customHeight="1" x14ac:dyDescent="0.35">
      <c r="B62" s="9"/>
      <c r="C62" s="20" t="s">
        <v>108</v>
      </c>
      <c r="D62" s="198" t="s">
        <v>109</v>
      </c>
      <c r="E62" s="199"/>
      <c r="F62" s="200"/>
      <c r="G62" s="36"/>
      <c r="H62" s="134">
        <v>0</v>
      </c>
      <c r="I62" s="109">
        <v>1000</v>
      </c>
      <c r="J62" s="37">
        <f t="shared" si="2"/>
        <v>0</v>
      </c>
      <c r="K62" s="10"/>
    </row>
    <row r="63" spans="2:11" s="11" customFormat="1" ht="13.5" customHeight="1" x14ac:dyDescent="0.35">
      <c r="B63" s="9"/>
      <c r="C63" s="20" t="s">
        <v>110</v>
      </c>
      <c r="D63" s="198" t="s">
        <v>111</v>
      </c>
      <c r="E63" s="199"/>
      <c r="F63" s="200"/>
      <c r="G63" s="36"/>
      <c r="H63" s="134">
        <v>0</v>
      </c>
      <c r="I63" s="109">
        <v>1000</v>
      </c>
      <c r="J63" s="37">
        <f t="shared" si="2"/>
        <v>0</v>
      </c>
      <c r="K63" s="10"/>
    </row>
    <row r="64" spans="2:11" s="11" customFormat="1" ht="13.5" customHeight="1" x14ac:dyDescent="0.35">
      <c r="B64" s="9"/>
      <c r="C64" s="20" t="s">
        <v>112</v>
      </c>
      <c r="D64" s="198" t="s">
        <v>113</v>
      </c>
      <c r="E64" s="199"/>
      <c r="F64" s="200"/>
      <c r="G64" s="36"/>
      <c r="H64" s="134">
        <v>0</v>
      </c>
      <c r="I64" s="109">
        <v>1000</v>
      </c>
      <c r="J64" s="37">
        <f t="shared" si="2"/>
        <v>0</v>
      </c>
      <c r="K64" s="10"/>
    </row>
    <row r="65" spans="2:11" s="11" customFormat="1" ht="13.5" customHeight="1" x14ac:dyDescent="0.35">
      <c r="B65" s="9"/>
      <c r="C65" s="20" t="s">
        <v>114</v>
      </c>
      <c r="D65" s="198" t="s">
        <v>115</v>
      </c>
      <c r="E65" s="199"/>
      <c r="F65" s="200"/>
      <c r="G65" s="36"/>
      <c r="H65" s="134">
        <v>0</v>
      </c>
      <c r="I65" s="109">
        <v>1000</v>
      </c>
      <c r="J65" s="37">
        <f t="shared" si="2"/>
        <v>0</v>
      </c>
      <c r="K65" s="10"/>
    </row>
    <row r="66" spans="2:11" s="11" customFormat="1" ht="13.5" customHeight="1" x14ac:dyDescent="0.35">
      <c r="B66" s="9"/>
      <c r="C66" s="20" t="s">
        <v>116</v>
      </c>
      <c r="D66" s="198" t="s">
        <v>117</v>
      </c>
      <c r="E66" s="199"/>
      <c r="F66" s="200"/>
      <c r="G66" s="36"/>
      <c r="H66" s="134">
        <v>0</v>
      </c>
      <c r="I66" s="109">
        <v>2000</v>
      </c>
      <c r="J66" s="37">
        <f t="shared" si="2"/>
        <v>0</v>
      </c>
      <c r="K66" s="10"/>
    </row>
    <row r="67" spans="2:11" s="11" customFormat="1" ht="13.5" customHeight="1" x14ac:dyDescent="0.35">
      <c r="B67" s="9"/>
      <c r="C67" s="20" t="s">
        <v>118</v>
      </c>
      <c r="D67" s="198" t="s">
        <v>119</v>
      </c>
      <c r="E67" s="199"/>
      <c r="F67" s="200"/>
      <c r="G67" s="36"/>
      <c r="H67" s="134">
        <v>0</v>
      </c>
      <c r="I67" s="109">
        <v>1000</v>
      </c>
      <c r="J67" s="37">
        <f t="shared" si="2"/>
        <v>0</v>
      </c>
      <c r="K67" s="10"/>
    </row>
    <row r="68" spans="2:11" s="11" customFormat="1" ht="13.5" customHeight="1" x14ac:dyDescent="0.35">
      <c r="B68" s="9"/>
      <c r="C68" s="20" t="s">
        <v>120</v>
      </c>
      <c r="D68" s="198" t="s">
        <v>121</v>
      </c>
      <c r="E68" s="199"/>
      <c r="F68" s="200"/>
      <c r="G68" s="36"/>
      <c r="H68" s="134">
        <v>0</v>
      </c>
      <c r="I68" s="109">
        <v>1000</v>
      </c>
      <c r="J68" s="37">
        <f t="shared" si="2"/>
        <v>0</v>
      </c>
      <c r="K68" s="10"/>
    </row>
    <row r="69" spans="2:11" s="11" customFormat="1" ht="13.5" customHeight="1" x14ac:dyDescent="0.35">
      <c r="B69" s="9"/>
      <c r="C69" s="20" t="s">
        <v>122</v>
      </c>
      <c r="D69" s="198" t="s">
        <v>123</v>
      </c>
      <c r="E69" s="199"/>
      <c r="F69" s="200"/>
      <c r="G69" s="36"/>
      <c r="H69" s="134">
        <v>0</v>
      </c>
      <c r="I69" s="109">
        <v>1000</v>
      </c>
      <c r="J69" s="37">
        <f t="shared" si="2"/>
        <v>0</v>
      </c>
      <c r="K69" s="10"/>
    </row>
    <row r="70" spans="2:11" s="11" customFormat="1" ht="13.5" customHeight="1" x14ac:dyDescent="0.35">
      <c r="B70" s="9"/>
      <c r="C70" s="20" t="s">
        <v>124</v>
      </c>
      <c r="D70" s="198" t="s">
        <v>125</v>
      </c>
      <c r="E70" s="199"/>
      <c r="F70" s="200"/>
      <c r="G70" s="117"/>
      <c r="H70" s="134">
        <v>0</v>
      </c>
      <c r="I70" s="109">
        <v>40000</v>
      </c>
      <c r="J70" s="37">
        <f t="shared" si="2"/>
        <v>0</v>
      </c>
      <c r="K70" s="10"/>
    </row>
    <row r="71" spans="2:11" s="11" customFormat="1" ht="13.5" customHeight="1" x14ac:dyDescent="0.35">
      <c r="B71" s="9"/>
      <c r="C71" s="20" t="s">
        <v>126</v>
      </c>
      <c r="D71" s="198" t="s">
        <v>127</v>
      </c>
      <c r="E71" s="199"/>
      <c r="F71" s="200"/>
      <c r="G71" s="117"/>
      <c r="H71" s="134">
        <v>0</v>
      </c>
      <c r="I71" s="109">
        <v>150000</v>
      </c>
      <c r="J71" s="37">
        <f t="shared" si="2"/>
        <v>0</v>
      </c>
      <c r="K71" s="10"/>
    </row>
    <row r="72" spans="2:11" s="11" customFormat="1" ht="13.5" customHeight="1" x14ac:dyDescent="0.35">
      <c r="B72" s="9"/>
      <c r="C72" s="20" t="s">
        <v>128</v>
      </c>
      <c r="D72" s="198" t="s">
        <v>129</v>
      </c>
      <c r="E72" s="199"/>
      <c r="F72" s="200"/>
      <c r="G72" s="117"/>
      <c r="H72" s="134">
        <v>0</v>
      </c>
      <c r="I72" s="109">
        <v>100000</v>
      </c>
      <c r="J72" s="37">
        <f t="shared" si="2"/>
        <v>0</v>
      </c>
      <c r="K72" s="10"/>
    </row>
    <row r="73" spans="2:11" s="11" customFormat="1" ht="13.5" customHeight="1" x14ac:dyDescent="0.35">
      <c r="B73" s="9"/>
      <c r="C73" s="20" t="s">
        <v>130</v>
      </c>
      <c r="D73" s="198" t="s">
        <v>131</v>
      </c>
      <c r="E73" s="199"/>
      <c r="F73" s="200"/>
      <c r="G73" s="117"/>
      <c r="H73" s="134">
        <v>0</v>
      </c>
      <c r="I73" s="109">
        <v>50000</v>
      </c>
      <c r="J73" s="37">
        <f t="shared" si="2"/>
        <v>0</v>
      </c>
      <c r="K73" s="10"/>
    </row>
    <row r="74" spans="2:11" s="11" customFormat="1" ht="13.5" customHeight="1" x14ac:dyDescent="0.35">
      <c r="B74" s="9"/>
      <c r="C74" s="20" t="s">
        <v>132</v>
      </c>
      <c r="D74" s="198" t="s">
        <v>133</v>
      </c>
      <c r="E74" s="199"/>
      <c r="F74" s="200"/>
      <c r="G74" s="36"/>
      <c r="H74" s="134">
        <v>0</v>
      </c>
      <c r="I74" s="109">
        <v>10000</v>
      </c>
      <c r="J74" s="37">
        <f t="shared" si="2"/>
        <v>0</v>
      </c>
      <c r="K74" s="10"/>
    </row>
    <row r="75" spans="2:11" s="11" customFormat="1" ht="13.5" customHeight="1" x14ac:dyDescent="0.35">
      <c r="B75" s="9"/>
      <c r="C75" s="20" t="s">
        <v>134</v>
      </c>
      <c r="D75" s="198" t="s">
        <v>135</v>
      </c>
      <c r="E75" s="199"/>
      <c r="F75" s="200"/>
      <c r="G75" s="36"/>
      <c r="H75" s="134">
        <v>0</v>
      </c>
      <c r="I75" s="109">
        <v>10000</v>
      </c>
      <c r="J75" s="37">
        <f t="shared" si="2"/>
        <v>0</v>
      </c>
      <c r="K75" s="10"/>
    </row>
    <row r="76" spans="2:11" s="11" customFormat="1" ht="13.5" customHeight="1" x14ac:dyDescent="0.35">
      <c r="B76" s="9"/>
      <c r="C76" s="20" t="s">
        <v>136</v>
      </c>
      <c r="D76" s="198" t="s">
        <v>137</v>
      </c>
      <c r="E76" s="199"/>
      <c r="F76" s="200"/>
      <c r="G76" s="36"/>
      <c r="H76" s="134">
        <v>0</v>
      </c>
      <c r="I76" s="109">
        <v>10000</v>
      </c>
      <c r="J76" s="37">
        <f t="shared" si="2"/>
        <v>0</v>
      </c>
      <c r="K76" s="10"/>
    </row>
    <row r="77" spans="2:11" s="11" customFormat="1" ht="13.5" customHeight="1" x14ac:dyDescent="0.35">
      <c r="B77" s="9"/>
      <c r="C77" s="20" t="s">
        <v>138</v>
      </c>
      <c r="D77" s="198" t="s">
        <v>139</v>
      </c>
      <c r="E77" s="199"/>
      <c r="F77" s="200"/>
      <c r="G77" s="117"/>
      <c r="H77" s="134">
        <v>0</v>
      </c>
      <c r="I77" s="109">
        <v>2000</v>
      </c>
      <c r="J77" s="37">
        <f t="shared" si="2"/>
        <v>0</v>
      </c>
      <c r="K77" s="10"/>
    </row>
    <row r="78" spans="2:11" s="11" customFormat="1" ht="13.5" customHeight="1" x14ac:dyDescent="0.35">
      <c r="B78" s="9"/>
      <c r="C78" s="20" t="s">
        <v>140</v>
      </c>
      <c r="D78" s="198" t="s">
        <v>141</v>
      </c>
      <c r="E78" s="199"/>
      <c r="F78" s="200"/>
      <c r="G78" s="36"/>
      <c r="H78" s="134">
        <v>0</v>
      </c>
      <c r="I78" s="109">
        <v>750</v>
      </c>
      <c r="J78" s="37">
        <f t="shared" si="2"/>
        <v>0</v>
      </c>
      <c r="K78" s="10"/>
    </row>
    <row r="79" spans="2:11" s="11" customFormat="1" ht="13.5" customHeight="1" x14ac:dyDescent="0.35">
      <c r="B79" s="9"/>
      <c r="C79" s="20" t="s">
        <v>142</v>
      </c>
      <c r="D79" s="198" t="s">
        <v>143</v>
      </c>
      <c r="E79" s="199"/>
      <c r="F79" s="200"/>
      <c r="G79" s="36"/>
      <c r="H79" s="134">
        <v>0</v>
      </c>
      <c r="I79" s="109">
        <v>750</v>
      </c>
      <c r="J79" s="37">
        <f t="shared" si="2"/>
        <v>0</v>
      </c>
      <c r="K79" s="10"/>
    </row>
    <row r="80" spans="2:11" s="11" customFormat="1" ht="13.5" customHeight="1" x14ac:dyDescent="0.35">
      <c r="B80" s="9"/>
      <c r="C80" s="20" t="s">
        <v>144</v>
      </c>
      <c r="D80" s="198" t="s">
        <v>145</v>
      </c>
      <c r="E80" s="199"/>
      <c r="F80" s="200"/>
      <c r="G80" s="36"/>
      <c r="H80" s="134">
        <v>0</v>
      </c>
      <c r="I80" s="109">
        <v>750</v>
      </c>
      <c r="J80" s="37">
        <f t="shared" si="2"/>
        <v>0</v>
      </c>
      <c r="K80" s="10"/>
    </row>
    <row r="81" spans="2:11" s="11" customFormat="1" ht="13.5" customHeight="1" x14ac:dyDescent="0.35">
      <c r="B81" s="9"/>
      <c r="C81" s="20" t="s">
        <v>146</v>
      </c>
      <c r="D81" s="198" t="s">
        <v>147</v>
      </c>
      <c r="E81" s="199"/>
      <c r="F81" s="200"/>
      <c r="G81" s="36"/>
      <c r="H81" s="134">
        <v>0</v>
      </c>
      <c r="I81" s="109">
        <v>750</v>
      </c>
      <c r="J81" s="37">
        <f t="shared" si="2"/>
        <v>0</v>
      </c>
      <c r="K81" s="10"/>
    </row>
    <row r="82" spans="2:11" s="11" customFormat="1" ht="13.5" customHeight="1" x14ac:dyDescent="0.35">
      <c r="B82" s="9"/>
      <c r="C82" s="20" t="s">
        <v>148</v>
      </c>
      <c r="D82" s="198" t="s">
        <v>149</v>
      </c>
      <c r="E82" s="199"/>
      <c r="F82" s="200"/>
      <c r="G82" s="36"/>
      <c r="H82" s="134">
        <v>0</v>
      </c>
      <c r="I82" s="109">
        <v>500</v>
      </c>
      <c r="J82" s="37">
        <f t="shared" si="2"/>
        <v>0</v>
      </c>
      <c r="K82" s="10"/>
    </row>
    <row r="83" spans="2:11" s="11" customFormat="1" ht="13.5" customHeight="1" x14ac:dyDescent="0.35">
      <c r="B83" s="9"/>
      <c r="C83" s="20" t="s">
        <v>150</v>
      </c>
      <c r="D83" s="198" t="s">
        <v>151</v>
      </c>
      <c r="E83" s="199"/>
      <c r="F83" s="200"/>
      <c r="G83" s="36"/>
      <c r="H83" s="134">
        <v>0</v>
      </c>
      <c r="I83" s="109">
        <v>120000</v>
      </c>
      <c r="J83" s="37">
        <f t="shared" si="2"/>
        <v>0</v>
      </c>
      <c r="K83" s="10"/>
    </row>
    <row r="84" spans="2:11" s="11" customFormat="1" ht="13.5" customHeight="1" x14ac:dyDescent="0.35">
      <c r="B84" s="9"/>
      <c r="C84" s="20" t="s">
        <v>152</v>
      </c>
      <c r="D84" s="198" t="s">
        <v>153</v>
      </c>
      <c r="E84" s="199"/>
      <c r="F84" s="200"/>
      <c r="G84" s="117"/>
      <c r="H84" s="134">
        <v>0</v>
      </c>
      <c r="I84" s="109">
        <v>2000</v>
      </c>
      <c r="J84" s="37">
        <f t="shared" si="2"/>
        <v>0</v>
      </c>
      <c r="K84" s="10"/>
    </row>
    <row r="85" spans="2:11" s="11" customFormat="1" ht="13.5" customHeight="1" x14ac:dyDescent="0.35">
      <c r="B85" s="9"/>
      <c r="C85" s="20" t="s">
        <v>154</v>
      </c>
      <c r="D85" s="198" t="s">
        <v>155</v>
      </c>
      <c r="E85" s="199"/>
      <c r="F85" s="200"/>
      <c r="G85" s="117"/>
      <c r="H85" s="134">
        <v>0</v>
      </c>
      <c r="I85" s="109">
        <v>2000</v>
      </c>
      <c r="J85" s="37">
        <f t="shared" si="2"/>
        <v>0</v>
      </c>
      <c r="K85" s="10"/>
    </row>
    <row r="86" spans="2:11" s="11" customFormat="1" ht="13.5" customHeight="1" x14ac:dyDescent="0.35">
      <c r="B86" s="9"/>
      <c r="C86" s="20" t="s">
        <v>156</v>
      </c>
      <c r="D86" s="198" t="s">
        <v>157</v>
      </c>
      <c r="E86" s="199"/>
      <c r="F86" s="200"/>
      <c r="G86" s="117"/>
      <c r="H86" s="134">
        <v>0</v>
      </c>
      <c r="I86" s="109">
        <v>1000</v>
      </c>
      <c r="J86" s="37">
        <f t="shared" si="2"/>
        <v>0</v>
      </c>
      <c r="K86" s="10"/>
    </row>
    <row r="87" spans="2:11" s="11" customFormat="1" ht="13.5" customHeight="1" x14ac:dyDescent="0.35">
      <c r="B87" s="9"/>
      <c r="C87" s="20" t="s">
        <v>158</v>
      </c>
      <c r="D87" s="198" t="s">
        <v>159</v>
      </c>
      <c r="E87" s="199"/>
      <c r="F87" s="200"/>
      <c r="G87" s="36"/>
      <c r="H87" s="134">
        <v>0</v>
      </c>
      <c r="I87" s="109">
        <v>500</v>
      </c>
      <c r="J87" s="37">
        <f t="shared" si="2"/>
        <v>0</v>
      </c>
      <c r="K87" s="10"/>
    </row>
    <row r="88" spans="2:11" s="11" customFormat="1" ht="13.5" customHeight="1" x14ac:dyDescent="0.35">
      <c r="B88" s="9"/>
      <c r="C88" s="20" t="s">
        <v>160</v>
      </c>
      <c r="D88" s="198" t="s">
        <v>161</v>
      </c>
      <c r="E88" s="199"/>
      <c r="F88" s="200"/>
      <c r="G88" s="36"/>
      <c r="H88" s="134">
        <v>0</v>
      </c>
      <c r="I88" s="109">
        <v>5000</v>
      </c>
      <c r="J88" s="37">
        <f t="shared" si="2"/>
        <v>0</v>
      </c>
      <c r="K88" s="10"/>
    </row>
    <row r="89" spans="2:11" s="11" customFormat="1" ht="13.5" customHeight="1" x14ac:dyDescent="0.35">
      <c r="B89" s="9"/>
      <c r="C89" s="20" t="s">
        <v>162</v>
      </c>
      <c r="D89" s="198" t="s">
        <v>163</v>
      </c>
      <c r="E89" s="199"/>
      <c r="F89" s="200"/>
      <c r="G89" s="36"/>
      <c r="H89" s="134">
        <v>0</v>
      </c>
      <c r="I89" s="109">
        <v>2000</v>
      </c>
      <c r="J89" s="37">
        <f t="shared" si="2"/>
        <v>0</v>
      </c>
      <c r="K89" s="10"/>
    </row>
    <row r="90" spans="2:11" s="11" customFormat="1" ht="13.5" customHeight="1" x14ac:dyDescent="0.35">
      <c r="B90" s="9"/>
      <c r="C90" s="20" t="s">
        <v>164</v>
      </c>
      <c r="D90" s="198" t="s">
        <v>165</v>
      </c>
      <c r="E90" s="199"/>
      <c r="F90" s="200"/>
      <c r="G90" s="117"/>
      <c r="H90" s="134">
        <v>0</v>
      </c>
      <c r="I90" s="109">
        <v>5000</v>
      </c>
      <c r="J90" s="37">
        <f t="shared" si="2"/>
        <v>0</v>
      </c>
      <c r="K90" s="10"/>
    </row>
    <row r="91" spans="2:11" s="11" customFormat="1" ht="13.5" customHeight="1" x14ac:dyDescent="0.35">
      <c r="B91" s="9"/>
      <c r="C91" s="20" t="s">
        <v>166</v>
      </c>
      <c r="D91" s="198" t="s">
        <v>167</v>
      </c>
      <c r="E91" s="199"/>
      <c r="F91" s="200"/>
      <c r="G91" s="117"/>
      <c r="H91" s="134">
        <v>0</v>
      </c>
      <c r="I91" s="109">
        <v>5000</v>
      </c>
      <c r="J91" s="37">
        <f t="shared" si="2"/>
        <v>0</v>
      </c>
      <c r="K91" s="10"/>
    </row>
    <row r="92" spans="2:11" s="11" customFormat="1" ht="13.5" customHeight="1" x14ac:dyDescent="0.35">
      <c r="B92" s="9"/>
      <c r="C92" s="20" t="s">
        <v>168</v>
      </c>
      <c r="D92" s="198" t="s">
        <v>169</v>
      </c>
      <c r="E92" s="199"/>
      <c r="F92" s="200"/>
      <c r="G92" s="117"/>
      <c r="H92" s="134">
        <v>0</v>
      </c>
      <c r="I92" s="109">
        <v>5000</v>
      </c>
      <c r="J92" s="37">
        <f t="shared" si="2"/>
        <v>0</v>
      </c>
      <c r="K92" s="10"/>
    </row>
    <row r="93" spans="2:11" s="11" customFormat="1" ht="13.5" customHeight="1" x14ac:dyDescent="0.35">
      <c r="B93" s="9"/>
      <c r="C93" s="20" t="s">
        <v>170</v>
      </c>
      <c r="D93" s="198" t="s">
        <v>171</v>
      </c>
      <c r="E93" s="199"/>
      <c r="F93" s="200"/>
      <c r="G93" s="36"/>
      <c r="H93" s="134">
        <v>0</v>
      </c>
      <c r="I93" s="109">
        <v>500</v>
      </c>
      <c r="J93" s="37">
        <f t="shared" si="2"/>
        <v>0</v>
      </c>
      <c r="K93" s="10"/>
    </row>
    <row r="94" spans="2:11" s="11" customFormat="1" ht="13.5" customHeight="1" x14ac:dyDescent="0.35">
      <c r="B94" s="9"/>
      <c r="C94" s="20" t="s">
        <v>172</v>
      </c>
      <c r="D94" s="198" t="s">
        <v>173</v>
      </c>
      <c r="E94" s="199"/>
      <c r="F94" s="200"/>
      <c r="G94" s="36"/>
      <c r="H94" s="134">
        <v>0</v>
      </c>
      <c r="I94" s="109">
        <v>1000</v>
      </c>
      <c r="J94" s="37">
        <f t="shared" si="2"/>
        <v>0</v>
      </c>
      <c r="K94" s="10"/>
    </row>
    <row r="95" spans="2:11" s="11" customFormat="1" ht="13.5" customHeight="1" x14ac:dyDescent="0.35">
      <c r="B95" s="9"/>
      <c r="C95" s="20" t="s">
        <v>174</v>
      </c>
      <c r="D95" s="198" t="s">
        <v>175</v>
      </c>
      <c r="E95" s="199"/>
      <c r="F95" s="200"/>
      <c r="G95" s="36"/>
      <c r="H95" s="134">
        <v>0</v>
      </c>
      <c r="I95" s="109">
        <v>500</v>
      </c>
      <c r="J95" s="37">
        <f t="shared" si="2"/>
        <v>0</v>
      </c>
      <c r="K95" s="10"/>
    </row>
    <row r="96" spans="2:11" s="11" customFormat="1" ht="13.5" customHeight="1" x14ac:dyDescent="0.35">
      <c r="B96" s="9"/>
      <c r="C96" s="20" t="s">
        <v>176</v>
      </c>
      <c r="D96" s="198" t="s">
        <v>177</v>
      </c>
      <c r="E96" s="199"/>
      <c r="F96" s="200"/>
      <c r="G96" s="36"/>
      <c r="H96" s="134">
        <v>0</v>
      </c>
      <c r="I96" s="109">
        <v>500</v>
      </c>
      <c r="J96" s="37">
        <f t="shared" si="2"/>
        <v>0</v>
      </c>
      <c r="K96" s="10"/>
    </row>
    <row r="97" spans="2:12" s="11" customFormat="1" ht="13.5" customHeight="1" x14ac:dyDescent="0.35">
      <c r="B97" s="9"/>
      <c r="C97" s="20" t="s">
        <v>178</v>
      </c>
      <c r="D97" s="198" t="s">
        <v>179</v>
      </c>
      <c r="E97" s="199"/>
      <c r="F97" s="200"/>
      <c r="G97" s="36"/>
      <c r="H97" s="134">
        <v>0</v>
      </c>
      <c r="I97" s="109">
        <v>500</v>
      </c>
      <c r="J97" s="37">
        <f t="shared" si="2"/>
        <v>0</v>
      </c>
      <c r="K97" s="10"/>
    </row>
    <row r="98" spans="2:12" s="11" customFormat="1" ht="13.5" customHeight="1" x14ac:dyDescent="0.35">
      <c r="B98" s="9"/>
      <c r="C98" s="20" t="s">
        <v>180</v>
      </c>
      <c r="D98" s="198" t="s">
        <v>181</v>
      </c>
      <c r="E98" s="199"/>
      <c r="F98" s="200"/>
      <c r="G98" s="36"/>
      <c r="H98" s="134">
        <v>0</v>
      </c>
      <c r="I98" s="109">
        <v>500</v>
      </c>
      <c r="J98" s="37">
        <f t="shared" si="2"/>
        <v>0</v>
      </c>
      <c r="K98" s="10"/>
    </row>
    <row r="99" spans="2:12" s="11" customFormat="1" ht="13.5" customHeight="1" x14ac:dyDescent="0.35">
      <c r="B99" s="9"/>
      <c r="C99" s="20" t="s">
        <v>182</v>
      </c>
      <c r="D99" s="198" t="s">
        <v>183</v>
      </c>
      <c r="E99" s="199"/>
      <c r="F99" s="200"/>
      <c r="G99" s="36"/>
      <c r="H99" s="134">
        <v>0</v>
      </c>
      <c r="I99" s="109">
        <v>500</v>
      </c>
      <c r="J99" s="37">
        <f t="shared" si="2"/>
        <v>0</v>
      </c>
      <c r="K99" s="10"/>
    </row>
    <row r="100" spans="2:12" s="11" customFormat="1" ht="13.5" customHeight="1" x14ac:dyDescent="0.35">
      <c r="B100" s="9"/>
      <c r="C100" s="20" t="s">
        <v>184</v>
      </c>
      <c r="D100" s="198" t="s">
        <v>185</v>
      </c>
      <c r="E100" s="199"/>
      <c r="F100" s="200"/>
      <c r="G100" s="36"/>
      <c r="H100" s="134">
        <v>0</v>
      </c>
      <c r="I100" s="109">
        <v>500</v>
      </c>
      <c r="J100" s="37">
        <f t="shared" si="2"/>
        <v>0</v>
      </c>
      <c r="K100" s="10"/>
    </row>
    <row r="101" spans="2:12" s="11" customFormat="1" ht="13.5" customHeight="1" x14ac:dyDescent="0.35">
      <c r="B101" s="9"/>
      <c r="C101" s="20" t="s">
        <v>186</v>
      </c>
      <c r="D101" s="198" t="s">
        <v>187</v>
      </c>
      <c r="E101" s="199"/>
      <c r="F101" s="200"/>
      <c r="G101" s="117"/>
      <c r="H101" s="134">
        <v>0</v>
      </c>
      <c r="I101" s="109">
        <v>3000</v>
      </c>
      <c r="J101" s="37">
        <f t="shared" si="2"/>
        <v>0</v>
      </c>
      <c r="K101" s="10"/>
    </row>
    <row r="102" spans="2:12" s="11" customFormat="1" ht="13.5" customHeight="1" x14ac:dyDescent="0.35">
      <c r="B102" s="9"/>
      <c r="C102" s="20" t="s">
        <v>188</v>
      </c>
      <c r="D102" s="198" t="s">
        <v>189</v>
      </c>
      <c r="E102" s="199"/>
      <c r="F102" s="200"/>
      <c r="G102" s="36"/>
      <c r="H102" s="134">
        <v>0</v>
      </c>
      <c r="I102" s="109">
        <v>500</v>
      </c>
      <c r="J102" s="37">
        <f t="shared" si="2"/>
        <v>0</v>
      </c>
      <c r="K102" s="10"/>
    </row>
    <row r="103" spans="2:12" s="11" customFormat="1" ht="13.5" customHeight="1" x14ac:dyDescent="0.35">
      <c r="B103" s="9"/>
      <c r="C103" s="20" t="s">
        <v>190</v>
      </c>
      <c r="D103" s="198" t="s">
        <v>191</v>
      </c>
      <c r="E103" s="199"/>
      <c r="F103" s="200"/>
      <c r="G103" s="36"/>
      <c r="H103" s="134">
        <v>0</v>
      </c>
      <c r="I103" s="109">
        <v>500</v>
      </c>
      <c r="J103" s="37">
        <f t="shared" si="2"/>
        <v>0</v>
      </c>
      <c r="K103" s="10"/>
    </row>
    <row r="104" spans="2:12" s="11" customFormat="1" ht="13.5" customHeight="1" x14ac:dyDescent="0.35">
      <c r="B104" s="9"/>
      <c r="C104" s="20" t="s">
        <v>192</v>
      </c>
      <c r="D104" s="198" t="s">
        <v>193</v>
      </c>
      <c r="E104" s="199"/>
      <c r="F104" s="200"/>
      <c r="G104" s="36"/>
      <c r="H104" s="134">
        <v>0</v>
      </c>
      <c r="I104" s="109">
        <v>500</v>
      </c>
      <c r="J104" s="37">
        <f t="shared" si="2"/>
        <v>0</v>
      </c>
      <c r="K104" s="10"/>
    </row>
    <row r="105" spans="2:12" s="11" customFormat="1" ht="13.5" customHeight="1" x14ac:dyDescent="0.35">
      <c r="B105" s="9"/>
      <c r="C105" s="20" t="s">
        <v>194</v>
      </c>
      <c r="D105" s="198" t="s">
        <v>195</v>
      </c>
      <c r="E105" s="199"/>
      <c r="F105" s="200"/>
      <c r="G105" s="36"/>
      <c r="H105" s="134">
        <v>0</v>
      </c>
      <c r="I105" s="109">
        <v>500</v>
      </c>
      <c r="J105" s="37">
        <f t="shared" si="2"/>
        <v>0</v>
      </c>
      <c r="K105" s="10"/>
    </row>
    <row r="106" spans="2:12" s="11" customFormat="1" ht="13.5" customHeight="1" x14ac:dyDescent="0.35">
      <c r="B106" s="9"/>
      <c r="C106" s="20" t="s">
        <v>196</v>
      </c>
      <c r="D106" s="198" t="s">
        <v>197</v>
      </c>
      <c r="E106" s="199"/>
      <c r="F106" s="200"/>
      <c r="G106" s="36"/>
      <c r="H106" s="134">
        <v>0</v>
      </c>
      <c r="I106" s="109">
        <v>500</v>
      </c>
      <c r="J106" s="37">
        <f t="shared" si="2"/>
        <v>0</v>
      </c>
      <c r="K106" s="10"/>
    </row>
    <row r="107" spans="2:12" s="11" customFormat="1" ht="13.5" customHeight="1" x14ac:dyDescent="0.35">
      <c r="B107" s="9"/>
      <c r="C107" s="20" t="s">
        <v>198</v>
      </c>
      <c r="D107" s="198" t="s">
        <v>199</v>
      </c>
      <c r="E107" s="199"/>
      <c r="F107" s="200"/>
      <c r="G107" s="36"/>
      <c r="H107" s="134">
        <v>0</v>
      </c>
      <c r="I107" s="109">
        <v>500</v>
      </c>
      <c r="J107" s="37">
        <f t="shared" si="2"/>
        <v>0</v>
      </c>
      <c r="K107" s="10"/>
    </row>
    <row r="108" spans="2:12" s="11" customFormat="1" ht="14.5" x14ac:dyDescent="0.35">
      <c r="B108" s="9"/>
      <c r="C108" s="20" t="s">
        <v>200</v>
      </c>
      <c r="D108" s="198" t="s">
        <v>201</v>
      </c>
      <c r="E108" s="199"/>
      <c r="F108" s="200"/>
      <c r="G108" s="117"/>
      <c r="H108" s="134">
        <v>0</v>
      </c>
      <c r="I108" s="109">
        <v>1000</v>
      </c>
      <c r="J108" s="37">
        <f t="shared" si="2"/>
        <v>0</v>
      </c>
      <c r="K108" s="10"/>
      <c r="L108" s="38"/>
    </row>
    <row r="109" spans="2:12" s="11" customFormat="1" ht="14.5" x14ac:dyDescent="0.35">
      <c r="B109" s="9"/>
      <c r="C109" s="20" t="s">
        <v>202</v>
      </c>
      <c r="D109" s="198" t="s">
        <v>203</v>
      </c>
      <c r="E109" s="199"/>
      <c r="F109" s="200"/>
      <c r="G109" s="117"/>
      <c r="H109" s="134">
        <v>0</v>
      </c>
      <c r="I109" s="109">
        <v>1000</v>
      </c>
      <c r="J109" s="37">
        <f t="shared" si="2"/>
        <v>0</v>
      </c>
      <c r="K109" s="10"/>
      <c r="L109" s="38"/>
    </row>
    <row r="110" spans="2:12" s="11" customFormat="1" ht="14.5" x14ac:dyDescent="0.35">
      <c r="B110" s="9"/>
      <c r="C110" s="20" t="s">
        <v>204</v>
      </c>
      <c r="D110" s="198" t="s">
        <v>205</v>
      </c>
      <c r="E110" s="199"/>
      <c r="F110" s="200"/>
      <c r="G110" s="117"/>
      <c r="H110" s="134">
        <v>0</v>
      </c>
      <c r="I110" s="109">
        <v>1000</v>
      </c>
      <c r="J110" s="37">
        <f t="shared" si="2"/>
        <v>0</v>
      </c>
      <c r="K110" s="10"/>
      <c r="L110" s="38"/>
    </row>
    <row r="111" spans="2:12" s="11" customFormat="1" ht="14.5" x14ac:dyDescent="0.35">
      <c r="B111" s="9"/>
      <c r="C111" s="20" t="s">
        <v>206</v>
      </c>
      <c r="D111" s="198" t="s">
        <v>207</v>
      </c>
      <c r="E111" s="199"/>
      <c r="F111" s="200"/>
      <c r="G111" s="117"/>
      <c r="H111" s="134">
        <v>0</v>
      </c>
      <c r="I111" s="109">
        <v>150000</v>
      </c>
      <c r="J111" s="37">
        <f t="shared" si="2"/>
        <v>0</v>
      </c>
      <c r="K111" s="10"/>
      <c r="L111" s="38"/>
    </row>
    <row r="112" spans="2:12" s="11" customFormat="1" ht="14.5" x14ac:dyDescent="0.35">
      <c r="B112" s="9"/>
      <c r="C112" s="20" t="s">
        <v>208</v>
      </c>
      <c r="D112" s="198" t="s">
        <v>209</v>
      </c>
      <c r="E112" s="199"/>
      <c r="F112" s="200"/>
      <c r="G112" s="36"/>
      <c r="H112" s="134">
        <v>0</v>
      </c>
      <c r="I112" s="109">
        <v>500</v>
      </c>
      <c r="J112" s="37">
        <f t="shared" si="2"/>
        <v>0</v>
      </c>
      <c r="K112" s="10"/>
      <c r="L112" s="38"/>
    </row>
    <row r="113" spans="2:12" s="11" customFormat="1" ht="14.5" x14ac:dyDescent="0.35">
      <c r="B113" s="9"/>
      <c r="C113" s="20" t="s">
        <v>210</v>
      </c>
      <c r="D113" s="198" t="s">
        <v>211</v>
      </c>
      <c r="E113" s="199"/>
      <c r="F113" s="200"/>
      <c r="G113" s="36"/>
      <c r="H113" s="134">
        <v>0</v>
      </c>
      <c r="I113" s="109">
        <v>500</v>
      </c>
      <c r="J113" s="37">
        <f t="shared" si="2"/>
        <v>0</v>
      </c>
      <c r="K113" s="10"/>
      <c r="L113" s="38"/>
    </row>
    <row r="114" spans="2:12" s="11" customFormat="1" ht="14.5" x14ac:dyDescent="0.35">
      <c r="B114" s="9"/>
      <c r="C114" s="20" t="s">
        <v>212</v>
      </c>
      <c r="D114" s="198" t="s">
        <v>213</v>
      </c>
      <c r="E114" s="199"/>
      <c r="F114" s="200"/>
      <c r="G114" s="36"/>
      <c r="H114" s="134">
        <v>0</v>
      </c>
      <c r="I114" s="109">
        <v>500</v>
      </c>
      <c r="J114" s="37">
        <f t="shared" si="2"/>
        <v>0</v>
      </c>
      <c r="K114" s="10"/>
      <c r="L114" s="38"/>
    </row>
    <row r="115" spans="2:12" s="11" customFormat="1" ht="14.5" x14ac:dyDescent="0.35">
      <c r="B115" s="9"/>
      <c r="C115" s="20" t="s">
        <v>214</v>
      </c>
      <c r="D115" s="198" t="s">
        <v>215</v>
      </c>
      <c r="E115" s="199"/>
      <c r="F115" s="200"/>
      <c r="G115" s="36"/>
      <c r="H115" s="134">
        <v>0</v>
      </c>
      <c r="I115" s="109">
        <v>500</v>
      </c>
      <c r="J115" s="37">
        <f t="shared" si="2"/>
        <v>0</v>
      </c>
      <c r="K115" s="10"/>
      <c r="L115" s="38"/>
    </row>
    <row r="116" spans="2:12" s="11" customFormat="1" ht="14.5" x14ac:dyDescent="0.35">
      <c r="B116" s="9"/>
      <c r="C116" s="20" t="s">
        <v>216</v>
      </c>
      <c r="D116" s="198" t="s">
        <v>217</v>
      </c>
      <c r="E116" s="199"/>
      <c r="F116" s="200"/>
      <c r="G116" s="117"/>
      <c r="H116" s="134">
        <v>0</v>
      </c>
      <c r="I116" s="109">
        <v>80000</v>
      </c>
      <c r="J116" s="37">
        <f t="shared" si="2"/>
        <v>0</v>
      </c>
      <c r="K116" s="10"/>
      <c r="L116" s="38"/>
    </row>
    <row r="117" spans="2:12" s="11" customFormat="1" ht="14.5" x14ac:dyDescent="0.35">
      <c r="B117" s="9"/>
      <c r="C117" s="20" t="s">
        <v>218</v>
      </c>
      <c r="D117" s="198" t="s">
        <v>219</v>
      </c>
      <c r="E117" s="199"/>
      <c r="F117" s="200"/>
      <c r="G117" s="117"/>
      <c r="H117" s="134">
        <v>0</v>
      </c>
      <c r="I117" s="109">
        <v>15000</v>
      </c>
      <c r="J117" s="37">
        <f t="shared" si="2"/>
        <v>0</v>
      </c>
      <c r="K117" s="10"/>
      <c r="L117" s="38"/>
    </row>
    <row r="118" spans="2:12" s="11" customFormat="1" ht="14.5" x14ac:dyDescent="0.35">
      <c r="B118" s="9"/>
      <c r="C118" s="20" t="s">
        <v>220</v>
      </c>
      <c r="D118" s="198" t="s">
        <v>221</v>
      </c>
      <c r="E118" s="199"/>
      <c r="F118" s="200"/>
      <c r="G118" s="117"/>
      <c r="H118" s="134">
        <v>0</v>
      </c>
      <c r="I118" s="109">
        <v>30000</v>
      </c>
      <c r="J118" s="37">
        <f t="shared" si="2"/>
        <v>0</v>
      </c>
      <c r="K118" s="10"/>
      <c r="L118" s="38"/>
    </row>
    <row r="119" spans="2:12" s="11" customFormat="1" ht="14.5" x14ac:dyDescent="0.35">
      <c r="B119" s="9"/>
      <c r="C119" s="20" t="s">
        <v>222</v>
      </c>
      <c r="D119" s="198" t="s">
        <v>223</v>
      </c>
      <c r="E119" s="199"/>
      <c r="F119" s="200"/>
      <c r="G119" s="117"/>
      <c r="H119" s="134">
        <v>0</v>
      </c>
      <c r="I119" s="109">
        <v>15000</v>
      </c>
      <c r="J119" s="37">
        <f t="shared" si="2"/>
        <v>0</v>
      </c>
      <c r="K119" s="10"/>
      <c r="L119" s="38"/>
    </row>
    <row r="120" spans="2:12" s="11" customFormat="1" ht="14.5" x14ac:dyDescent="0.35">
      <c r="B120" s="9"/>
      <c r="C120" s="20" t="s">
        <v>224</v>
      </c>
      <c r="D120" s="198" t="s">
        <v>225</v>
      </c>
      <c r="E120" s="199"/>
      <c r="F120" s="200"/>
      <c r="G120" s="117"/>
      <c r="H120" s="134">
        <v>0</v>
      </c>
      <c r="I120" s="109">
        <v>5000</v>
      </c>
      <c r="J120" s="37">
        <f t="shared" ref="J120:J144" si="3">I120*H120</f>
        <v>0</v>
      </c>
      <c r="K120" s="10"/>
      <c r="L120" s="38"/>
    </row>
    <row r="121" spans="2:12" s="11" customFormat="1" ht="14.5" x14ac:dyDescent="0.35">
      <c r="B121" s="9"/>
      <c r="C121" s="20" t="s">
        <v>226</v>
      </c>
      <c r="D121" s="198" t="s">
        <v>227</v>
      </c>
      <c r="E121" s="199"/>
      <c r="F121" s="200"/>
      <c r="G121" s="117"/>
      <c r="H121" s="134">
        <v>0</v>
      </c>
      <c r="I121" s="109">
        <v>5000</v>
      </c>
      <c r="J121" s="37">
        <f t="shared" si="3"/>
        <v>0</v>
      </c>
      <c r="K121" s="10"/>
      <c r="L121" s="38"/>
    </row>
    <row r="122" spans="2:12" s="11" customFormat="1" ht="14.5" x14ac:dyDescent="0.35">
      <c r="B122" s="9"/>
      <c r="C122" s="20" t="s">
        <v>228</v>
      </c>
      <c r="D122" s="198" t="s">
        <v>229</v>
      </c>
      <c r="E122" s="199"/>
      <c r="F122" s="200"/>
      <c r="G122" s="117"/>
      <c r="H122" s="134">
        <v>0</v>
      </c>
      <c r="I122" s="109">
        <v>20000</v>
      </c>
      <c r="J122" s="37">
        <f t="shared" si="3"/>
        <v>0</v>
      </c>
      <c r="K122" s="10"/>
      <c r="L122" s="38"/>
    </row>
    <row r="123" spans="2:12" s="11" customFormat="1" ht="14.5" x14ac:dyDescent="0.35">
      <c r="B123" s="9"/>
      <c r="C123" s="20" t="s">
        <v>230</v>
      </c>
      <c r="D123" s="198" t="s">
        <v>231</v>
      </c>
      <c r="E123" s="199"/>
      <c r="F123" s="200"/>
      <c r="G123" s="117"/>
      <c r="H123" s="134">
        <v>0</v>
      </c>
      <c r="I123" s="109">
        <v>10000</v>
      </c>
      <c r="J123" s="37">
        <f t="shared" si="3"/>
        <v>0</v>
      </c>
      <c r="K123" s="10"/>
      <c r="L123" s="38"/>
    </row>
    <row r="124" spans="2:12" s="11" customFormat="1" ht="14.5" x14ac:dyDescent="0.35">
      <c r="B124" s="9"/>
      <c r="C124" s="20" t="s">
        <v>232</v>
      </c>
      <c r="D124" s="198" t="s">
        <v>233</v>
      </c>
      <c r="E124" s="199"/>
      <c r="F124" s="200"/>
      <c r="G124" s="117"/>
      <c r="H124" s="134">
        <v>0</v>
      </c>
      <c r="I124" s="109">
        <v>10000</v>
      </c>
      <c r="J124" s="37">
        <f t="shared" si="3"/>
        <v>0</v>
      </c>
      <c r="K124" s="10"/>
      <c r="L124" s="38"/>
    </row>
    <row r="125" spans="2:12" s="11" customFormat="1" ht="14.5" x14ac:dyDescent="0.35">
      <c r="B125" s="9"/>
      <c r="C125" s="20" t="s">
        <v>234</v>
      </c>
      <c r="D125" s="198" t="s">
        <v>235</v>
      </c>
      <c r="E125" s="199"/>
      <c r="F125" s="200"/>
      <c r="G125" s="117"/>
      <c r="H125" s="134">
        <v>0</v>
      </c>
      <c r="I125" s="109">
        <v>10000</v>
      </c>
      <c r="J125" s="37">
        <f t="shared" si="3"/>
        <v>0</v>
      </c>
      <c r="K125" s="10"/>
      <c r="L125" s="38"/>
    </row>
    <row r="126" spans="2:12" s="11" customFormat="1" ht="14.5" x14ac:dyDescent="0.35">
      <c r="B126" s="9"/>
      <c r="C126" s="20" t="s">
        <v>236</v>
      </c>
      <c r="D126" s="198" t="s">
        <v>237</v>
      </c>
      <c r="E126" s="199"/>
      <c r="F126" s="200"/>
      <c r="G126" s="117"/>
      <c r="H126" s="134">
        <v>0</v>
      </c>
      <c r="I126" s="109">
        <v>10000</v>
      </c>
      <c r="J126" s="37">
        <f t="shared" si="3"/>
        <v>0</v>
      </c>
      <c r="K126" s="10"/>
      <c r="L126" s="38"/>
    </row>
    <row r="127" spans="2:12" s="11" customFormat="1" ht="14.5" x14ac:dyDescent="0.35">
      <c r="B127" s="9"/>
      <c r="C127" s="20" t="s">
        <v>238</v>
      </c>
      <c r="D127" s="198" t="s">
        <v>239</v>
      </c>
      <c r="E127" s="199"/>
      <c r="F127" s="200"/>
      <c r="G127" s="117"/>
      <c r="H127" s="134">
        <v>0</v>
      </c>
      <c r="I127" s="109">
        <v>10000</v>
      </c>
      <c r="J127" s="37">
        <f t="shared" si="3"/>
        <v>0</v>
      </c>
      <c r="K127" s="10"/>
      <c r="L127" s="38"/>
    </row>
    <row r="128" spans="2:12" s="11" customFormat="1" ht="14.5" x14ac:dyDescent="0.35">
      <c r="B128" s="9"/>
      <c r="C128" s="20" t="s">
        <v>240</v>
      </c>
      <c r="D128" s="198" t="s">
        <v>241</v>
      </c>
      <c r="E128" s="199"/>
      <c r="F128" s="200"/>
      <c r="G128" s="117"/>
      <c r="H128" s="134">
        <v>0</v>
      </c>
      <c r="I128" s="109">
        <v>50000</v>
      </c>
      <c r="J128" s="37">
        <f t="shared" si="3"/>
        <v>0</v>
      </c>
      <c r="K128" s="10"/>
      <c r="L128" s="38"/>
    </row>
    <row r="129" spans="2:12" s="11" customFormat="1" ht="14.5" x14ac:dyDescent="0.35">
      <c r="B129" s="9"/>
      <c r="C129" s="20" t="s">
        <v>242</v>
      </c>
      <c r="D129" s="198" t="s">
        <v>243</v>
      </c>
      <c r="E129" s="199"/>
      <c r="F129" s="200"/>
      <c r="G129" s="117"/>
      <c r="H129" s="134">
        <v>0</v>
      </c>
      <c r="I129" s="109">
        <v>25000</v>
      </c>
      <c r="J129" s="37">
        <f t="shared" si="3"/>
        <v>0</v>
      </c>
      <c r="K129" s="10"/>
      <c r="L129" s="38"/>
    </row>
    <row r="130" spans="2:12" s="11" customFormat="1" ht="14.5" x14ac:dyDescent="0.35">
      <c r="B130" s="9"/>
      <c r="C130" s="20" t="s">
        <v>244</v>
      </c>
      <c r="D130" s="198" t="s">
        <v>245</v>
      </c>
      <c r="E130" s="199"/>
      <c r="F130" s="200"/>
      <c r="G130" s="117"/>
      <c r="H130" s="134">
        <v>0</v>
      </c>
      <c r="I130" s="109">
        <v>10000</v>
      </c>
      <c r="J130" s="37">
        <f t="shared" si="3"/>
        <v>0</v>
      </c>
      <c r="K130" s="10"/>
      <c r="L130" s="38"/>
    </row>
    <row r="131" spans="2:12" s="11" customFormat="1" ht="14.5" x14ac:dyDescent="0.35">
      <c r="B131" s="9"/>
      <c r="C131" s="20" t="s">
        <v>246</v>
      </c>
      <c r="D131" s="198" t="s">
        <v>247</v>
      </c>
      <c r="E131" s="199"/>
      <c r="F131" s="200"/>
      <c r="G131" s="117"/>
      <c r="H131" s="134">
        <v>0</v>
      </c>
      <c r="I131" s="109">
        <v>10000</v>
      </c>
      <c r="J131" s="37">
        <f t="shared" si="3"/>
        <v>0</v>
      </c>
      <c r="K131" s="10"/>
      <c r="L131" s="38"/>
    </row>
    <row r="132" spans="2:12" s="11" customFormat="1" ht="14.5" x14ac:dyDescent="0.35">
      <c r="B132" s="9"/>
      <c r="C132" s="20" t="s">
        <v>248</v>
      </c>
      <c r="D132" s="198" t="s">
        <v>249</v>
      </c>
      <c r="E132" s="199"/>
      <c r="F132" s="200"/>
      <c r="G132" s="117"/>
      <c r="H132" s="134">
        <v>0</v>
      </c>
      <c r="I132" s="109">
        <v>10000</v>
      </c>
      <c r="J132" s="37">
        <f t="shared" si="3"/>
        <v>0</v>
      </c>
      <c r="K132" s="10"/>
      <c r="L132" s="38"/>
    </row>
    <row r="133" spans="2:12" s="11" customFormat="1" ht="14.5" x14ac:dyDescent="0.35">
      <c r="B133" s="9"/>
      <c r="C133" s="20" t="s">
        <v>250</v>
      </c>
      <c r="D133" s="198" t="s">
        <v>251</v>
      </c>
      <c r="E133" s="199"/>
      <c r="F133" s="200"/>
      <c r="G133" s="117"/>
      <c r="H133" s="134">
        <v>0</v>
      </c>
      <c r="I133" s="109">
        <v>10000</v>
      </c>
      <c r="J133" s="37">
        <f t="shared" si="3"/>
        <v>0</v>
      </c>
      <c r="K133" s="10"/>
      <c r="L133" s="38"/>
    </row>
    <row r="134" spans="2:12" s="11" customFormat="1" ht="14.5" x14ac:dyDescent="0.35">
      <c r="B134" s="9"/>
      <c r="C134" s="20" t="s">
        <v>252</v>
      </c>
      <c r="D134" s="198" t="s">
        <v>253</v>
      </c>
      <c r="E134" s="199"/>
      <c r="F134" s="200"/>
      <c r="G134" s="117"/>
      <c r="H134" s="134">
        <v>0</v>
      </c>
      <c r="I134" s="109">
        <v>10000</v>
      </c>
      <c r="J134" s="37">
        <f t="shared" si="3"/>
        <v>0</v>
      </c>
      <c r="K134" s="10"/>
      <c r="L134" s="38"/>
    </row>
    <row r="135" spans="2:12" s="11" customFormat="1" ht="14.5" x14ac:dyDescent="0.35">
      <c r="B135" s="9"/>
      <c r="C135" s="20" t="s">
        <v>254</v>
      </c>
      <c r="D135" s="198" t="s">
        <v>255</v>
      </c>
      <c r="E135" s="199"/>
      <c r="F135" s="200"/>
      <c r="G135" s="117"/>
      <c r="H135" s="134">
        <v>0</v>
      </c>
      <c r="I135" s="109">
        <v>10000</v>
      </c>
      <c r="J135" s="37">
        <f t="shared" si="3"/>
        <v>0</v>
      </c>
      <c r="K135" s="10"/>
      <c r="L135" s="38"/>
    </row>
    <row r="136" spans="2:12" s="11" customFormat="1" ht="14.5" x14ac:dyDescent="0.35">
      <c r="B136" s="9"/>
      <c r="C136" s="20" t="s">
        <v>256</v>
      </c>
      <c r="D136" s="198" t="s">
        <v>257</v>
      </c>
      <c r="E136" s="199"/>
      <c r="F136" s="200"/>
      <c r="G136" s="36"/>
      <c r="H136" s="134">
        <v>0</v>
      </c>
      <c r="I136" s="109">
        <v>750</v>
      </c>
      <c r="J136" s="37">
        <f t="shared" si="3"/>
        <v>0</v>
      </c>
      <c r="K136" s="10"/>
      <c r="L136" s="38"/>
    </row>
    <row r="137" spans="2:12" s="11" customFormat="1" ht="14.5" x14ac:dyDescent="0.35">
      <c r="B137" s="9"/>
      <c r="C137" s="20" t="s">
        <v>258</v>
      </c>
      <c r="D137" s="198" t="s">
        <v>259</v>
      </c>
      <c r="E137" s="199"/>
      <c r="F137" s="200"/>
      <c r="G137" s="36"/>
      <c r="H137" s="134">
        <v>0</v>
      </c>
      <c r="I137" s="109">
        <v>750</v>
      </c>
      <c r="J137" s="37">
        <f t="shared" si="3"/>
        <v>0</v>
      </c>
      <c r="K137" s="10"/>
      <c r="L137" s="38"/>
    </row>
    <row r="138" spans="2:12" s="11" customFormat="1" ht="14.5" x14ac:dyDescent="0.35">
      <c r="B138" s="9"/>
      <c r="C138" s="20" t="s">
        <v>260</v>
      </c>
      <c r="D138" s="198" t="s">
        <v>261</v>
      </c>
      <c r="E138" s="199"/>
      <c r="F138" s="200"/>
      <c r="G138" s="36"/>
      <c r="H138" s="134">
        <v>0</v>
      </c>
      <c r="I138" s="109">
        <v>750</v>
      </c>
      <c r="J138" s="37">
        <f t="shared" si="3"/>
        <v>0</v>
      </c>
      <c r="K138" s="10"/>
      <c r="L138" s="38"/>
    </row>
    <row r="139" spans="2:12" s="11" customFormat="1" ht="14.5" x14ac:dyDescent="0.35">
      <c r="B139" s="9"/>
      <c r="C139" s="20" t="s">
        <v>262</v>
      </c>
      <c r="D139" s="198" t="s">
        <v>263</v>
      </c>
      <c r="E139" s="199"/>
      <c r="F139" s="200"/>
      <c r="G139" s="36"/>
      <c r="H139" s="134">
        <v>0</v>
      </c>
      <c r="I139" s="109">
        <v>750</v>
      </c>
      <c r="J139" s="37">
        <f t="shared" si="3"/>
        <v>0</v>
      </c>
      <c r="K139" s="10"/>
      <c r="L139" s="38"/>
    </row>
    <row r="140" spans="2:12" s="11" customFormat="1" ht="14.5" x14ac:dyDescent="0.35">
      <c r="B140" s="9"/>
      <c r="C140" s="20" t="s">
        <v>264</v>
      </c>
      <c r="D140" s="198" t="s">
        <v>265</v>
      </c>
      <c r="E140" s="199"/>
      <c r="F140" s="200"/>
      <c r="G140" s="36"/>
      <c r="H140" s="134">
        <v>0</v>
      </c>
      <c r="I140" s="109">
        <v>750</v>
      </c>
      <c r="J140" s="37">
        <f t="shared" si="3"/>
        <v>0</v>
      </c>
      <c r="K140" s="10"/>
      <c r="L140" s="38"/>
    </row>
    <row r="141" spans="2:12" s="11" customFormat="1" ht="14.5" x14ac:dyDescent="0.35">
      <c r="B141" s="9"/>
      <c r="C141" s="20" t="s">
        <v>266</v>
      </c>
      <c r="D141" s="198" t="s">
        <v>267</v>
      </c>
      <c r="E141" s="199"/>
      <c r="F141" s="200"/>
      <c r="G141" s="36"/>
      <c r="H141" s="134">
        <v>0</v>
      </c>
      <c r="I141" s="109">
        <v>750</v>
      </c>
      <c r="J141" s="37">
        <f t="shared" si="3"/>
        <v>0</v>
      </c>
      <c r="K141" s="10"/>
      <c r="L141" s="38"/>
    </row>
    <row r="142" spans="2:12" s="11" customFormat="1" ht="14.5" x14ac:dyDescent="0.35">
      <c r="B142" s="9"/>
      <c r="C142" s="20" t="s">
        <v>268</v>
      </c>
      <c r="D142" s="198" t="s">
        <v>269</v>
      </c>
      <c r="E142" s="199"/>
      <c r="F142" s="200"/>
      <c r="G142" s="36"/>
      <c r="H142" s="134">
        <v>0</v>
      </c>
      <c r="I142" s="109">
        <v>750</v>
      </c>
      <c r="J142" s="37">
        <f t="shared" si="3"/>
        <v>0</v>
      </c>
      <c r="K142" s="10"/>
      <c r="L142" s="38"/>
    </row>
    <row r="143" spans="2:12" s="11" customFormat="1" ht="14.5" x14ac:dyDescent="0.35">
      <c r="B143" s="9"/>
      <c r="C143" s="20" t="s">
        <v>270</v>
      </c>
      <c r="D143" s="198" t="s">
        <v>271</v>
      </c>
      <c r="E143" s="199"/>
      <c r="F143" s="200"/>
      <c r="G143" s="36"/>
      <c r="H143" s="134">
        <v>0</v>
      </c>
      <c r="I143" s="109">
        <v>750</v>
      </c>
      <c r="J143" s="37">
        <f t="shared" si="3"/>
        <v>0</v>
      </c>
      <c r="K143" s="10"/>
      <c r="L143" s="38"/>
    </row>
    <row r="144" spans="2:12" s="11" customFormat="1" ht="14.5" x14ac:dyDescent="0.35">
      <c r="B144" s="9"/>
      <c r="C144" s="20" t="s">
        <v>272</v>
      </c>
      <c r="D144" s="198" t="s">
        <v>273</v>
      </c>
      <c r="E144" s="199"/>
      <c r="F144" s="200"/>
      <c r="G144" s="117"/>
      <c r="H144" s="134">
        <v>0</v>
      </c>
      <c r="I144" s="109">
        <v>5000</v>
      </c>
      <c r="J144" s="37">
        <f t="shared" si="3"/>
        <v>0</v>
      </c>
      <c r="K144" s="10"/>
      <c r="L144" s="38"/>
    </row>
    <row r="145" spans="2:12" s="11" customFormat="1" ht="14.5" x14ac:dyDescent="0.35">
      <c r="B145" s="9"/>
      <c r="D145" s="23"/>
      <c r="E145" s="22"/>
      <c r="H145" s="126"/>
      <c r="I145" s="23"/>
      <c r="J145" s="24">
        <f>SUM(J56:J144)</f>
        <v>0</v>
      </c>
      <c r="K145" s="10"/>
      <c r="L145" s="38"/>
    </row>
    <row r="146" spans="2:12" s="11" customFormat="1" ht="14.5" x14ac:dyDescent="0.35">
      <c r="B146" s="9"/>
      <c r="D146" s="39"/>
      <c r="E146" s="22"/>
      <c r="F146" s="22"/>
      <c r="G146" s="22"/>
      <c r="H146" s="126"/>
      <c r="K146" s="10"/>
      <c r="L146" s="38"/>
    </row>
    <row r="147" spans="2:12" s="11" customFormat="1" ht="14.5" x14ac:dyDescent="0.35">
      <c r="B147" s="9"/>
      <c r="C147" s="195" t="s">
        <v>274</v>
      </c>
      <c r="D147" s="195"/>
      <c r="E147" s="195"/>
      <c r="F147" s="195"/>
      <c r="G147" s="195"/>
      <c r="H147" s="195"/>
      <c r="I147" s="195"/>
      <c r="J147" s="195"/>
      <c r="K147" s="10"/>
      <c r="L147" s="38"/>
    </row>
    <row r="148" spans="2:12" s="11" customFormat="1" ht="43.5" x14ac:dyDescent="0.35">
      <c r="B148" s="9"/>
      <c r="C148" s="13" t="s">
        <v>26</v>
      </c>
      <c r="D148" s="201" t="s">
        <v>21</v>
      </c>
      <c r="E148" s="202"/>
      <c r="F148" s="13" t="s">
        <v>28</v>
      </c>
      <c r="G148" s="13"/>
      <c r="H148" s="125" t="s">
        <v>275</v>
      </c>
      <c r="I148" s="13" t="s">
        <v>31</v>
      </c>
      <c r="J148" s="13" t="s">
        <v>32</v>
      </c>
      <c r="K148" s="10"/>
      <c r="L148" s="38"/>
    </row>
    <row r="149" spans="2:12" s="11" customFormat="1" ht="35.5" customHeight="1" x14ac:dyDescent="0.35">
      <c r="B149" s="9"/>
      <c r="C149" s="40" t="s">
        <v>276</v>
      </c>
      <c r="D149" s="203" t="s">
        <v>277</v>
      </c>
      <c r="E149" s="204"/>
      <c r="F149" s="41" t="s">
        <v>278</v>
      </c>
      <c r="G149" s="41"/>
      <c r="H149" s="134">
        <v>0</v>
      </c>
      <c r="I149" s="135">
        <v>150</v>
      </c>
      <c r="J149" s="37">
        <f>I149*H149</f>
        <v>0</v>
      </c>
      <c r="K149" s="10"/>
      <c r="L149" s="38"/>
    </row>
    <row r="150" spans="2:12" s="11" customFormat="1" ht="14.5" x14ac:dyDescent="0.35">
      <c r="B150" s="9"/>
      <c r="C150" s="40" t="s">
        <v>279</v>
      </c>
      <c r="D150" s="203" t="s">
        <v>280</v>
      </c>
      <c r="E150" s="204"/>
      <c r="F150" s="41" t="s">
        <v>278</v>
      </c>
      <c r="G150" s="41"/>
      <c r="H150" s="134">
        <v>0</v>
      </c>
      <c r="I150" s="135">
        <v>150</v>
      </c>
      <c r="J150" s="37">
        <f>I150*H150</f>
        <v>0</v>
      </c>
      <c r="K150" s="10"/>
      <c r="L150" s="38"/>
    </row>
    <row r="151" spans="2:12" s="11" customFormat="1" ht="14.5" x14ac:dyDescent="0.35">
      <c r="B151" s="9"/>
      <c r="C151" s="42"/>
      <c r="D151" s="43"/>
      <c r="E151" s="44"/>
      <c r="F151" s="44"/>
      <c r="G151" s="44"/>
      <c r="H151" s="127"/>
      <c r="I151" s="45"/>
      <c r="J151" s="24">
        <f>SUM(J149:J150)</f>
        <v>0</v>
      </c>
      <c r="K151" s="10"/>
      <c r="L151" s="38"/>
    </row>
    <row r="152" spans="2:12" s="11" customFormat="1" ht="14.5" x14ac:dyDescent="0.35">
      <c r="B152" s="46"/>
      <c r="C152" s="47"/>
      <c r="D152" s="47"/>
      <c r="E152" s="48"/>
      <c r="F152" s="48"/>
      <c r="G152" s="48"/>
      <c r="H152" s="128"/>
      <c r="I152" s="49"/>
      <c r="J152" s="47"/>
      <c r="K152" s="50"/>
      <c r="L152" s="38"/>
    </row>
    <row r="153" spans="2:12" s="11" customFormat="1" ht="14.5" x14ac:dyDescent="0.35">
      <c r="C153" s="38"/>
      <c r="D153" s="38"/>
      <c r="E153" s="51"/>
      <c r="F153" s="51"/>
      <c r="G153" s="51"/>
      <c r="H153" s="129"/>
      <c r="I153" s="38"/>
      <c r="J153" s="38"/>
      <c r="K153" s="38"/>
      <c r="L153" s="38"/>
    </row>
    <row r="154" spans="2:12" s="11" customFormat="1" ht="14.5" hidden="1" x14ac:dyDescent="0.35">
      <c r="C154" s="38"/>
      <c r="D154" s="38"/>
      <c r="E154" s="51"/>
      <c r="F154" s="51"/>
      <c r="G154" s="51"/>
      <c r="H154" s="129"/>
      <c r="I154" s="38"/>
      <c r="J154" s="38"/>
      <c r="K154" s="38"/>
      <c r="L154" s="38"/>
    </row>
    <row r="155" spans="2:12" s="11" customFormat="1" ht="14.5" hidden="1" x14ac:dyDescent="0.35">
      <c r="E155" s="22"/>
      <c r="F155" s="22"/>
      <c r="G155" s="22"/>
      <c r="H155" s="126"/>
      <c r="I155" s="38"/>
      <c r="J155" s="38"/>
      <c r="K155" s="38"/>
      <c r="L155" s="38"/>
    </row>
    <row r="156" spans="2:12" s="11" customFormat="1" ht="14.5" hidden="1" x14ac:dyDescent="0.35">
      <c r="E156" s="22"/>
      <c r="F156" s="22"/>
      <c r="G156" s="22"/>
      <c r="H156" s="126"/>
      <c r="I156" s="38"/>
      <c r="J156" s="38"/>
      <c r="K156" s="38"/>
      <c r="L156" s="38"/>
    </row>
    <row r="157" spans="2:12" s="11" customFormat="1" ht="14.5" hidden="1" x14ac:dyDescent="0.35">
      <c r="E157" s="22"/>
      <c r="F157" s="22"/>
      <c r="G157" s="22"/>
      <c r="H157" s="126"/>
      <c r="I157" s="38"/>
      <c r="J157" s="38"/>
      <c r="K157" s="38"/>
      <c r="L157" s="38"/>
    </row>
    <row r="158" spans="2:12" s="11" customFormat="1" ht="14.5" hidden="1" x14ac:dyDescent="0.35">
      <c r="E158" s="22"/>
      <c r="F158" s="22"/>
      <c r="G158" s="22"/>
      <c r="H158" s="126"/>
      <c r="I158" s="38"/>
      <c r="J158" s="38"/>
      <c r="K158" s="38"/>
      <c r="L158" s="38"/>
    </row>
    <row r="159" spans="2:12" s="11" customFormat="1" ht="14.5" hidden="1" x14ac:dyDescent="0.35">
      <c r="E159" s="22"/>
      <c r="F159" s="22"/>
      <c r="G159" s="22"/>
      <c r="H159" s="126"/>
      <c r="I159" s="38"/>
      <c r="J159" s="38"/>
      <c r="K159" s="38"/>
      <c r="L159" s="38"/>
    </row>
    <row r="160" spans="2:12" s="11" customFormat="1" ht="14.5" hidden="1" x14ac:dyDescent="0.35">
      <c r="E160" s="22"/>
      <c r="F160" s="22"/>
      <c r="G160" s="22"/>
      <c r="H160" s="126"/>
      <c r="I160" s="38"/>
      <c r="J160" s="38"/>
      <c r="K160" s="38"/>
      <c r="L160" s="38"/>
    </row>
    <row r="161" spans="5:8" s="11" customFormat="1" ht="14.5" hidden="1" x14ac:dyDescent="0.35">
      <c r="E161" s="22"/>
      <c r="F161" s="22"/>
      <c r="G161" s="22"/>
      <c r="H161" s="126"/>
    </row>
    <row r="162" spans="5:8" s="11" customFormat="1" ht="14.5" hidden="1" x14ac:dyDescent="0.35">
      <c r="E162" s="22"/>
      <c r="F162" s="22"/>
      <c r="G162" s="22"/>
      <c r="H162" s="126"/>
    </row>
    <row r="163" spans="5:8" s="11" customFormat="1" ht="14.5" hidden="1" x14ac:dyDescent="0.35">
      <c r="E163" s="22"/>
      <c r="F163" s="22"/>
      <c r="G163" s="22"/>
      <c r="H163" s="126"/>
    </row>
    <row r="164" spans="5:8" s="11" customFormat="1" ht="14.5" hidden="1" x14ac:dyDescent="0.35">
      <c r="E164" s="22"/>
      <c r="F164" s="22"/>
      <c r="G164" s="22"/>
      <c r="H164" s="126"/>
    </row>
    <row r="165" spans="5:8" s="11" customFormat="1" ht="14.5" hidden="1" x14ac:dyDescent="0.35">
      <c r="E165" s="22"/>
      <c r="F165" s="22"/>
      <c r="G165" s="22"/>
      <c r="H165" s="126"/>
    </row>
    <row r="166" spans="5:8" s="11" customFormat="1" ht="14.5" hidden="1" x14ac:dyDescent="0.35">
      <c r="E166" s="22"/>
      <c r="F166" s="22"/>
      <c r="G166" s="22"/>
      <c r="H166" s="126"/>
    </row>
    <row r="167" spans="5:8" s="11" customFormat="1" ht="14.5" hidden="1" x14ac:dyDescent="0.35">
      <c r="E167" s="22"/>
      <c r="F167" s="22"/>
      <c r="G167" s="22"/>
      <c r="H167" s="126"/>
    </row>
    <row r="168" spans="5:8" s="11" customFormat="1" ht="14.5" hidden="1" x14ac:dyDescent="0.35">
      <c r="E168" s="22"/>
      <c r="F168" s="22"/>
      <c r="G168" s="22"/>
      <c r="H168" s="126"/>
    </row>
    <row r="169" spans="5:8" s="11" customFormat="1" ht="14.5" hidden="1" x14ac:dyDescent="0.35">
      <c r="E169" s="22"/>
      <c r="F169" s="22"/>
      <c r="G169" s="22"/>
      <c r="H169" s="126"/>
    </row>
    <row r="170" spans="5:8" s="11" customFormat="1" ht="14.5" hidden="1" x14ac:dyDescent="0.35">
      <c r="E170" s="22"/>
      <c r="F170" s="22"/>
      <c r="G170" s="22"/>
      <c r="H170" s="126"/>
    </row>
    <row r="171" spans="5:8" s="11" customFormat="1" ht="14.5" hidden="1" x14ac:dyDescent="0.35">
      <c r="E171" s="22"/>
      <c r="F171" s="22"/>
      <c r="G171" s="22"/>
      <c r="H171" s="126"/>
    </row>
    <row r="172" spans="5:8" s="11" customFormat="1" ht="14.5" hidden="1" x14ac:dyDescent="0.35">
      <c r="E172" s="22"/>
      <c r="F172" s="22"/>
      <c r="G172" s="22"/>
      <c r="H172" s="126"/>
    </row>
    <row r="173" spans="5:8" s="11" customFormat="1" ht="14.5" hidden="1" x14ac:dyDescent="0.35">
      <c r="E173" s="22"/>
      <c r="F173" s="22"/>
      <c r="G173" s="22"/>
      <c r="H173" s="126"/>
    </row>
    <row r="174" spans="5:8" s="11" customFormat="1" ht="14.5" hidden="1" x14ac:dyDescent="0.35">
      <c r="E174" s="22"/>
      <c r="F174" s="22"/>
      <c r="G174" s="22"/>
      <c r="H174" s="126"/>
    </row>
    <row r="175" spans="5:8" s="11" customFormat="1" ht="14.5" hidden="1" x14ac:dyDescent="0.35">
      <c r="E175" s="22"/>
      <c r="F175" s="22"/>
      <c r="G175" s="22"/>
      <c r="H175" s="126"/>
    </row>
    <row r="176" spans="5:8" s="11" customFormat="1" ht="14.5" hidden="1" x14ac:dyDescent="0.35">
      <c r="E176" s="22"/>
      <c r="F176" s="22"/>
      <c r="G176" s="22"/>
      <c r="H176" s="126"/>
    </row>
    <row r="177" spans="5:8" s="11" customFormat="1" ht="14.5" hidden="1" x14ac:dyDescent="0.35">
      <c r="E177" s="22"/>
      <c r="F177" s="22"/>
      <c r="G177" s="22"/>
      <c r="H177" s="126"/>
    </row>
    <row r="178" spans="5:8" s="11" customFormat="1" ht="14.5" hidden="1" x14ac:dyDescent="0.35">
      <c r="E178" s="22"/>
      <c r="F178" s="22"/>
      <c r="G178" s="22"/>
      <c r="H178" s="126"/>
    </row>
    <row r="179" spans="5:8" s="11" customFormat="1" ht="14.5" hidden="1" x14ac:dyDescent="0.35">
      <c r="E179" s="22"/>
      <c r="F179" s="22"/>
      <c r="G179" s="22"/>
      <c r="H179" s="126"/>
    </row>
    <row r="180" spans="5:8" s="11" customFormat="1" ht="14.5" hidden="1" x14ac:dyDescent="0.35">
      <c r="E180" s="22"/>
      <c r="F180" s="22"/>
      <c r="G180" s="22"/>
      <c r="H180" s="126"/>
    </row>
    <row r="181" spans="5:8" s="11" customFormat="1" ht="14.5" hidden="1" x14ac:dyDescent="0.35">
      <c r="E181" s="22"/>
      <c r="F181" s="22"/>
      <c r="G181" s="22"/>
      <c r="H181" s="126"/>
    </row>
    <row r="182" spans="5:8" s="11" customFormat="1" ht="14.5" hidden="1" x14ac:dyDescent="0.35">
      <c r="E182" s="22"/>
      <c r="F182" s="22"/>
      <c r="G182" s="22"/>
      <c r="H182" s="126"/>
    </row>
    <row r="183" spans="5:8" s="11" customFormat="1" ht="14.5" hidden="1" x14ac:dyDescent="0.35">
      <c r="E183" s="22"/>
      <c r="F183" s="22"/>
      <c r="G183" s="22"/>
      <c r="H183" s="126"/>
    </row>
    <row r="184" spans="5:8" x14ac:dyDescent="0.3"/>
    <row r="185" spans="5:8" x14ac:dyDescent="0.3"/>
    <row r="186" spans="5:8" x14ac:dyDescent="0.3"/>
    <row r="187" spans="5:8" x14ac:dyDescent="0.3"/>
    <row r="188" spans="5:8" x14ac:dyDescent="0.3"/>
    <row r="189" spans="5:8" x14ac:dyDescent="0.3"/>
    <row r="190" spans="5:8" x14ac:dyDescent="0.3"/>
    <row r="191" spans="5:8" x14ac:dyDescent="0.3"/>
    <row r="192" spans="5:8" x14ac:dyDescent="0.3"/>
    <row r="193" x14ac:dyDescent="0.3"/>
    <row r="194" x14ac:dyDescent="0.3"/>
    <row r="195" x14ac:dyDescent="0.3"/>
    <row r="196" x14ac:dyDescent="0.3"/>
    <row r="197" x14ac:dyDescent="0.3"/>
    <row r="198" x14ac:dyDescent="0.3"/>
    <row r="199" x14ac:dyDescent="0.3"/>
    <row r="200" x14ac:dyDescent="0.3"/>
  </sheetData>
  <mergeCells count="116">
    <mergeCell ref="C147:J147"/>
    <mergeCell ref="D148:E148"/>
    <mergeCell ref="D149:E149"/>
    <mergeCell ref="D150:E150"/>
    <mergeCell ref="D139:F139"/>
    <mergeCell ref="D140:F140"/>
    <mergeCell ref="D141:F141"/>
    <mergeCell ref="D142:F142"/>
    <mergeCell ref="D143:F143"/>
    <mergeCell ref="D144:F144"/>
    <mergeCell ref="D133:F133"/>
    <mergeCell ref="D134:F134"/>
    <mergeCell ref="D135:F135"/>
    <mergeCell ref="D136:F136"/>
    <mergeCell ref="D137:F137"/>
    <mergeCell ref="D138:F138"/>
    <mergeCell ref="D127:F127"/>
    <mergeCell ref="D128:F128"/>
    <mergeCell ref="D129:F129"/>
    <mergeCell ref="D130:F130"/>
    <mergeCell ref="D131:F131"/>
    <mergeCell ref="D132:F132"/>
    <mergeCell ref="D121:F121"/>
    <mergeCell ref="D122:F122"/>
    <mergeCell ref="D123:F123"/>
    <mergeCell ref="D124:F124"/>
    <mergeCell ref="D125:F125"/>
    <mergeCell ref="D126:F126"/>
    <mergeCell ref="D115:F115"/>
    <mergeCell ref="D116:F116"/>
    <mergeCell ref="D117:F117"/>
    <mergeCell ref="D118:F118"/>
    <mergeCell ref="D119:F119"/>
    <mergeCell ref="D120:F120"/>
    <mergeCell ref="D109:F109"/>
    <mergeCell ref="D110:F110"/>
    <mergeCell ref="D111:F111"/>
    <mergeCell ref="D112:F112"/>
    <mergeCell ref="D113:F113"/>
    <mergeCell ref="D114:F114"/>
    <mergeCell ref="D103:F103"/>
    <mergeCell ref="D104:F104"/>
    <mergeCell ref="D105:F105"/>
    <mergeCell ref="D106:F106"/>
    <mergeCell ref="D107:F107"/>
    <mergeCell ref="D108:F108"/>
    <mergeCell ref="D97:F97"/>
    <mergeCell ref="D98:F98"/>
    <mergeCell ref="D99:F99"/>
    <mergeCell ref="D100:F100"/>
    <mergeCell ref="D101:F101"/>
    <mergeCell ref="D102:F102"/>
    <mergeCell ref="D91:F91"/>
    <mergeCell ref="D92:F92"/>
    <mergeCell ref="D93:F93"/>
    <mergeCell ref="D94:F94"/>
    <mergeCell ref="D95:F95"/>
    <mergeCell ref="D96:F96"/>
    <mergeCell ref="D85:F85"/>
    <mergeCell ref="D86:F86"/>
    <mergeCell ref="D87:F87"/>
    <mergeCell ref="D88:F88"/>
    <mergeCell ref="D89:F89"/>
    <mergeCell ref="D90:F90"/>
    <mergeCell ref="D79:F79"/>
    <mergeCell ref="D80:F80"/>
    <mergeCell ref="D81:F81"/>
    <mergeCell ref="D82:F82"/>
    <mergeCell ref="D83:F83"/>
    <mergeCell ref="D84:F84"/>
    <mergeCell ref="D73:F73"/>
    <mergeCell ref="D74:F74"/>
    <mergeCell ref="D75:F75"/>
    <mergeCell ref="D76:F76"/>
    <mergeCell ref="D77:F77"/>
    <mergeCell ref="D78:F78"/>
    <mergeCell ref="D67:F67"/>
    <mergeCell ref="D68:F68"/>
    <mergeCell ref="D69:F69"/>
    <mergeCell ref="D70:F70"/>
    <mergeCell ref="D71:F71"/>
    <mergeCell ref="D72:F72"/>
    <mergeCell ref="D62:F62"/>
    <mergeCell ref="D63:F63"/>
    <mergeCell ref="D64:F64"/>
    <mergeCell ref="D65:F65"/>
    <mergeCell ref="D66:F66"/>
    <mergeCell ref="C54:J54"/>
    <mergeCell ref="D56:F56"/>
    <mergeCell ref="D58:F58"/>
    <mergeCell ref="D59:F59"/>
    <mergeCell ref="D60:F60"/>
    <mergeCell ref="D57:F57"/>
    <mergeCell ref="C41:C42"/>
    <mergeCell ref="D41:D42"/>
    <mergeCell ref="E41:E42"/>
    <mergeCell ref="C29:C31"/>
    <mergeCell ref="C35:J35"/>
    <mergeCell ref="C37:C38"/>
    <mergeCell ref="D37:D38"/>
    <mergeCell ref="E37:E38"/>
    <mergeCell ref="D61:F61"/>
    <mergeCell ref="C17:C18"/>
    <mergeCell ref="E17:E18"/>
    <mergeCell ref="C20:C23"/>
    <mergeCell ref="E20:E23"/>
    <mergeCell ref="C25:C28"/>
    <mergeCell ref="E25:E28"/>
    <mergeCell ref="C3:J3"/>
    <mergeCell ref="C5:J5"/>
    <mergeCell ref="C7:C11"/>
    <mergeCell ref="D7:D11"/>
    <mergeCell ref="E7:E11"/>
    <mergeCell ref="C12:C16"/>
    <mergeCell ref="D12:D16"/>
    <mergeCell ref="E12:E16"/>
  </mergeCells>
  <phoneticPr fontId="2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D54D-9265-436A-81FC-0D569087A690}">
  <dimension ref="A1:U59"/>
  <sheetViews>
    <sheetView topLeftCell="A8" workbookViewId="0">
      <selection activeCell="D42" sqref="D42"/>
    </sheetView>
  </sheetViews>
  <sheetFormatPr defaultColWidth="0" defaultRowHeight="14.5" zeroHeight="1" x14ac:dyDescent="0.35"/>
  <cols>
    <col min="1" max="1" width="2.453125" customWidth="1"/>
    <col min="2" max="2" width="1.81640625" customWidth="1"/>
    <col min="3" max="3" width="4" customWidth="1"/>
    <col min="4" max="4" width="45" bestFit="1" customWidth="1"/>
    <col min="5" max="5" width="13.26953125" bestFit="1" customWidth="1"/>
    <col min="6" max="6" width="22.54296875" bestFit="1" customWidth="1"/>
    <col min="7" max="7" width="28.54296875" bestFit="1" customWidth="1"/>
    <col min="8" max="8" width="32" customWidth="1"/>
    <col min="9" max="9" width="18.7265625" customWidth="1"/>
    <col min="10" max="10" width="16" bestFit="1" customWidth="1"/>
    <col min="11" max="11" width="14.26953125" customWidth="1"/>
    <col min="12" max="12" width="14.453125" customWidth="1"/>
    <col min="13" max="14" width="1.81640625" customWidth="1"/>
    <col min="15" max="16" width="9" hidden="1" customWidth="1"/>
    <col min="17" max="17" width="40.81640625" hidden="1" customWidth="1"/>
    <col min="18" max="21" width="0" hidden="1" customWidth="1"/>
    <col min="22" max="16384" width="9" hidden="1"/>
  </cols>
  <sheetData>
    <row r="1" spans="1:21" x14ac:dyDescent="0.35"/>
    <row r="2" spans="1:21" x14ac:dyDescent="0.35">
      <c r="B2" s="52"/>
      <c r="C2" s="53"/>
      <c r="D2" s="53"/>
      <c r="E2" s="53"/>
      <c r="F2" s="53"/>
      <c r="G2" s="53"/>
      <c r="H2" s="53"/>
      <c r="I2" s="53"/>
      <c r="J2" s="53"/>
      <c r="K2" s="53"/>
      <c r="L2" s="53"/>
      <c r="M2" s="54"/>
    </row>
    <row r="3" spans="1:21" ht="23.5" x14ac:dyDescent="0.55000000000000004">
      <c r="B3" s="58"/>
      <c r="C3" s="205" t="s">
        <v>0</v>
      </c>
      <c r="D3" s="205"/>
      <c r="E3" s="205"/>
      <c r="F3" s="205"/>
      <c r="G3" s="205"/>
      <c r="H3" s="205"/>
      <c r="I3" s="205"/>
      <c r="M3" s="57"/>
    </row>
    <row r="4" spans="1:21" ht="13.5" customHeight="1" x14ac:dyDescent="0.35">
      <c r="B4" s="58"/>
      <c r="E4" s="76"/>
      <c r="F4" s="76"/>
      <c r="M4" s="57"/>
    </row>
    <row r="5" spans="1:21" x14ac:dyDescent="0.35">
      <c r="B5" s="58"/>
      <c r="D5" s="77"/>
      <c r="E5" s="78"/>
      <c r="F5" s="78"/>
      <c r="G5" s="78"/>
      <c r="H5" s="78"/>
      <c r="I5" s="78"/>
      <c r="J5" s="78"/>
      <c r="K5" s="78"/>
      <c r="L5" s="78"/>
      <c r="M5" s="57"/>
      <c r="O5" s="78"/>
      <c r="P5" s="78"/>
      <c r="Q5" s="78"/>
      <c r="R5" s="78"/>
      <c r="S5" s="78"/>
      <c r="T5" s="78"/>
      <c r="U5" s="78"/>
    </row>
    <row r="6" spans="1:21" ht="13.5" customHeight="1" x14ac:dyDescent="0.35">
      <c r="B6" s="58"/>
      <c r="C6" s="206" t="s">
        <v>281</v>
      </c>
      <c r="D6" s="206"/>
      <c r="E6" s="206"/>
      <c r="F6" s="206"/>
      <c r="G6" s="206"/>
      <c r="H6" s="206"/>
      <c r="I6" s="206"/>
      <c r="J6" s="206"/>
      <c r="K6" s="206"/>
      <c r="L6" s="206"/>
      <c r="M6" s="79"/>
    </row>
    <row r="7" spans="1:21" ht="14.25" customHeight="1" x14ac:dyDescent="0.35">
      <c r="B7" s="58"/>
      <c r="C7" s="13" t="s">
        <v>26</v>
      </c>
      <c r="D7" s="13" t="s">
        <v>21</v>
      </c>
      <c r="E7" s="13" t="s">
        <v>282</v>
      </c>
      <c r="F7" s="13" t="s">
        <v>283</v>
      </c>
      <c r="G7" s="13" t="s">
        <v>284</v>
      </c>
      <c r="H7" s="13" t="s">
        <v>285</v>
      </c>
      <c r="I7" s="13" t="s">
        <v>286</v>
      </c>
      <c r="J7" s="13" t="s">
        <v>287</v>
      </c>
      <c r="K7" s="13" t="s">
        <v>288</v>
      </c>
      <c r="L7" s="13" t="s">
        <v>289</v>
      </c>
      <c r="M7" s="79"/>
    </row>
    <row r="8" spans="1:21" ht="46" x14ac:dyDescent="0.35">
      <c r="A8" s="80"/>
      <c r="B8" s="81"/>
      <c r="C8" s="82" t="s">
        <v>33</v>
      </c>
      <c r="D8" s="82" t="s">
        <v>34</v>
      </c>
      <c r="E8" s="83" t="s">
        <v>290</v>
      </c>
      <c r="F8" s="84">
        <v>3</v>
      </c>
      <c r="G8" s="84" t="s">
        <v>291</v>
      </c>
      <c r="H8" s="83" t="s">
        <v>292</v>
      </c>
      <c r="I8" s="85" t="s">
        <v>293</v>
      </c>
      <c r="J8" s="83"/>
      <c r="K8" s="83" t="s">
        <v>294</v>
      </c>
      <c r="L8" s="84" t="s">
        <v>295</v>
      </c>
      <c r="M8" s="79"/>
      <c r="Q8" s="11"/>
    </row>
    <row r="9" spans="1:21" ht="69" x14ac:dyDescent="0.35">
      <c r="A9" s="80"/>
      <c r="B9" s="81"/>
      <c r="C9" s="86" t="s">
        <v>42</v>
      </c>
      <c r="D9" s="86" t="s">
        <v>43</v>
      </c>
      <c r="E9" s="87" t="s">
        <v>296</v>
      </c>
      <c r="F9" s="88">
        <v>2</v>
      </c>
      <c r="G9" s="88" t="s">
        <v>297</v>
      </c>
      <c r="H9" s="87" t="s">
        <v>298</v>
      </c>
      <c r="I9" s="89" t="s">
        <v>299</v>
      </c>
      <c r="J9" s="87"/>
      <c r="K9" s="87" t="s">
        <v>294</v>
      </c>
      <c r="L9" s="88" t="s">
        <v>295</v>
      </c>
      <c r="M9" s="79"/>
      <c r="Q9" s="11"/>
    </row>
    <row r="10" spans="1:21" x14ac:dyDescent="0.35">
      <c r="A10" s="80"/>
      <c r="B10" s="81"/>
      <c r="C10" s="82" t="s">
        <v>44</v>
      </c>
      <c r="D10" s="82" t="s">
        <v>300</v>
      </c>
      <c r="E10" s="83" t="s">
        <v>301</v>
      </c>
      <c r="F10" s="84">
        <v>2</v>
      </c>
      <c r="G10" s="84" t="s">
        <v>302</v>
      </c>
      <c r="H10" s="83" t="s">
        <v>303</v>
      </c>
      <c r="I10" s="85" t="s">
        <v>304</v>
      </c>
      <c r="J10" s="83" t="s">
        <v>305</v>
      </c>
      <c r="K10" s="83" t="s">
        <v>306</v>
      </c>
      <c r="L10" s="84" t="s">
        <v>295</v>
      </c>
      <c r="M10" s="79"/>
      <c r="Q10" s="90"/>
    </row>
    <row r="11" spans="1:21" x14ac:dyDescent="0.35">
      <c r="A11" s="80"/>
      <c r="B11" s="81"/>
      <c r="C11" s="86" t="s">
        <v>49</v>
      </c>
      <c r="D11" s="86" t="s">
        <v>50</v>
      </c>
      <c r="E11" s="87" t="s">
        <v>307</v>
      </c>
      <c r="F11" s="88">
        <v>4</v>
      </c>
      <c r="G11" s="88" t="s">
        <v>302</v>
      </c>
      <c r="H11" s="87" t="s">
        <v>303</v>
      </c>
      <c r="I11" s="89" t="s">
        <v>304</v>
      </c>
      <c r="J11" s="87" t="s">
        <v>305</v>
      </c>
      <c r="K11" s="87" t="s">
        <v>308</v>
      </c>
      <c r="L11" s="88" t="s">
        <v>295</v>
      </c>
      <c r="M11" s="79"/>
      <c r="Q11" s="90"/>
    </row>
    <row r="12" spans="1:21" x14ac:dyDescent="0.35">
      <c r="A12" s="80"/>
      <c r="B12" s="81"/>
      <c r="C12" s="82" t="s">
        <v>51</v>
      </c>
      <c r="D12" s="82" t="s">
        <v>309</v>
      </c>
      <c r="E12" s="83" t="s">
        <v>310</v>
      </c>
      <c r="F12" s="84">
        <v>1</v>
      </c>
      <c r="G12" s="84" t="s">
        <v>302</v>
      </c>
      <c r="H12" s="83" t="s">
        <v>303</v>
      </c>
      <c r="I12" s="85" t="s">
        <v>311</v>
      </c>
      <c r="J12" s="83" t="s">
        <v>305</v>
      </c>
      <c r="K12" s="83" t="s">
        <v>306</v>
      </c>
      <c r="L12" s="84" t="s">
        <v>295</v>
      </c>
      <c r="M12" s="79"/>
      <c r="Q12" s="90"/>
    </row>
    <row r="13" spans="1:21" x14ac:dyDescent="0.35">
      <c r="A13" s="80"/>
      <c r="B13" s="81"/>
      <c r="C13" s="86" t="s">
        <v>56</v>
      </c>
      <c r="D13" s="86" t="s">
        <v>57</v>
      </c>
      <c r="E13" s="87" t="s">
        <v>312</v>
      </c>
      <c r="F13" s="88" t="s">
        <v>313</v>
      </c>
      <c r="G13" s="88" t="s">
        <v>314</v>
      </c>
      <c r="H13" s="87" t="s">
        <v>315</v>
      </c>
      <c r="I13" s="89" t="s">
        <v>304</v>
      </c>
      <c r="J13" s="87" t="s">
        <v>305</v>
      </c>
      <c r="K13" s="87" t="s">
        <v>306</v>
      </c>
      <c r="L13" s="88" t="s">
        <v>295</v>
      </c>
      <c r="M13" s="79"/>
      <c r="Q13" s="90"/>
    </row>
    <row r="14" spans="1:21" ht="23" x14ac:dyDescent="0.35">
      <c r="A14" s="80"/>
      <c r="B14" s="81"/>
      <c r="C14" s="82" t="s">
        <v>58</v>
      </c>
      <c r="D14" s="82" t="s">
        <v>316</v>
      </c>
      <c r="E14" s="83" t="s">
        <v>301</v>
      </c>
      <c r="F14" s="84" t="s">
        <v>317</v>
      </c>
      <c r="G14" s="84" t="s">
        <v>302</v>
      </c>
      <c r="H14" s="83" t="s">
        <v>318</v>
      </c>
      <c r="I14" s="85" t="s">
        <v>319</v>
      </c>
      <c r="J14" s="83" t="s">
        <v>305</v>
      </c>
      <c r="K14" s="83" t="s">
        <v>320</v>
      </c>
      <c r="L14" s="84" t="s">
        <v>295</v>
      </c>
      <c r="M14" s="79"/>
      <c r="Q14" s="11"/>
    </row>
    <row r="15" spans="1:21" ht="32.25" customHeight="1" x14ac:dyDescent="0.35">
      <c r="A15" s="80"/>
      <c r="B15" s="81"/>
      <c r="C15" s="86" t="s">
        <v>63</v>
      </c>
      <c r="D15" s="86" t="s">
        <v>321</v>
      </c>
      <c r="E15" s="87" t="s">
        <v>322</v>
      </c>
      <c r="F15" s="88" t="s">
        <v>323</v>
      </c>
      <c r="G15" s="88" t="s">
        <v>302</v>
      </c>
      <c r="H15" s="87" t="s">
        <v>324</v>
      </c>
      <c r="I15" s="89" t="s">
        <v>325</v>
      </c>
      <c r="J15" s="87" t="s">
        <v>305</v>
      </c>
      <c r="K15" s="87" t="s">
        <v>320</v>
      </c>
      <c r="L15" s="88" t="s">
        <v>295</v>
      </c>
      <c r="M15" s="79"/>
      <c r="Q15" s="91"/>
    </row>
    <row r="16" spans="1:21" x14ac:dyDescent="0.35">
      <c r="B16" s="58"/>
      <c r="C16" s="92"/>
      <c r="D16" s="92"/>
      <c r="E16" s="93"/>
      <c r="F16" s="94"/>
      <c r="G16" s="94"/>
      <c r="H16" s="93"/>
      <c r="I16" s="95"/>
      <c r="J16" s="93"/>
      <c r="K16" s="93"/>
      <c r="L16" s="94"/>
      <c r="M16" s="57"/>
      <c r="Q16" s="90"/>
    </row>
    <row r="17" spans="2:17" ht="13.5" customHeight="1" x14ac:dyDescent="0.35">
      <c r="B17" s="58"/>
      <c r="C17" s="206" t="s">
        <v>67</v>
      </c>
      <c r="D17" s="206"/>
      <c r="E17" s="206"/>
      <c r="F17" s="206"/>
      <c r="G17" s="206"/>
      <c r="H17" s="206"/>
      <c r="I17" s="206"/>
      <c r="J17" s="206"/>
      <c r="K17" s="206"/>
      <c r="L17" s="206"/>
      <c r="M17" s="79"/>
    </row>
    <row r="18" spans="2:17" ht="14.25" customHeight="1" x14ac:dyDescent="0.35">
      <c r="B18" s="58"/>
      <c r="C18" s="13" t="s">
        <v>26</v>
      </c>
      <c r="D18" s="13" t="s">
        <v>21</v>
      </c>
      <c r="E18" s="13" t="s">
        <v>282</v>
      </c>
      <c r="F18" s="13" t="s">
        <v>285</v>
      </c>
      <c r="G18" s="13" t="s">
        <v>286</v>
      </c>
      <c r="H18" s="13" t="s">
        <v>288</v>
      </c>
      <c r="I18" s="13" t="s">
        <v>289</v>
      </c>
      <c r="J18" s="207" t="s">
        <v>287</v>
      </c>
      <c r="K18" s="207"/>
      <c r="L18" s="207"/>
      <c r="M18" s="79"/>
    </row>
    <row r="19" spans="2:17" ht="23" x14ac:dyDescent="0.35">
      <c r="B19" s="58"/>
      <c r="C19" s="82" t="s">
        <v>68</v>
      </c>
      <c r="D19" s="82" t="s">
        <v>69</v>
      </c>
      <c r="E19" s="83" t="s">
        <v>322</v>
      </c>
      <c r="F19" s="83" t="s">
        <v>326</v>
      </c>
      <c r="G19" s="85" t="s">
        <v>327</v>
      </c>
      <c r="H19" s="83" t="s">
        <v>306</v>
      </c>
      <c r="I19" s="84" t="s">
        <v>295</v>
      </c>
      <c r="J19" s="208" t="s">
        <v>328</v>
      </c>
      <c r="K19" s="208"/>
      <c r="L19" s="208"/>
      <c r="M19" s="79"/>
    </row>
    <row r="20" spans="2:17" ht="23" x14ac:dyDescent="0.35">
      <c r="B20" s="58"/>
      <c r="C20" s="86" t="s">
        <v>72</v>
      </c>
      <c r="D20" s="86" t="s">
        <v>329</v>
      </c>
      <c r="E20" s="87" t="s">
        <v>290</v>
      </c>
      <c r="F20" s="87" t="s">
        <v>330</v>
      </c>
      <c r="G20" s="89" t="s">
        <v>327</v>
      </c>
      <c r="H20" s="87" t="s">
        <v>47</v>
      </c>
      <c r="I20" s="88" t="s">
        <v>295</v>
      </c>
      <c r="J20" s="209" t="s">
        <v>328</v>
      </c>
      <c r="K20" s="210"/>
      <c r="L20" s="211"/>
      <c r="M20" s="79"/>
    </row>
    <row r="21" spans="2:17" ht="23" x14ac:dyDescent="0.35">
      <c r="B21" s="58"/>
      <c r="C21" s="114" t="s">
        <v>76</v>
      </c>
      <c r="D21" s="114" t="s">
        <v>331</v>
      </c>
      <c r="E21" s="83" t="s">
        <v>290</v>
      </c>
      <c r="F21" s="83" t="s">
        <v>332</v>
      </c>
      <c r="G21" s="85" t="s">
        <v>327</v>
      </c>
      <c r="H21" s="83" t="s">
        <v>47</v>
      </c>
      <c r="I21" s="84" t="s">
        <v>295</v>
      </c>
      <c r="J21" s="212" t="s">
        <v>328</v>
      </c>
      <c r="K21" s="212"/>
      <c r="L21" s="212"/>
      <c r="M21" s="79"/>
    </row>
    <row r="22" spans="2:17" ht="23" x14ac:dyDescent="0.35">
      <c r="B22" s="58"/>
      <c r="C22" s="86" t="s">
        <v>78</v>
      </c>
      <c r="D22" s="86" t="s">
        <v>333</v>
      </c>
      <c r="E22" s="87" t="s">
        <v>290</v>
      </c>
      <c r="F22" s="87" t="s">
        <v>334</v>
      </c>
      <c r="G22" s="89" t="s">
        <v>327</v>
      </c>
      <c r="H22" s="87"/>
      <c r="I22" s="88"/>
      <c r="J22" s="214"/>
      <c r="K22" s="215"/>
      <c r="L22" s="216"/>
      <c r="M22" s="79"/>
    </row>
    <row r="23" spans="2:17" x14ac:dyDescent="0.35">
      <c r="B23" s="58"/>
      <c r="C23" s="114" t="s">
        <v>80</v>
      </c>
      <c r="D23" s="114" t="s">
        <v>335</v>
      </c>
      <c r="E23" s="83" t="s">
        <v>290</v>
      </c>
      <c r="F23" s="85" t="s">
        <v>336</v>
      </c>
      <c r="G23" s="85" t="s">
        <v>327</v>
      </c>
      <c r="H23" s="83" t="s">
        <v>47</v>
      </c>
      <c r="I23" s="84" t="s">
        <v>295</v>
      </c>
      <c r="J23" s="217" t="s">
        <v>337</v>
      </c>
      <c r="K23" s="218"/>
      <c r="L23" s="219"/>
      <c r="M23" s="79"/>
    </row>
    <row r="24" spans="2:17" ht="23" x14ac:dyDescent="0.35">
      <c r="B24" s="58"/>
      <c r="C24" s="96" t="s">
        <v>82</v>
      </c>
      <c r="D24" s="106" t="s">
        <v>338</v>
      </c>
      <c r="E24" s="87" t="s">
        <v>296</v>
      </c>
      <c r="F24" s="87" t="s">
        <v>339</v>
      </c>
      <c r="G24" s="89" t="s">
        <v>327</v>
      </c>
      <c r="H24" s="87" t="s">
        <v>47</v>
      </c>
      <c r="I24" s="88" t="s">
        <v>295</v>
      </c>
      <c r="J24" s="213" t="s">
        <v>340</v>
      </c>
      <c r="K24" s="213"/>
      <c r="L24" s="213"/>
      <c r="M24" s="79"/>
    </row>
    <row r="25" spans="2:17" ht="23" x14ac:dyDescent="0.35">
      <c r="B25" s="58"/>
      <c r="C25" s="115" t="s">
        <v>84</v>
      </c>
      <c r="D25" s="116" t="s">
        <v>341</v>
      </c>
      <c r="E25" s="83" t="s">
        <v>290</v>
      </c>
      <c r="F25" s="83" t="s">
        <v>339</v>
      </c>
      <c r="G25" s="85" t="s">
        <v>327</v>
      </c>
      <c r="H25" s="83" t="s">
        <v>47</v>
      </c>
      <c r="I25" s="84" t="s">
        <v>295</v>
      </c>
      <c r="J25" s="212" t="s">
        <v>340</v>
      </c>
      <c r="K25" s="212"/>
      <c r="L25" s="212"/>
      <c r="M25" s="79"/>
    </row>
    <row r="26" spans="2:17" ht="34.5" x14ac:dyDescent="0.35">
      <c r="B26" s="58"/>
      <c r="C26" s="96" t="s">
        <v>86</v>
      </c>
      <c r="D26" s="106" t="s">
        <v>342</v>
      </c>
      <c r="E26" s="87" t="s">
        <v>290</v>
      </c>
      <c r="F26" s="87" t="s">
        <v>343</v>
      </c>
      <c r="G26" s="89" t="s">
        <v>327</v>
      </c>
      <c r="H26" s="87" t="s">
        <v>47</v>
      </c>
      <c r="I26" s="88" t="s">
        <v>295</v>
      </c>
      <c r="J26" s="213" t="s">
        <v>340</v>
      </c>
      <c r="K26" s="213"/>
      <c r="L26" s="213"/>
      <c r="M26" s="79"/>
    </row>
    <row r="27" spans="2:17" ht="23" x14ac:dyDescent="0.35">
      <c r="B27" s="58"/>
      <c r="C27" s="115" t="s">
        <v>88</v>
      </c>
      <c r="D27" s="116" t="s">
        <v>344</v>
      </c>
      <c r="E27" s="83" t="s">
        <v>296</v>
      </c>
      <c r="F27" s="83" t="s">
        <v>345</v>
      </c>
      <c r="G27" s="85" t="s">
        <v>327</v>
      </c>
      <c r="H27" s="83"/>
      <c r="I27" s="84"/>
      <c r="J27" s="220"/>
      <c r="K27" s="221"/>
      <c r="L27" s="222"/>
      <c r="M27" s="79"/>
    </row>
    <row r="28" spans="2:17" ht="23" x14ac:dyDescent="0.35">
      <c r="B28" s="58"/>
      <c r="C28" s="96" t="s">
        <v>92</v>
      </c>
      <c r="D28" s="106" t="s">
        <v>346</v>
      </c>
      <c r="E28" s="87" t="s">
        <v>296</v>
      </c>
      <c r="F28" s="87" t="s">
        <v>345</v>
      </c>
      <c r="G28" s="89" t="s">
        <v>327</v>
      </c>
      <c r="H28" s="87" t="s">
        <v>47</v>
      </c>
      <c r="I28" s="88" t="s">
        <v>295</v>
      </c>
      <c r="J28" s="213" t="s">
        <v>340</v>
      </c>
      <c r="K28" s="213"/>
      <c r="L28" s="213"/>
      <c r="M28" s="79"/>
    </row>
    <row r="29" spans="2:17" ht="23" x14ac:dyDescent="0.35">
      <c r="B29" s="58"/>
      <c r="C29" s="115" t="s">
        <v>94</v>
      </c>
      <c r="D29" s="116" t="s">
        <v>347</v>
      </c>
      <c r="E29" s="83" t="s">
        <v>348</v>
      </c>
      <c r="F29" s="83" t="s">
        <v>349</v>
      </c>
      <c r="G29" s="85" t="s">
        <v>350</v>
      </c>
      <c r="H29" s="83" t="s">
        <v>47</v>
      </c>
      <c r="I29" s="84" t="s">
        <v>295</v>
      </c>
      <c r="J29" s="212" t="s">
        <v>340</v>
      </c>
      <c r="K29" s="212"/>
      <c r="L29" s="212"/>
      <c r="M29" s="57"/>
    </row>
    <row r="30" spans="2:17" ht="29" x14ac:dyDescent="0.35">
      <c r="B30" s="58"/>
      <c r="C30" s="101"/>
      <c r="D30" s="102" t="s">
        <v>351</v>
      </c>
      <c r="E30" s="103"/>
      <c r="F30" s="103"/>
      <c r="G30" s="104"/>
      <c r="H30" s="103"/>
      <c r="I30" s="105"/>
      <c r="J30" s="103"/>
      <c r="K30" s="103"/>
      <c r="L30" s="103"/>
      <c r="M30" s="57"/>
    </row>
    <row r="31" spans="2:17" x14ac:dyDescent="0.35">
      <c r="B31" s="58"/>
      <c r="C31" s="136"/>
      <c r="D31" s="136"/>
      <c r="E31" s="93"/>
      <c r="F31" s="94"/>
      <c r="G31" s="94"/>
      <c r="H31" s="93"/>
      <c r="I31" s="95"/>
      <c r="J31" s="93"/>
      <c r="K31" s="93"/>
      <c r="L31" s="94"/>
      <c r="M31" s="57"/>
      <c r="Q31" s="90"/>
    </row>
    <row r="32" spans="2:17" hidden="1" x14ac:dyDescent="0.35">
      <c r="B32" s="58"/>
      <c r="C32" s="86" t="s">
        <v>352</v>
      </c>
      <c r="D32" s="86" t="s">
        <v>353</v>
      </c>
      <c r="E32" s="89" t="s">
        <v>354</v>
      </c>
      <c r="F32" s="89" t="s">
        <v>355</v>
      </c>
      <c r="G32" s="89" t="s">
        <v>356</v>
      </c>
      <c r="H32" s="89" t="s">
        <v>47</v>
      </c>
      <c r="I32" s="97" t="s">
        <v>47</v>
      </c>
      <c r="J32" s="209" t="s">
        <v>340</v>
      </c>
      <c r="K32" s="210"/>
      <c r="L32" s="211"/>
      <c r="M32" s="79"/>
    </row>
    <row r="33" spans="2:13" ht="10.5" customHeight="1" x14ac:dyDescent="0.35">
      <c r="B33" s="73"/>
      <c r="C33" s="98"/>
      <c r="D33" s="98"/>
      <c r="E33" s="99"/>
      <c r="F33" s="100"/>
      <c r="G33" s="100"/>
      <c r="H33" s="99"/>
      <c r="I33" s="99"/>
      <c r="J33" s="99"/>
      <c r="K33" s="99"/>
      <c r="L33" s="74"/>
      <c r="M33" s="75"/>
    </row>
    <row r="34" spans="2:13" x14ac:dyDescent="0.35"/>
    <row r="41" spans="2:13" x14ac:dyDescent="0.35"/>
    <row r="42" spans="2:13" x14ac:dyDescent="0.35"/>
    <row r="43" spans="2:13" x14ac:dyDescent="0.35"/>
    <row r="44" spans="2:13" x14ac:dyDescent="0.35"/>
    <row r="45" spans="2:13" x14ac:dyDescent="0.35"/>
    <row r="47" spans="2:13" x14ac:dyDescent="0.35"/>
    <row r="48" spans="2:13"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sheetData>
  <mergeCells count="16">
    <mergeCell ref="J24:L24"/>
    <mergeCell ref="J22:L22"/>
    <mergeCell ref="J20:L20"/>
    <mergeCell ref="J23:L23"/>
    <mergeCell ref="J27:L27"/>
    <mergeCell ref="J21:L21"/>
    <mergeCell ref="J32:L32"/>
    <mergeCell ref="J25:L25"/>
    <mergeCell ref="J26:L26"/>
    <mergeCell ref="J28:L28"/>
    <mergeCell ref="J29:L29"/>
    <mergeCell ref="C3:I3"/>
    <mergeCell ref="C6:L6"/>
    <mergeCell ref="C17:L17"/>
    <mergeCell ref="J18:L18"/>
    <mergeCell ref="J19:L19"/>
  </mergeCells>
  <phoneticPr fontId="2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7769801-e60d-477c-a369-49726191738c" xsi:nil="true"/>
    <lcf76f155ced4ddcb4097134ff3c332f xmlns="71064d6c-78ae-422c-940d-1ff13fb40fe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C5FBD3FAB24D4AA48A7F50B4407B7A" ma:contentTypeVersion="11" ma:contentTypeDescription="Een nieuw document maken." ma:contentTypeScope="" ma:versionID="323fd7b42acd51ed16a5d4a50081dd73">
  <xsd:schema xmlns:xsd="http://www.w3.org/2001/XMLSchema" xmlns:xs="http://www.w3.org/2001/XMLSchema" xmlns:p="http://schemas.microsoft.com/office/2006/metadata/properties" xmlns:ns2="71064d6c-78ae-422c-940d-1ff13fb40fe8" xmlns:ns3="67769801-e60d-477c-a369-49726191738c" targetNamespace="http://schemas.microsoft.com/office/2006/metadata/properties" ma:root="true" ma:fieldsID="e42faa7d321760037833b9a678c2458f" ns2:_="" ns3:_="">
    <xsd:import namespace="71064d6c-78ae-422c-940d-1ff13fb40fe8"/>
    <xsd:import namespace="67769801-e60d-477c-a369-49726191738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064d6c-78ae-422c-940d-1ff13fb40f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9f07edd-d75e-44de-876f-dcd89afb9b3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769801-e60d-477c-a369-49726191738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023c072-217d-4be8-b001-bce6307a36cc}" ma:internalName="TaxCatchAll" ma:showField="CatchAllData" ma:web="67769801-e60d-477c-a369-4972619173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F72CA8-DA5B-4231-9309-9D548EEE503D}">
  <ds:schemaRefs>
    <ds:schemaRef ds:uri="http://schemas.microsoft.com/sharepoint/v3/contenttype/forms"/>
  </ds:schemaRefs>
</ds:datastoreItem>
</file>

<file path=customXml/itemProps2.xml><?xml version="1.0" encoding="utf-8"?>
<ds:datastoreItem xmlns:ds="http://schemas.openxmlformats.org/officeDocument/2006/customXml" ds:itemID="{B72536C2-5003-47BF-A001-5DFDBD6A9A3C}">
  <ds:schemaRef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dcmitype/"/>
    <ds:schemaRef ds:uri="67769801-e60d-477c-a369-49726191738c"/>
    <ds:schemaRef ds:uri="71064d6c-78ae-422c-940d-1ff13fb40fe8"/>
    <ds:schemaRef ds:uri="http://purl.org/dc/elements/1.1/"/>
  </ds:schemaRefs>
</ds:datastoreItem>
</file>

<file path=customXml/itemProps3.xml><?xml version="1.0" encoding="utf-8"?>
<ds:datastoreItem xmlns:ds="http://schemas.openxmlformats.org/officeDocument/2006/customXml" ds:itemID="{EF9BFF5F-6D73-4E70-BC8D-4E88AFF774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064d6c-78ae-422c-940d-1ff13fb40fe8"/>
    <ds:schemaRef ds:uri="67769801-e60d-477c-a369-4972619173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Voorblad</vt:lpstr>
      <vt:lpstr>2. Invulblad</vt:lpstr>
      <vt:lpstr>3. Specificaties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Velden P. van der (Pascale)</dc:creator>
  <cp:keywords/>
  <dc:description/>
  <cp:lastModifiedBy>Reijgers D.E.R. (Roëll)</cp:lastModifiedBy>
  <cp:revision/>
  <dcterms:created xsi:type="dcterms:W3CDTF">2024-03-26T11:52:34Z</dcterms:created>
  <dcterms:modified xsi:type="dcterms:W3CDTF">2024-04-22T16:15:55Z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0x010100E9C5FBD3FAB24D4AA48A7F50B4407B7A</vt:lpwstr>
  </property>
  <property fmtid="{D5CDD505-2E9C-101B-9397-08002B2CF9AE}" pid="3" name="MediaServiceImageTags">
    <vt:lpwstr/>
  </property>
</Properties>
</file>