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bnl.sharepoint.com/sites/TAA-O-Enterpriseservicemanagement/Shared Documents/Aanbesteding/04. Beschrijvend document/"/>
    </mc:Choice>
  </mc:AlternateContent>
  <xr:revisionPtr revIDLastSave="58" documentId="8_{5CA30BB9-15FD-48A4-8D41-56FCA26E3AE8}" xr6:coauthVersionLast="47" xr6:coauthVersionMax="47" xr10:uidLastSave="{46125812-E02C-4F92-A3BD-993F6C32EB3E}"/>
  <bookViews>
    <workbookView xWindow="11606" yWindow="-2091" windowWidth="29691" windowHeight="11948" xr2:uid="{84D2C6AF-7E94-45DE-BF59-3F67589655AA}"/>
  </bookViews>
  <sheets>
    <sheet name="Inschrijfprijs" sheetId="1" r:id="rId1"/>
    <sheet name="A. Implementatie" sheetId="2" r:id="rId2"/>
    <sheet name="B. Transitie" sheetId="13" r:id="rId3"/>
    <sheet name="C. Exploitatie" sheetId="9" r:id="rId4"/>
    <sheet name="D. Optimalisatie" sheetId="14" r:id="rId5"/>
    <sheet name="E. Uitbreiding" sheetId="16" r:id="rId6"/>
  </sheets>
  <definedNames>
    <definedName name="_xlnm.Print_Area" localSheetId="1">'A. Implementatie'!$A$1:$E$15</definedName>
    <definedName name="_xlnm.Print_Area" localSheetId="2">'B. Transitie'!$A$1:$E$14</definedName>
    <definedName name="_xlnm.Print_Area" localSheetId="3">'C. Exploitatie'!$A$1:$F$16</definedName>
    <definedName name="_xlnm.Print_Area" localSheetId="4">'D. Optimalisatie'!$A$1:$M$11</definedName>
    <definedName name="_xlnm.Print_Area" localSheetId="5">'E. Uitbreiding'!$A$1:$E$11</definedName>
    <definedName name="_xlnm.Print_Area" localSheetId="0">Inschrijfprijs!$A$1:$D$15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A4" i="16"/>
  <c r="A5" i="16" s="1"/>
  <c r="A6" i="16" s="1"/>
  <c r="M4" i="14"/>
  <c r="M5" i="14"/>
  <c r="M6" i="14"/>
  <c r="M7" i="14"/>
  <c r="M3" i="14"/>
  <c r="E6" i="2"/>
  <c r="E7" i="2"/>
  <c r="E8" i="2" l="1"/>
  <c r="E9" i="2"/>
  <c r="F7" i="9"/>
  <c r="E9" i="13" l="1"/>
  <c r="A4" i="13"/>
  <c r="A5" i="13" s="1"/>
  <c r="A6" i="13" s="1"/>
  <c r="A4" i="2"/>
  <c r="A5" i="2" s="1"/>
  <c r="A6" i="2" s="1"/>
  <c r="A7" i="2" s="1"/>
  <c r="A8" i="2" s="1"/>
  <c r="A9" i="2" s="1"/>
  <c r="A10" i="2" s="1"/>
  <c r="A11" i="2" s="1"/>
  <c r="A12" i="2" s="1"/>
  <c r="F5" i="9"/>
  <c r="F6" i="9"/>
  <c r="F8" i="9"/>
  <c r="E10" i="13"/>
  <c r="E11" i="13"/>
  <c r="F9" i="9"/>
  <c r="F10" i="9"/>
  <c r="F11" i="9"/>
  <c r="F12" i="9"/>
  <c r="A7" i="13" l="1"/>
  <c r="A8" i="13" s="1"/>
  <c r="A9" i="13" s="1"/>
  <c r="A10" i="13" s="1"/>
  <c r="A11" i="13" s="1"/>
  <c r="A12" i="13" s="1"/>
  <c r="M8" i="14"/>
  <c r="E5" i="2"/>
  <c r="E4" i="2"/>
  <c r="E10" i="2"/>
  <c r="E11" i="2"/>
  <c r="E12" i="2"/>
  <c r="E13" i="2" l="1"/>
  <c r="E12" i="13"/>
  <c r="F4" i="9" l="1"/>
  <c r="F3" i="9"/>
  <c r="E4" i="13"/>
  <c r="E6" i="13"/>
  <c r="E5" i="13"/>
  <c r="E7" i="13"/>
  <c r="E8" i="13"/>
  <c r="E3" i="13"/>
  <c r="A4" i="9"/>
  <c r="A5" i="9" s="1"/>
  <c r="A6" i="9" s="1"/>
  <c r="A12" i="9" s="1"/>
  <c r="F13" i="9" l="1"/>
  <c r="E13" i="13"/>
  <c r="D3" i="16" s="1"/>
  <c r="D3" i="1"/>
  <c r="D7" i="16" l="1"/>
  <c r="D4" i="1"/>
  <c r="D5" i="1"/>
  <c r="D8" i="16" l="1"/>
  <c r="E8" i="16" s="1"/>
  <c r="D9" i="16"/>
  <c r="E9" i="16" s="1"/>
  <c r="E7" i="16"/>
  <c r="D6" i="16"/>
  <c r="E6" i="16" s="1"/>
  <c r="D5" i="16"/>
  <c r="E5" i="16" s="1"/>
  <c r="E3" i="16"/>
  <c r="D4" i="16"/>
  <c r="E4" i="16" s="1"/>
  <c r="D6" i="1"/>
  <c r="E10" i="16" l="1"/>
  <c r="D7" i="1" s="1"/>
  <c r="D8" i="1" s="1"/>
</calcChain>
</file>

<file path=xl/sharedStrings.xml><?xml version="1.0" encoding="utf-8"?>
<sst xmlns="http://schemas.openxmlformats.org/spreadsheetml/2006/main" count="120" uniqueCount="85">
  <si>
    <t xml:space="preserve">EA2023004 Enterprise Service Management Systeem: Bijlage C - Subgunningscriterium Prijs </t>
  </si>
  <si>
    <t>A</t>
  </si>
  <si>
    <t>Implementatie-kosten (zie tab A)</t>
  </si>
  <si>
    <t>eenmalig</t>
  </si>
  <si>
    <t>B</t>
  </si>
  <si>
    <t>Transitie-kosten (zie tab B)</t>
  </si>
  <si>
    <t>C</t>
  </si>
  <si>
    <t>Exploitatie-kosten (zie tab C)</t>
  </si>
  <si>
    <t>120 maanden</t>
  </si>
  <si>
    <t>D</t>
  </si>
  <si>
    <t>Optimalisatie-kosten (zie tab D)</t>
  </si>
  <si>
    <t xml:space="preserve">Inschrijfprijs </t>
  </si>
  <si>
    <t>exclusief btw</t>
  </si>
  <si>
    <t>Naam Deelnemer</t>
  </si>
  <si>
    <t>Rechtsgeldig ondertekend door:</t>
  </si>
  <si>
    <t>Naam ondertekenaar</t>
  </si>
  <si>
    <t>Functie ondertekenaar</t>
  </si>
  <si>
    <t>Handtekening</t>
  </si>
  <si>
    <t>Datum</t>
  </si>
  <si>
    <r>
      <t xml:space="preserve">Implementatie-kosten </t>
    </r>
    <r>
      <rPr>
        <sz val="16"/>
        <color rgb="FFFF0000"/>
        <rFont val="Calibri"/>
        <family val="2"/>
        <scheme val="minor"/>
      </rPr>
      <t>*</t>
    </r>
  </si>
  <si>
    <t>Aantal</t>
  </si>
  <si>
    <t>Tarief</t>
  </si>
  <si>
    <t>Totaal</t>
  </si>
  <si>
    <t>Eenmalige kosten voor het opstellen van het Projectplan</t>
  </si>
  <si>
    <t>Eenmalige kosten voor realisatie en configuratie van de Koppelingen</t>
  </si>
  <si>
    <t>Eenmalige kosten voor projectmanagement en overige werkzaamheden</t>
  </si>
  <si>
    <r>
      <t>Eenmalige aanschafkosten (</t>
    </r>
    <r>
      <rPr>
        <i/>
        <sz val="11"/>
        <color theme="1"/>
        <rFont val="Calibri"/>
        <family val="2"/>
        <scheme val="minor"/>
      </rPr>
      <t>graag specificeren!</t>
    </r>
    <r>
      <rPr>
        <sz val="11"/>
        <color theme="1"/>
        <rFont val="Calibri"/>
        <family val="2"/>
        <scheme val="minor"/>
      </rPr>
      <t xml:space="preserve">) </t>
    </r>
  </si>
  <si>
    <t>vrij in te vullen door Deelnemer</t>
  </si>
  <si>
    <t>Totale Implementatie-kosten (exclusief btw)</t>
  </si>
  <si>
    <t>*</t>
  </si>
  <si>
    <t>De randvoorwaarden zoals beschreven in paragraaf 5.8.2 in het Beschrijvend Document zijn van toepassing.</t>
  </si>
  <si>
    <t xml:space="preserve">Tarief </t>
  </si>
  <si>
    <t>Eenmalige kosten voor inrichting en migratie voor Domein IT</t>
  </si>
  <si>
    <t>Eenmalige kosten voor inrichting en migratie voor Domein HR</t>
  </si>
  <si>
    <t>Eenmalige kosten voor inrichting en migratie voor Domein Facilitair</t>
  </si>
  <si>
    <t>Eenmalige kosten voor inrichting en migratie voor Domein DSV</t>
  </si>
  <si>
    <t>Totale Transitie-kosten (exclusief btw)</t>
  </si>
  <si>
    <t>Aantallen</t>
  </si>
  <si>
    <t>Looptijd in maanden</t>
  </si>
  <si>
    <t>Exploitatie-kosten</t>
  </si>
  <si>
    <t>Maandelijkse licentiekosten per Medewerker</t>
  </si>
  <si>
    <t>Maandelijkse licentiekosten per Behandelaar</t>
  </si>
  <si>
    <t>Maandelijkse licentiekosten per Beoordelaar</t>
  </si>
  <si>
    <t>Maandelijkse licentiekosten per Beheerder</t>
  </si>
  <si>
    <t>Maandelijkse platformkosten (inclusief data opslag)</t>
  </si>
  <si>
    <t>Maandelijkse kosten voor beheer en support van de Oplossing</t>
  </si>
  <si>
    <t>Maandelijkse kosten voor beheer en support van de Koppelingen</t>
  </si>
  <si>
    <t>Totale Exploitatie-kosten (exclusief btw)</t>
  </si>
  <si>
    <t>TOTAAL</t>
  </si>
  <si>
    <t>Jaar 2</t>
  </si>
  <si>
    <t>Jaar 3</t>
  </si>
  <si>
    <t>Jaar 4</t>
  </si>
  <si>
    <t xml:space="preserve">Jaar 5 </t>
  </si>
  <si>
    <t>Jaar 6</t>
  </si>
  <si>
    <t>Jaar 7</t>
  </si>
  <si>
    <t>Jaar 8</t>
  </si>
  <si>
    <t>Jaar 9</t>
  </si>
  <si>
    <t>Jaar 10</t>
  </si>
  <si>
    <t>Fictieve uren senior consultant</t>
  </si>
  <si>
    <t>Fictieve uren senior projectleider</t>
  </si>
  <si>
    <t>Fictieve uren (solution) architect</t>
  </si>
  <si>
    <t>Fictieve uren security engineer</t>
  </si>
  <si>
    <t>Fictief aantal Trainingen</t>
  </si>
  <si>
    <t>Totale Optimalisatie-kosten (exclusief btw)</t>
  </si>
  <si>
    <t>Uitbreiding-kosten (zie tab D)</t>
  </si>
  <si>
    <t>Eenmalige (implementatie en transitie) kosten voor een 5e Domein (Finance &amp; Control)</t>
  </si>
  <si>
    <t>Eenmalige (implementatie en transitie) kosten voor een 8e Domein (nader te bepalen)</t>
  </si>
  <si>
    <t>Eenmalige (implementatie en transitie) kosten voor een 7e Domein (Inkoop &amp; Contractmanagment)</t>
  </si>
  <si>
    <t>Eenmalige (implementatie en transitie) kosten voor een 6e Domein (Service Center Data)</t>
  </si>
  <si>
    <t>Periodieke (exploitatie) kosten voor een 5e Domein (Finance &amp; Control)</t>
  </si>
  <si>
    <t>Periodieke (exploitatie) kosten voor een 6e Domein (Service Center Data)</t>
  </si>
  <si>
    <t>Periodieke (exploitatie) kosten voor een 7e Domein (Inkoop &amp; Contractmanagment)</t>
  </si>
  <si>
    <t>E</t>
  </si>
  <si>
    <t>Totale indicatieve kosten voor Uitbreiding (exclusief btw)</t>
  </si>
  <si>
    <t>20% van de totale kosten voor Implementatie en Transitie</t>
  </si>
  <si>
    <t>25% van de totale kosten voor Exploitatie</t>
  </si>
  <si>
    <r>
      <t xml:space="preserve">Indicatieve kosten voor Uitbreiding (optioneel) </t>
    </r>
    <r>
      <rPr>
        <sz val="16"/>
        <color rgb="FFFF0000"/>
        <rFont val="Calibri"/>
        <family val="2"/>
        <scheme val="minor"/>
      </rPr>
      <t>*</t>
    </r>
  </si>
  <si>
    <r>
      <t xml:space="preserve">Optimalisatie-kosten (optioneel) </t>
    </r>
    <r>
      <rPr>
        <sz val="16"/>
        <color rgb="FFFF0000"/>
        <rFont val="Calibri"/>
        <family val="2"/>
        <scheme val="minor"/>
      </rPr>
      <t>*</t>
    </r>
  </si>
  <si>
    <r>
      <t xml:space="preserve">Exploitatie-kosten </t>
    </r>
    <r>
      <rPr>
        <sz val="16"/>
        <color rgb="FFFF0000"/>
        <rFont val="Calibri"/>
        <family val="2"/>
        <scheme val="minor"/>
      </rPr>
      <t>*</t>
    </r>
  </si>
  <si>
    <r>
      <t xml:space="preserve">Transitie-kosten </t>
    </r>
    <r>
      <rPr>
        <sz val="16"/>
        <color rgb="FFFF0000"/>
        <rFont val="Calibri"/>
        <family val="2"/>
        <scheme val="minor"/>
      </rPr>
      <t>*</t>
    </r>
  </si>
  <si>
    <t>De SVB behoudt zich het recht voor om andere SVB afdelingen aan te wijzen als hier benoemde Domeinen.</t>
  </si>
  <si>
    <t>96 maanden</t>
  </si>
  <si>
    <t>Eenmalige kosten voor installatie en configuratie van de Oplossing (basisplatform)</t>
  </si>
  <si>
    <t>Eenmalige trainingskosten (inclusief handleidingen en documentatie)</t>
  </si>
  <si>
    <t>Tarief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</si>
</sst>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43" formatCode="_ * #,##0.00_ ;_ * \-#,##0.00_ ;_ * &quot;-&quot;??_ ;_ @_ "/>
    <numFmt numFmtId="164" formatCode="&quot;€&quot;\ #,##0"/>
    <numFmt numFmtId="165" formatCode="&quot;€&quot;\ #,##0.00"/>
    <numFmt numFmtId="166" formatCode="#,##0_ ;\-#,##0\ "/>
    <numFmt numFmtId="167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/>
    <xf numFmtId="164" fontId="0" fillId="2" borderId="2" xfId="0" applyNumberFormat="1" applyFill="1" applyBorder="1"/>
    <xf numFmtId="42" fontId="0" fillId="0" borderId="0" xfId="0" applyNumberFormat="1"/>
    <xf numFmtId="0" fontId="3" fillId="3" borderId="0" xfId="0" applyFont="1" applyFill="1" applyAlignment="1">
      <alignment horizontal="left"/>
    </xf>
    <xf numFmtId="164" fontId="1" fillId="0" borderId="3" xfId="0" applyNumberFormat="1" applyFont="1" applyBorder="1"/>
    <xf numFmtId="0" fontId="3" fillId="3" borderId="0" xfId="0" applyFont="1" applyFill="1" applyAlignment="1">
      <alignment horizontal="left" vertical="center"/>
    </xf>
    <xf numFmtId="0" fontId="0" fillId="3" borderId="2" xfId="0" applyFill="1" applyBorder="1"/>
    <xf numFmtId="0" fontId="0" fillId="0" borderId="2" xfId="0" applyBorder="1"/>
    <xf numFmtId="0" fontId="4" fillId="0" borderId="0" xfId="0" applyFont="1"/>
    <xf numFmtId="0" fontId="0" fillId="0" borderId="0" xfId="0" applyAlignment="1">
      <alignment horizontal="left" vertical="center" wrapText="1"/>
    </xf>
    <xf numFmtId="3" fontId="0" fillId="4" borderId="5" xfId="0" applyNumberFormat="1" applyFill="1" applyBorder="1" applyAlignment="1">
      <alignment horizontal="center"/>
    </xf>
    <xf numFmtId="164" fontId="0" fillId="0" borderId="2" xfId="0" applyNumberFormat="1" applyBorder="1"/>
    <xf numFmtId="165" fontId="0" fillId="2" borderId="2" xfId="0" applyNumberFormat="1" applyFill="1" applyBorder="1"/>
    <xf numFmtId="164" fontId="1" fillId="0" borderId="1" xfId="0" applyNumberFormat="1" applyFont="1" applyBorder="1"/>
    <xf numFmtId="0" fontId="3" fillId="0" borderId="0" xfId="0" applyFont="1" applyAlignment="1">
      <alignment horizontal="left" vertical="center" wrapText="1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164" fontId="0" fillId="3" borderId="2" xfId="0" applyNumberFormat="1" applyFill="1" applyBorder="1"/>
    <xf numFmtId="166" fontId="0" fillId="2" borderId="2" xfId="1" applyNumberFormat="1" applyFont="1" applyFill="1" applyBorder="1"/>
    <xf numFmtId="3" fontId="0" fillId="2" borderId="4" xfId="0" applyNumberForma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wrapText="1"/>
    </xf>
    <xf numFmtId="166" fontId="0" fillId="3" borderId="2" xfId="1" applyNumberFormat="1" applyFont="1" applyFill="1" applyBorder="1"/>
    <xf numFmtId="0" fontId="0" fillId="0" borderId="0" xfId="0" applyAlignment="1">
      <alignment horizontal="center" vertical="center"/>
    </xf>
    <xf numFmtId="164" fontId="0" fillId="3" borderId="2" xfId="0" applyNumberFormat="1" applyFill="1" applyBorder="1" applyAlignment="1">
      <alignment horizontal="right"/>
    </xf>
    <xf numFmtId="165" fontId="2" fillId="0" borderId="0" xfId="0" applyNumberFormat="1" applyFont="1"/>
    <xf numFmtId="164" fontId="0" fillId="0" borderId="0" xfId="0" applyNumberFormat="1"/>
    <xf numFmtId="42" fontId="0" fillId="0" borderId="1" xfId="0" applyNumberFormat="1" applyBorder="1"/>
    <xf numFmtId="0" fontId="8" fillId="0" borderId="0" xfId="0" applyFont="1"/>
    <xf numFmtId="3" fontId="0" fillId="3" borderId="4" xfId="0" applyNumberFormat="1" applyFill="1" applyBorder="1" applyAlignment="1">
      <alignment horizontal="center"/>
    </xf>
    <xf numFmtId="9" fontId="0" fillId="0" borderId="0" xfId="0" applyNumberFormat="1"/>
    <xf numFmtId="167" fontId="9" fillId="0" borderId="0" xfId="0" applyNumberFormat="1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0" fillId="0" borderId="0" xfId="0" applyFont="1" applyAlignment="1">
      <alignment horizontal="center" vertical="top"/>
    </xf>
    <xf numFmtId="3" fontId="9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164" fontId="2" fillId="0" borderId="0" xfId="0" applyNumberFormat="1" applyFont="1"/>
    <xf numFmtId="0" fontId="0" fillId="2" borderId="2" xfId="0" applyFill="1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2" borderId="2" xfId="0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08080"/>
      <color rgb="FF00CC66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40986</xdr:colOff>
      <xdr:row>0</xdr:row>
      <xdr:rowOff>88093</xdr:rowOff>
    </xdr:from>
    <xdr:to>
      <xdr:col>2</xdr:col>
      <xdr:colOff>133240</xdr:colOff>
      <xdr:row>0</xdr:row>
      <xdr:rowOff>914400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DA3CDF5-7621-46AF-BF2F-C21323CC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6" y="88093"/>
          <a:ext cx="2553335" cy="8263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89363</xdr:rowOff>
    </xdr:from>
    <xdr:to>
      <xdr:col>1</xdr:col>
      <xdr:colOff>2591146</xdr:colOff>
      <xdr:row>0</xdr:row>
      <xdr:rowOff>917403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4B0BC9B-174B-439D-8DE2-3EA63772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219" y="89363"/>
          <a:ext cx="25527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89363</xdr:rowOff>
    </xdr:from>
    <xdr:to>
      <xdr:col>1</xdr:col>
      <xdr:colOff>2591146</xdr:colOff>
      <xdr:row>0</xdr:row>
      <xdr:rowOff>917403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74EBC63-F152-4DCD-9CE8-80F842D3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46" y="89363"/>
          <a:ext cx="2552700" cy="828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86822</xdr:rowOff>
    </xdr:from>
    <xdr:to>
      <xdr:col>1</xdr:col>
      <xdr:colOff>2591146</xdr:colOff>
      <xdr:row>0</xdr:row>
      <xdr:rowOff>934084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34C04A-5A84-4B96-958D-5F1B442C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46" y="86822"/>
          <a:ext cx="2552700" cy="833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89363</xdr:rowOff>
    </xdr:from>
    <xdr:to>
      <xdr:col>1</xdr:col>
      <xdr:colOff>2591146</xdr:colOff>
      <xdr:row>0</xdr:row>
      <xdr:rowOff>917403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2689B48-D2EA-4F31-8C23-B3B4B51B8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46" y="89363"/>
          <a:ext cx="2552700" cy="828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89363</xdr:rowOff>
    </xdr:from>
    <xdr:to>
      <xdr:col>1</xdr:col>
      <xdr:colOff>2591146</xdr:colOff>
      <xdr:row>0</xdr:row>
      <xdr:rowOff>917403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BFDF19-2735-481F-90C0-A96DCF831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17" y="90452"/>
          <a:ext cx="2552700" cy="826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FD65-6514-4941-9829-0DBF5AE3BFC6}">
  <sheetPr>
    <pageSetUpPr fitToPage="1"/>
  </sheetPr>
  <dimension ref="A1:G16"/>
  <sheetViews>
    <sheetView tabSelected="1" zoomScaleNormal="100" workbookViewId="0">
      <selection activeCell="A2" sqref="A2"/>
    </sheetView>
  </sheetViews>
  <sheetFormatPr defaultRowHeight="14.4" x14ac:dyDescent="0.3"/>
  <cols>
    <col min="1" max="1" width="3.6640625" style="3" customWidth="1"/>
    <col min="2" max="2" width="35.6640625" style="3" customWidth="1"/>
    <col min="3" max="3" width="85.6640625" customWidth="1"/>
    <col min="4" max="4" width="15.6640625" customWidth="1"/>
    <col min="5" max="5" width="11.44140625" bestFit="1" customWidth="1"/>
    <col min="6" max="6" width="12.44140625" bestFit="1" customWidth="1"/>
    <col min="7" max="7" width="10.88671875" bestFit="1" customWidth="1"/>
  </cols>
  <sheetData>
    <row r="1" spans="1:7" ht="81" customHeight="1" x14ac:dyDescent="0.3">
      <c r="A1" s="23"/>
      <c r="B1" s="23"/>
      <c r="C1" s="24"/>
      <c r="D1" s="24"/>
    </row>
    <row r="2" spans="1:7" ht="45" customHeight="1" x14ac:dyDescent="0.3">
      <c r="A2"/>
      <c r="B2" s="51" t="s">
        <v>0</v>
      </c>
      <c r="C2" s="52"/>
      <c r="D2" s="52"/>
    </row>
    <row r="3" spans="1:7" s="1" customFormat="1" ht="19.95" customHeight="1" x14ac:dyDescent="0.3">
      <c r="A3" s="3" t="s">
        <v>1</v>
      </c>
      <c r="B3" t="s">
        <v>2</v>
      </c>
      <c r="C3" t="s">
        <v>3</v>
      </c>
      <c r="D3" s="7">
        <f>'A. Implementatie'!E13</f>
        <v>0</v>
      </c>
      <c r="E3" s="34"/>
      <c r="F3"/>
      <c r="G3"/>
    </row>
    <row r="4" spans="1:7" s="1" customFormat="1" ht="19.95" customHeight="1" x14ac:dyDescent="0.3">
      <c r="A4" s="3" t="s">
        <v>4</v>
      </c>
      <c r="B4" t="s">
        <v>5</v>
      </c>
      <c r="C4" t="s">
        <v>3</v>
      </c>
      <c r="D4" s="7">
        <f>'B. Transitie'!E13</f>
        <v>0</v>
      </c>
      <c r="E4" s="34"/>
      <c r="F4"/>
      <c r="G4"/>
    </row>
    <row r="5" spans="1:7" s="1" customFormat="1" ht="19.95" customHeight="1" x14ac:dyDescent="0.3">
      <c r="A5" s="3" t="s">
        <v>6</v>
      </c>
      <c r="B5" t="s">
        <v>7</v>
      </c>
      <c r="C5" t="s">
        <v>8</v>
      </c>
      <c r="D5" s="7">
        <f>'C. Exploitatie'!F13</f>
        <v>0</v>
      </c>
      <c r="E5" s="34"/>
      <c r="F5"/>
      <c r="G5"/>
    </row>
    <row r="6" spans="1:7" s="1" customFormat="1" ht="19.95" customHeight="1" x14ac:dyDescent="0.3">
      <c r="A6" s="3" t="s">
        <v>9</v>
      </c>
      <c r="B6" t="s">
        <v>10</v>
      </c>
      <c r="C6" t="s">
        <v>8</v>
      </c>
      <c r="D6" s="7">
        <f>'D. Optimalisatie'!M8</f>
        <v>0</v>
      </c>
      <c r="E6" s="34"/>
      <c r="F6"/>
      <c r="G6"/>
    </row>
    <row r="7" spans="1:7" s="1" customFormat="1" ht="19.95" customHeight="1" x14ac:dyDescent="0.3">
      <c r="A7" s="3" t="s">
        <v>72</v>
      </c>
      <c r="B7" t="s">
        <v>64</v>
      </c>
      <c r="C7" t="s">
        <v>81</v>
      </c>
      <c r="D7" s="7">
        <f>'E. Uitbreiding'!E10</f>
        <v>0</v>
      </c>
      <c r="E7" s="34"/>
      <c r="F7"/>
      <c r="G7"/>
    </row>
    <row r="8" spans="1:7" ht="19.95" customHeight="1" thickBot="1" x14ac:dyDescent="0.35">
      <c r="B8" s="2" t="s">
        <v>11</v>
      </c>
      <c r="C8" s="2" t="s">
        <v>12</v>
      </c>
      <c r="D8" s="38">
        <f>SUM(D3:D7)</f>
        <v>0</v>
      </c>
      <c r="E8" s="34"/>
      <c r="F8" s="43"/>
    </row>
    <row r="9" spans="1:7" ht="19.95" customHeight="1" thickTop="1" x14ac:dyDescent="0.3">
      <c r="F9" s="42"/>
    </row>
    <row r="10" spans="1:7" ht="19.95" customHeight="1" x14ac:dyDescent="0.3">
      <c r="B10" s="20" t="s">
        <v>13</v>
      </c>
      <c r="C10" s="53"/>
      <c r="D10" s="50"/>
      <c r="F10" s="42"/>
    </row>
    <row r="11" spans="1:7" ht="19.95" customHeight="1" x14ac:dyDescent="0.3">
      <c r="B11" s="21"/>
      <c r="C11" s="4" t="s">
        <v>14</v>
      </c>
      <c r="F11" s="42"/>
    </row>
    <row r="12" spans="1:7" ht="19.95" customHeight="1" x14ac:dyDescent="0.3">
      <c r="B12" s="20" t="s">
        <v>15</v>
      </c>
      <c r="C12" s="49"/>
      <c r="D12" s="50"/>
      <c r="F12" s="42"/>
    </row>
    <row r="13" spans="1:7" ht="19.95" customHeight="1" x14ac:dyDescent="0.3">
      <c r="B13" s="20" t="s">
        <v>16</v>
      </c>
      <c r="C13" s="49"/>
      <c r="D13" s="50"/>
      <c r="F13" s="42"/>
    </row>
    <row r="14" spans="1:7" ht="38.4" customHeight="1" x14ac:dyDescent="0.3">
      <c r="B14" s="22" t="s">
        <v>17</v>
      </c>
      <c r="C14" s="49"/>
      <c r="D14" s="50"/>
      <c r="F14" s="42"/>
    </row>
    <row r="15" spans="1:7" ht="21.45" customHeight="1" x14ac:dyDescent="0.3">
      <c r="B15" s="20" t="s">
        <v>18</v>
      </c>
      <c r="C15" s="49"/>
      <c r="D15" s="50"/>
      <c r="F15" s="42"/>
    </row>
    <row r="16" spans="1:7" ht="24" customHeight="1" x14ac:dyDescent="0.3"/>
  </sheetData>
  <mergeCells count="6">
    <mergeCell ref="C15:D15"/>
    <mergeCell ref="B2:D2"/>
    <mergeCell ref="C10:D10"/>
    <mergeCell ref="C12:D12"/>
    <mergeCell ref="C13:D13"/>
    <mergeCell ref="C14:D14"/>
  </mergeCells>
  <phoneticPr fontId="5" type="noConversion"/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ACD2-1286-41D3-B20C-54B8B9F3FA64}">
  <sheetPr>
    <pageSetUpPr fitToPage="1"/>
  </sheetPr>
  <dimension ref="A1:G24"/>
  <sheetViews>
    <sheetView zoomScaleNormal="100" workbookViewId="0">
      <selection activeCell="E13" sqref="E13"/>
    </sheetView>
  </sheetViews>
  <sheetFormatPr defaultRowHeight="14.4" x14ac:dyDescent="0.3"/>
  <cols>
    <col min="1" max="1" width="3.6640625" style="2" customWidth="1"/>
    <col min="2" max="2" width="90.6640625" customWidth="1"/>
    <col min="3" max="5" width="15.6640625" customWidth="1"/>
    <col min="6" max="6" width="9.33203125" customWidth="1"/>
  </cols>
  <sheetData>
    <row r="1" spans="1:7" ht="81" customHeight="1" x14ac:dyDescent="0.3">
      <c r="A1" s="23"/>
      <c r="B1" s="24"/>
      <c r="C1" s="24"/>
      <c r="D1" s="24"/>
      <c r="E1" s="24"/>
    </row>
    <row r="2" spans="1:7" s="4" customFormat="1" ht="45" customHeight="1" x14ac:dyDescent="0.4">
      <c r="A2" s="8"/>
      <c r="B2" s="10" t="s">
        <v>19</v>
      </c>
      <c r="C2" s="25" t="s">
        <v>20</v>
      </c>
      <c r="D2" s="26" t="s">
        <v>21</v>
      </c>
      <c r="E2" s="25" t="s">
        <v>22</v>
      </c>
    </row>
    <row r="3" spans="1:7" ht="20.399999999999999" customHeight="1" x14ac:dyDescent="0.3">
      <c r="A3" s="3">
        <v>1</v>
      </c>
      <c r="B3" s="11" t="s">
        <v>23</v>
      </c>
      <c r="C3" s="28">
        <v>1</v>
      </c>
      <c r="D3" s="6"/>
      <c r="E3" s="27">
        <f>C3*D3</f>
        <v>0</v>
      </c>
    </row>
    <row r="4" spans="1:7" ht="20.399999999999999" customHeight="1" x14ac:dyDescent="0.3">
      <c r="A4" s="3">
        <f>A3+1</f>
        <v>2</v>
      </c>
      <c r="B4" s="11" t="s">
        <v>82</v>
      </c>
      <c r="C4" s="28">
        <v>1</v>
      </c>
      <c r="D4" s="6"/>
      <c r="E4" s="27">
        <f t="shared" ref="E4:E12" si="0">C4*D4</f>
        <v>0</v>
      </c>
    </row>
    <row r="5" spans="1:7" ht="20.399999999999999" customHeight="1" x14ac:dyDescent="0.3">
      <c r="A5" s="3">
        <f>A4+1</f>
        <v>3</v>
      </c>
      <c r="B5" s="11" t="s">
        <v>24</v>
      </c>
      <c r="C5" s="28">
        <v>1</v>
      </c>
      <c r="D5" s="6"/>
      <c r="E5" s="27">
        <f t="shared" si="0"/>
        <v>0</v>
      </c>
    </row>
    <row r="6" spans="1:7" ht="20.399999999999999" customHeight="1" x14ac:dyDescent="0.3">
      <c r="A6" s="3">
        <f t="shared" ref="A6:A12" si="1">A5+1</f>
        <v>4</v>
      </c>
      <c r="B6" s="11" t="s">
        <v>25</v>
      </c>
      <c r="C6" s="28">
        <v>1</v>
      </c>
      <c r="D6" s="6"/>
      <c r="E6" s="27">
        <f t="shared" si="0"/>
        <v>0</v>
      </c>
    </row>
    <row r="7" spans="1:7" s="21" customFormat="1" ht="20.399999999999999" customHeight="1" x14ac:dyDescent="0.3">
      <c r="A7" s="44">
        <f t="shared" si="1"/>
        <v>5</v>
      </c>
      <c r="B7" s="11" t="s">
        <v>26</v>
      </c>
      <c r="C7" s="28">
        <v>1</v>
      </c>
      <c r="D7" s="6"/>
      <c r="E7" s="27">
        <f t="shared" si="0"/>
        <v>0</v>
      </c>
      <c r="G7" s="20"/>
    </row>
    <row r="8" spans="1:7" ht="20.399999999999999" customHeight="1" x14ac:dyDescent="0.3">
      <c r="A8" s="3">
        <f t="shared" si="1"/>
        <v>6</v>
      </c>
      <c r="B8" s="5" t="s">
        <v>27</v>
      </c>
      <c r="C8" s="5"/>
      <c r="D8" s="6"/>
      <c r="E8" s="27">
        <f t="shared" si="0"/>
        <v>0</v>
      </c>
    </row>
    <row r="9" spans="1:7" ht="20.399999999999999" customHeight="1" x14ac:dyDescent="0.3">
      <c r="A9" s="3">
        <f t="shared" si="1"/>
        <v>7</v>
      </c>
      <c r="B9" s="5" t="s">
        <v>27</v>
      </c>
      <c r="C9" s="5"/>
      <c r="D9" s="6"/>
      <c r="E9" s="27">
        <f t="shared" si="0"/>
        <v>0</v>
      </c>
    </row>
    <row r="10" spans="1:7" ht="20.399999999999999" customHeight="1" x14ac:dyDescent="0.3">
      <c r="A10" s="3">
        <f t="shared" si="1"/>
        <v>8</v>
      </c>
      <c r="B10" s="5" t="s">
        <v>27</v>
      </c>
      <c r="C10" s="5"/>
      <c r="D10" s="6"/>
      <c r="E10" s="27">
        <f t="shared" si="0"/>
        <v>0</v>
      </c>
    </row>
    <row r="11" spans="1:7" ht="20.399999999999999" customHeight="1" x14ac:dyDescent="0.3">
      <c r="A11" s="3">
        <f t="shared" si="1"/>
        <v>9</v>
      </c>
      <c r="B11" s="5" t="s">
        <v>27</v>
      </c>
      <c r="C11" s="5"/>
      <c r="D11" s="6"/>
      <c r="E11" s="27">
        <f t="shared" si="0"/>
        <v>0</v>
      </c>
    </row>
    <row r="12" spans="1:7" ht="20.399999999999999" customHeight="1" x14ac:dyDescent="0.3">
      <c r="A12" s="3">
        <f t="shared" si="1"/>
        <v>10</v>
      </c>
      <c r="B12" s="5" t="s">
        <v>27</v>
      </c>
      <c r="C12" s="5"/>
      <c r="D12" s="6"/>
      <c r="E12" s="27">
        <f t="shared" si="0"/>
        <v>0</v>
      </c>
    </row>
    <row r="13" spans="1:7" ht="24" customHeight="1" thickBot="1" x14ac:dyDescent="0.35">
      <c r="B13" s="2" t="s">
        <v>28</v>
      </c>
      <c r="C13" s="2"/>
      <c r="D13" s="2"/>
      <c r="E13" s="9">
        <f>SUM(E3:E12)</f>
        <v>0</v>
      </c>
      <c r="F13" s="1"/>
    </row>
    <row r="14" spans="1:7" ht="15" thickTop="1" x14ac:dyDescent="0.3"/>
    <row r="15" spans="1:7" x14ac:dyDescent="0.3">
      <c r="A15" s="45" t="s">
        <v>29</v>
      </c>
      <c r="B15" s="13" t="s">
        <v>30</v>
      </c>
      <c r="C15" s="13"/>
      <c r="D15" s="13"/>
    </row>
    <row r="16" spans="1:7" x14ac:dyDescent="0.3">
      <c r="A16" s="30"/>
      <c r="B16" s="13"/>
      <c r="C16" s="13"/>
      <c r="D16" s="13"/>
    </row>
    <row r="17" spans="1:4" x14ac:dyDescent="0.3">
      <c r="A17" s="30"/>
      <c r="B17" s="13"/>
      <c r="C17" s="13"/>
      <c r="D17" s="13"/>
    </row>
    <row r="18" spans="1:4" x14ac:dyDescent="0.3">
      <c r="A18" s="30"/>
      <c r="B18" s="13"/>
      <c r="C18" s="13"/>
      <c r="D18" s="13"/>
    </row>
    <row r="19" spans="1:4" x14ac:dyDescent="0.3">
      <c r="A19" s="30"/>
      <c r="B19" s="13"/>
      <c r="C19" s="13"/>
      <c r="D19" s="13"/>
    </row>
    <row r="20" spans="1:4" x14ac:dyDescent="0.3">
      <c r="A20" s="30"/>
      <c r="B20" s="13"/>
      <c r="C20" s="13"/>
      <c r="D20" s="13"/>
    </row>
    <row r="21" spans="1:4" x14ac:dyDescent="0.3">
      <c r="A21" s="30"/>
      <c r="B21" s="13"/>
      <c r="C21" s="13"/>
      <c r="D21" s="13"/>
    </row>
    <row r="22" spans="1:4" x14ac:dyDescent="0.3">
      <c r="A22" s="30"/>
      <c r="B22" s="13"/>
      <c r="C22" s="13"/>
      <c r="D22" s="13"/>
    </row>
    <row r="23" spans="1:4" x14ac:dyDescent="0.3">
      <c r="B23" s="13"/>
      <c r="C23" s="13"/>
      <c r="D23" s="13"/>
    </row>
    <row r="24" spans="1:4" x14ac:dyDescent="0.3">
      <c r="B24" s="13"/>
      <c r="C24" s="13"/>
      <c r="D24" s="13"/>
    </row>
  </sheetData>
  <phoneticPr fontId="5" type="noConversion"/>
  <pageMargins left="0.7" right="0.7" top="0.75" bottom="0.75" header="0.3" footer="0.3"/>
  <pageSetup paperSize="9" scale="9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A126-D10D-43FC-B793-4B6C90EAD371}">
  <sheetPr>
    <pageSetUpPr fitToPage="1"/>
  </sheetPr>
  <dimension ref="A1:G15"/>
  <sheetViews>
    <sheetView zoomScaleNormal="100" workbookViewId="0">
      <selection activeCell="I9" sqref="I9"/>
    </sheetView>
  </sheetViews>
  <sheetFormatPr defaultRowHeight="14.4" x14ac:dyDescent="0.3"/>
  <cols>
    <col min="1" max="1" width="3.6640625" style="2" customWidth="1"/>
    <col min="2" max="2" width="90.6640625" customWidth="1"/>
    <col min="3" max="5" width="15.6640625" customWidth="1"/>
    <col min="6" max="6" width="9.33203125" customWidth="1"/>
  </cols>
  <sheetData>
    <row r="1" spans="1:7" ht="81" customHeight="1" x14ac:dyDescent="0.3">
      <c r="A1" s="23"/>
      <c r="B1" s="24"/>
      <c r="C1" s="24"/>
      <c r="D1" s="24"/>
      <c r="E1" s="24"/>
    </row>
    <row r="2" spans="1:7" s="4" customFormat="1" ht="45" customHeight="1" x14ac:dyDescent="0.4">
      <c r="A2" s="8"/>
      <c r="B2" s="10" t="s">
        <v>79</v>
      </c>
      <c r="C2" s="25" t="s">
        <v>20</v>
      </c>
      <c r="D2" s="26" t="s">
        <v>31</v>
      </c>
      <c r="E2" s="25" t="s">
        <v>22</v>
      </c>
    </row>
    <row r="3" spans="1:7" ht="20.399999999999999" customHeight="1" x14ac:dyDescent="0.3">
      <c r="A3" s="3">
        <v>1</v>
      </c>
      <c r="B3" s="11" t="s">
        <v>32</v>
      </c>
      <c r="C3" s="28">
        <v>1</v>
      </c>
      <c r="D3" s="6"/>
      <c r="E3" s="27">
        <f>SUM(C3*D3)</f>
        <v>0</v>
      </c>
    </row>
    <row r="4" spans="1:7" ht="20.399999999999999" customHeight="1" x14ac:dyDescent="0.3">
      <c r="A4" s="3">
        <f>A3+1</f>
        <v>2</v>
      </c>
      <c r="B4" s="11" t="s">
        <v>33</v>
      </c>
      <c r="C4" s="28">
        <v>1</v>
      </c>
      <c r="D4" s="6"/>
      <c r="E4" s="27">
        <f>SUM(C4*D4)</f>
        <v>0</v>
      </c>
    </row>
    <row r="5" spans="1:7" ht="20.399999999999999" customHeight="1" x14ac:dyDescent="0.3">
      <c r="A5" s="3">
        <f t="shared" ref="A5:A12" si="0">A4+1</f>
        <v>3</v>
      </c>
      <c r="B5" s="11" t="s">
        <v>34</v>
      </c>
      <c r="C5" s="28">
        <v>1</v>
      </c>
      <c r="D5" s="6"/>
      <c r="E5" s="27">
        <f>SUM(C5*D5)</f>
        <v>0</v>
      </c>
    </row>
    <row r="6" spans="1:7" ht="20.399999999999999" customHeight="1" x14ac:dyDescent="0.3">
      <c r="A6" s="3">
        <f t="shared" si="0"/>
        <v>4</v>
      </c>
      <c r="B6" s="11" t="s">
        <v>35</v>
      </c>
      <c r="C6" s="28">
        <v>1</v>
      </c>
      <c r="D6" s="6"/>
      <c r="E6" s="27">
        <f t="shared" ref="E6" si="1">SUM(C6*D6)</f>
        <v>0</v>
      </c>
    </row>
    <row r="7" spans="1:7" ht="20.399999999999999" customHeight="1" x14ac:dyDescent="0.3">
      <c r="A7" s="3">
        <f t="shared" si="0"/>
        <v>5</v>
      </c>
      <c r="B7" s="11" t="s">
        <v>25</v>
      </c>
      <c r="C7" s="28">
        <v>1</v>
      </c>
      <c r="D7" s="6"/>
      <c r="E7" s="27">
        <f t="shared" ref="E7:E12" si="2">SUM(C7*D7)</f>
        <v>0</v>
      </c>
    </row>
    <row r="8" spans="1:7" ht="20.399999999999999" customHeight="1" x14ac:dyDescent="0.3">
      <c r="A8" s="3">
        <f t="shared" si="0"/>
        <v>6</v>
      </c>
      <c r="B8" s="11" t="s">
        <v>83</v>
      </c>
      <c r="C8" s="28">
        <v>1</v>
      </c>
      <c r="D8" s="6"/>
      <c r="E8" s="27">
        <f t="shared" si="2"/>
        <v>0</v>
      </c>
      <c r="G8" s="1"/>
    </row>
    <row r="9" spans="1:7" s="13" customFormat="1" ht="20.399999999999999" customHeight="1" x14ac:dyDescent="0.3">
      <c r="A9" s="3">
        <f t="shared" si="0"/>
        <v>7</v>
      </c>
      <c r="B9" s="11" t="s">
        <v>26</v>
      </c>
      <c r="C9" s="28">
        <v>1</v>
      </c>
      <c r="D9" s="6"/>
      <c r="E9" s="27">
        <f>SUM(C9*D9)</f>
        <v>0</v>
      </c>
      <c r="G9" s="39"/>
    </row>
    <row r="10" spans="1:7" ht="20.399999999999999" customHeight="1" x14ac:dyDescent="0.3">
      <c r="A10" s="3">
        <f t="shared" si="0"/>
        <v>8</v>
      </c>
      <c r="B10" s="5" t="s">
        <v>27</v>
      </c>
      <c r="C10" s="5"/>
      <c r="D10" s="6"/>
      <c r="E10" s="27">
        <f>SUM(C10*D10)</f>
        <v>0</v>
      </c>
    </row>
    <row r="11" spans="1:7" ht="20.399999999999999" customHeight="1" x14ac:dyDescent="0.3">
      <c r="A11" s="3">
        <f t="shared" si="0"/>
        <v>9</v>
      </c>
      <c r="B11" s="5" t="s">
        <v>27</v>
      </c>
      <c r="C11" s="5"/>
      <c r="D11" s="6"/>
      <c r="E11" s="27">
        <f>SUM(C11*D11)</f>
        <v>0</v>
      </c>
    </row>
    <row r="12" spans="1:7" ht="20.399999999999999" customHeight="1" x14ac:dyDescent="0.3">
      <c r="A12" s="3">
        <f t="shared" si="0"/>
        <v>10</v>
      </c>
      <c r="B12" s="5" t="s">
        <v>27</v>
      </c>
      <c r="C12" s="5"/>
      <c r="D12" s="6"/>
      <c r="E12" s="27">
        <f t="shared" si="2"/>
        <v>0</v>
      </c>
    </row>
    <row r="13" spans="1:7" ht="24" customHeight="1" thickBot="1" x14ac:dyDescent="0.35">
      <c r="B13" s="2" t="s">
        <v>36</v>
      </c>
      <c r="C13" s="2"/>
      <c r="D13" s="2"/>
      <c r="E13" s="9">
        <f>SUM(E3:E12)</f>
        <v>0</v>
      </c>
      <c r="F13" s="1"/>
    </row>
    <row r="14" spans="1:7" ht="15" thickTop="1" x14ac:dyDescent="0.3"/>
    <row r="15" spans="1:7" x14ac:dyDescent="0.3">
      <c r="A15" s="45" t="s">
        <v>29</v>
      </c>
      <c r="B15" s="13" t="s">
        <v>30</v>
      </c>
      <c r="C15" s="13"/>
      <c r="D15" s="13"/>
    </row>
  </sheetData>
  <pageMargins left="0.7" right="0.7" top="0.75" bottom="0.75" header="0.3" footer="0.3"/>
  <pageSetup paperSize="9" scale="9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0347-F877-4424-B8A7-A726F669F80C}">
  <sheetPr>
    <pageSetUpPr fitToPage="1"/>
  </sheetPr>
  <dimension ref="A1:J25"/>
  <sheetViews>
    <sheetView zoomScaleNormal="100" workbookViewId="0">
      <selection activeCell="I3" sqref="I3"/>
    </sheetView>
  </sheetViews>
  <sheetFormatPr defaultRowHeight="14.4" x14ac:dyDescent="0.3"/>
  <cols>
    <col min="1" max="1" width="3.6640625" style="2" customWidth="1"/>
    <col min="2" max="2" width="75" customWidth="1"/>
    <col min="3" max="6" width="15.6640625" customWidth="1"/>
    <col min="8" max="8" width="13.33203125" customWidth="1"/>
    <col min="9" max="9" width="21.33203125" customWidth="1"/>
    <col min="10" max="10" width="12" bestFit="1" customWidth="1"/>
    <col min="11" max="11" width="14.33203125" customWidth="1"/>
  </cols>
  <sheetData>
    <row r="1" spans="1:10" ht="81" customHeight="1" x14ac:dyDescent="0.3">
      <c r="A1" s="24"/>
      <c r="B1" s="24"/>
      <c r="C1" s="24"/>
      <c r="D1" s="24"/>
      <c r="E1" s="24"/>
      <c r="F1" s="24"/>
    </row>
    <row r="2" spans="1:10" s="4" customFormat="1" ht="45" customHeight="1" x14ac:dyDescent="0.3">
      <c r="A2" s="14"/>
      <c r="B2" s="19" t="s">
        <v>78</v>
      </c>
      <c r="C2" s="14" t="s">
        <v>37</v>
      </c>
      <c r="D2" s="14" t="s">
        <v>84</v>
      </c>
      <c r="E2" s="14" t="s">
        <v>38</v>
      </c>
      <c r="F2" s="14" t="s">
        <v>39</v>
      </c>
    </row>
    <row r="3" spans="1:10" ht="20.399999999999999" customHeight="1" x14ac:dyDescent="0.3">
      <c r="A3" s="3">
        <v>1</v>
      </c>
      <c r="B3" s="11" t="s">
        <v>40</v>
      </c>
      <c r="C3" s="15">
        <v>5500</v>
      </c>
      <c r="D3" s="17"/>
      <c r="E3" s="12">
        <v>120</v>
      </c>
      <c r="F3" s="16">
        <f>C3*E3*D3</f>
        <v>0</v>
      </c>
      <c r="H3" s="36"/>
      <c r="I3" s="1"/>
      <c r="J3" s="13"/>
    </row>
    <row r="4" spans="1:10" ht="20.399999999999999" customHeight="1" x14ac:dyDescent="0.3">
      <c r="A4" s="3">
        <f>A3+1</f>
        <v>2</v>
      </c>
      <c r="B4" s="11" t="s">
        <v>41</v>
      </c>
      <c r="C4" s="15">
        <v>1200</v>
      </c>
      <c r="D4" s="17"/>
      <c r="E4" s="12">
        <v>120</v>
      </c>
      <c r="F4" s="16">
        <f>C4*E4*D4</f>
        <v>0</v>
      </c>
      <c r="H4" s="1"/>
      <c r="I4" s="1"/>
      <c r="J4" s="13"/>
    </row>
    <row r="5" spans="1:10" ht="20.399999999999999" customHeight="1" x14ac:dyDescent="0.3">
      <c r="A5" s="3">
        <f t="shared" ref="A5:A12" si="0">A4+1</f>
        <v>3</v>
      </c>
      <c r="B5" s="11" t="s">
        <v>42</v>
      </c>
      <c r="C5" s="15">
        <v>400</v>
      </c>
      <c r="D5" s="17"/>
      <c r="E5" s="12">
        <v>120</v>
      </c>
      <c r="F5" s="16">
        <f t="shared" ref="F5:F8" si="1">C5*E5*D5</f>
        <v>0</v>
      </c>
      <c r="H5" s="1"/>
      <c r="I5" s="1"/>
      <c r="J5" s="13"/>
    </row>
    <row r="6" spans="1:10" ht="20.399999999999999" customHeight="1" x14ac:dyDescent="0.3">
      <c r="A6" s="3">
        <f t="shared" si="0"/>
        <v>4</v>
      </c>
      <c r="B6" s="11" t="s">
        <v>43</v>
      </c>
      <c r="C6" s="15">
        <v>20</v>
      </c>
      <c r="D6" s="17"/>
      <c r="E6" s="12">
        <v>120</v>
      </c>
      <c r="F6" s="16">
        <f t="shared" si="1"/>
        <v>0</v>
      </c>
      <c r="H6" s="1"/>
      <c r="I6" s="48"/>
      <c r="J6" s="13"/>
    </row>
    <row r="7" spans="1:10" ht="20.399999999999999" customHeight="1" x14ac:dyDescent="0.3">
      <c r="A7" s="3">
        <v>5</v>
      </c>
      <c r="B7" s="11" t="s">
        <v>44</v>
      </c>
      <c r="C7" s="15">
        <v>1</v>
      </c>
      <c r="D7" s="17"/>
      <c r="E7" s="12">
        <v>120</v>
      </c>
      <c r="F7" s="16">
        <f t="shared" ref="F7" si="2">C7*E7*D7</f>
        <v>0</v>
      </c>
      <c r="H7" s="1"/>
      <c r="I7" s="1"/>
      <c r="J7" s="13"/>
    </row>
    <row r="8" spans="1:10" ht="20.399999999999999" customHeight="1" x14ac:dyDescent="0.3">
      <c r="A8" s="3">
        <v>6</v>
      </c>
      <c r="B8" s="11" t="s">
        <v>45</v>
      </c>
      <c r="C8" s="46">
        <v>1</v>
      </c>
      <c r="D8" s="17"/>
      <c r="E8" s="12">
        <v>120</v>
      </c>
      <c r="F8" s="16">
        <f t="shared" si="1"/>
        <v>0</v>
      </c>
      <c r="H8" s="1"/>
      <c r="I8" s="1"/>
      <c r="J8" s="1"/>
    </row>
    <row r="9" spans="1:10" ht="20.399999999999999" customHeight="1" x14ac:dyDescent="0.3">
      <c r="A9" s="3">
        <v>7</v>
      </c>
      <c r="B9" s="11" t="s">
        <v>46</v>
      </c>
      <c r="C9" s="40">
        <v>1</v>
      </c>
      <c r="D9" s="17"/>
      <c r="E9" s="12">
        <v>120</v>
      </c>
      <c r="F9" s="16">
        <f t="shared" ref="F9:F12" si="3">C9*E9*D9</f>
        <v>0</v>
      </c>
      <c r="I9" s="1"/>
    </row>
    <row r="10" spans="1:10" ht="20.399999999999999" customHeight="1" x14ac:dyDescent="0.3">
      <c r="A10" s="3">
        <v>8</v>
      </c>
      <c r="B10" s="5" t="s">
        <v>27</v>
      </c>
      <c r="C10" s="29"/>
      <c r="D10" s="17"/>
      <c r="E10" s="12">
        <v>120</v>
      </c>
      <c r="F10" s="16">
        <f t="shared" si="3"/>
        <v>0</v>
      </c>
      <c r="I10" s="1"/>
    </row>
    <row r="11" spans="1:10" ht="20.399999999999999" customHeight="1" x14ac:dyDescent="0.3">
      <c r="A11" s="3">
        <v>9</v>
      </c>
      <c r="B11" s="5" t="s">
        <v>27</v>
      </c>
      <c r="C11" s="29"/>
      <c r="D11" s="17"/>
      <c r="E11" s="12">
        <v>120</v>
      </c>
      <c r="F11" s="16">
        <f t="shared" si="3"/>
        <v>0</v>
      </c>
      <c r="I11" s="1"/>
      <c r="J11" s="13"/>
    </row>
    <row r="12" spans="1:10" ht="20.399999999999999" customHeight="1" x14ac:dyDescent="0.3">
      <c r="A12" s="3">
        <f t="shared" si="0"/>
        <v>10</v>
      </c>
      <c r="B12" s="5" t="s">
        <v>27</v>
      </c>
      <c r="C12" s="29"/>
      <c r="D12" s="17"/>
      <c r="E12" s="12">
        <v>120</v>
      </c>
      <c r="F12" s="16">
        <f t="shared" si="3"/>
        <v>0</v>
      </c>
    </row>
    <row r="13" spans="1:10" ht="24" customHeight="1" thickBot="1" x14ac:dyDescent="0.35">
      <c r="B13" s="2" t="s">
        <v>47</v>
      </c>
      <c r="E13" s="2" t="s">
        <v>48</v>
      </c>
      <c r="F13" s="18">
        <f>SUM(F3:F12)</f>
        <v>0</v>
      </c>
      <c r="H13" s="37"/>
    </row>
    <row r="14" spans="1:10" ht="15" thickTop="1" x14ac:dyDescent="0.3"/>
    <row r="15" spans="1:10" x14ac:dyDescent="0.3">
      <c r="A15" s="45" t="s">
        <v>29</v>
      </c>
      <c r="B15" s="13" t="s">
        <v>30</v>
      </c>
      <c r="C15" s="13"/>
      <c r="D15" s="13"/>
    </row>
    <row r="16" spans="1:10" x14ac:dyDescent="0.3">
      <c r="A16" s="30"/>
      <c r="B16" s="13"/>
      <c r="C16" s="13"/>
      <c r="D16" s="13"/>
    </row>
    <row r="17" spans="1:7" x14ac:dyDescent="0.3">
      <c r="G17" s="41"/>
    </row>
    <row r="18" spans="1:7" x14ac:dyDescent="0.3">
      <c r="A18" s="3"/>
      <c r="B18" s="13"/>
    </row>
    <row r="19" spans="1:7" x14ac:dyDescent="0.3">
      <c r="A19" s="3"/>
      <c r="B19" s="13"/>
    </row>
    <row r="20" spans="1:7" x14ac:dyDescent="0.3">
      <c r="A20" s="3"/>
      <c r="B20" s="13"/>
    </row>
    <row r="21" spans="1:7" x14ac:dyDescent="0.3">
      <c r="A21" s="3"/>
      <c r="B21" s="13"/>
    </row>
    <row r="22" spans="1:7" x14ac:dyDescent="0.3">
      <c r="A22" s="3"/>
      <c r="B22" s="13"/>
    </row>
    <row r="23" spans="1:7" x14ac:dyDescent="0.3">
      <c r="A23" s="3"/>
      <c r="B23" s="13"/>
    </row>
    <row r="24" spans="1:7" x14ac:dyDescent="0.3">
      <c r="A24" s="3"/>
      <c r="B24" s="13"/>
    </row>
    <row r="25" spans="1:7" x14ac:dyDescent="0.3">
      <c r="A25" s="3"/>
      <c r="B25" s="13"/>
    </row>
  </sheetData>
  <pageMargins left="0.7" right="0.7" top="0.75" bottom="0.75" header="0.3" footer="0.3"/>
  <pageSetup paperSize="9" scale="9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A47D-8447-44EC-A2E1-92BD0A4A1CFD}">
  <sheetPr>
    <pageSetUpPr fitToPage="1"/>
  </sheetPr>
  <dimension ref="A1:P17"/>
  <sheetViews>
    <sheetView zoomScaleNormal="100" workbookViewId="0">
      <selection activeCell="L3" sqref="L3"/>
    </sheetView>
  </sheetViews>
  <sheetFormatPr defaultRowHeight="14.4" x14ac:dyDescent="0.3"/>
  <cols>
    <col min="1" max="1" width="3.6640625" style="2" customWidth="1"/>
    <col min="2" max="2" width="43.6640625" customWidth="1"/>
    <col min="3" max="12" width="8.44140625" customWidth="1"/>
    <col min="13" max="13" width="9.6640625" customWidth="1"/>
    <col min="14" max="14" width="9.33203125" customWidth="1"/>
  </cols>
  <sheetData>
    <row r="1" spans="1:16" ht="81" customHeight="1" x14ac:dyDescent="0.3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6" s="4" customFormat="1" ht="45" customHeight="1" x14ac:dyDescent="0.4">
      <c r="A2" s="8"/>
      <c r="B2" s="10" t="s">
        <v>77</v>
      </c>
      <c r="C2" s="31" t="s">
        <v>49</v>
      </c>
      <c r="D2" s="31" t="s">
        <v>50</v>
      </c>
      <c r="E2" s="31" t="s">
        <v>51</v>
      </c>
      <c r="F2" s="47" t="s">
        <v>52</v>
      </c>
      <c r="G2" s="47" t="s">
        <v>53</v>
      </c>
      <c r="H2" s="47" t="s">
        <v>54</v>
      </c>
      <c r="I2" s="47" t="s">
        <v>55</v>
      </c>
      <c r="J2" s="47" t="s">
        <v>56</v>
      </c>
      <c r="K2" s="47" t="s">
        <v>57</v>
      </c>
      <c r="L2" s="32" t="s">
        <v>31</v>
      </c>
      <c r="M2" s="31" t="s">
        <v>22</v>
      </c>
    </row>
    <row r="3" spans="1:16" ht="20.399999999999999" customHeight="1" x14ac:dyDescent="0.3">
      <c r="A3" s="3">
        <v>1</v>
      </c>
      <c r="B3" s="11" t="s">
        <v>58</v>
      </c>
      <c r="C3" s="33">
        <v>200</v>
      </c>
      <c r="D3" s="33">
        <v>200</v>
      </c>
      <c r="E3" s="33">
        <v>150</v>
      </c>
      <c r="F3" s="33">
        <v>150</v>
      </c>
      <c r="G3" s="33">
        <v>100</v>
      </c>
      <c r="H3" s="33">
        <v>100</v>
      </c>
      <c r="I3" s="33">
        <v>100</v>
      </c>
      <c r="J3" s="33">
        <v>100</v>
      </c>
      <c r="K3" s="33">
        <v>50</v>
      </c>
      <c r="L3" s="6"/>
      <c r="M3" s="35">
        <f>SUM(C3:K3)*L3</f>
        <v>0</v>
      </c>
      <c r="O3" s="1"/>
      <c r="P3" s="1"/>
    </row>
    <row r="4" spans="1:16" ht="20.399999999999999" customHeight="1" x14ac:dyDescent="0.3">
      <c r="A4" s="3">
        <v>2</v>
      </c>
      <c r="B4" s="11" t="s">
        <v>59</v>
      </c>
      <c r="C4" s="33">
        <v>200</v>
      </c>
      <c r="D4" s="33">
        <v>200</v>
      </c>
      <c r="E4" s="33">
        <v>100</v>
      </c>
      <c r="F4" s="33">
        <v>100</v>
      </c>
      <c r="G4" s="33">
        <v>50</v>
      </c>
      <c r="H4" s="33">
        <v>50</v>
      </c>
      <c r="I4" s="33">
        <v>50</v>
      </c>
      <c r="J4" s="33">
        <v>50</v>
      </c>
      <c r="K4" s="33">
        <v>50</v>
      </c>
      <c r="L4" s="6"/>
      <c r="M4" s="35">
        <f t="shared" ref="M4:M7" si="0">SUM(C4:K4)*L4</f>
        <v>0</v>
      </c>
      <c r="P4" s="1"/>
    </row>
    <row r="5" spans="1:16" ht="20.399999999999999" customHeight="1" x14ac:dyDescent="0.3">
      <c r="A5" s="3">
        <v>3</v>
      </c>
      <c r="B5" s="11" t="s">
        <v>60</v>
      </c>
      <c r="C5" s="33">
        <v>100</v>
      </c>
      <c r="D5" s="33">
        <v>100</v>
      </c>
      <c r="E5" s="33">
        <v>50</v>
      </c>
      <c r="F5" s="33">
        <v>50</v>
      </c>
      <c r="G5" s="33">
        <v>50</v>
      </c>
      <c r="H5" s="33">
        <v>50</v>
      </c>
      <c r="I5" s="33">
        <v>50</v>
      </c>
      <c r="J5" s="33">
        <v>50</v>
      </c>
      <c r="K5" s="33">
        <v>50</v>
      </c>
      <c r="L5" s="6"/>
      <c r="M5" s="35">
        <f t="shared" si="0"/>
        <v>0</v>
      </c>
      <c r="P5" s="1"/>
    </row>
    <row r="6" spans="1:16" ht="20.399999999999999" customHeight="1" x14ac:dyDescent="0.3">
      <c r="A6" s="3">
        <v>4</v>
      </c>
      <c r="B6" s="11" t="s">
        <v>61</v>
      </c>
      <c r="C6" s="33">
        <v>100</v>
      </c>
      <c r="D6" s="33">
        <v>100</v>
      </c>
      <c r="E6" s="33">
        <v>50</v>
      </c>
      <c r="F6" s="33">
        <v>50</v>
      </c>
      <c r="G6" s="33">
        <v>50</v>
      </c>
      <c r="H6" s="33">
        <v>0</v>
      </c>
      <c r="I6" s="33">
        <v>0</v>
      </c>
      <c r="J6" s="33">
        <v>0</v>
      </c>
      <c r="K6" s="33">
        <v>0</v>
      </c>
      <c r="L6" s="6"/>
      <c r="M6" s="35">
        <f t="shared" si="0"/>
        <v>0</v>
      </c>
      <c r="P6" s="1"/>
    </row>
    <row r="7" spans="1:16" ht="20.399999999999999" customHeight="1" x14ac:dyDescent="0.3">
      <c r="A7" s="3">
        <v>5</v>
      </c>
      <c r="B7" s="11" t="s">
        <v>62</v>
      </c>
      <c r="C7" s="33">
        <v>4</v>
      </c>
      <c r="D7" s="33">
        <v>4</v>
      </c>
      <c r="E7" s="33">
        <v>3</v>
      </c>
      <c r="F7" s="33">
        <v>3</v>
      </c>
      <c r="G7" s="33">
        <v>2</v>
      </c>
      <c r="H7" s="33">
        <v>1</v>
      </c>
      <c r="I7" s="33">
        <v>1</v>
      </c>
      <c r="J7" s="33">
        <v>1</v>
      </c>
      <c r="K7" s="33">
        <v>1</v>
      </c>
      <c r="L7" s="6"/>
      <c r="M7" s="35">
        <f t="shared" si="0"/>
        <v>0</v>
      </c>
      <c r="P7" s="1"/>
    </row>
    <row r="8" spans="1:16" ht="24" customHeight="1" thickBot="1" x14ac:dyDescent="0.35">
      <c r="B8" s="2" t="s">
        <v>63</v>
      </c>
      <c r="C8" s="2"/>
      <c r="D8" s="2"/>
      <c r="E8" s="2"/>
      <c r="F8" s="2"/>
      <c r="G8" s="2"/>
      <c r="H8" s="2"/>
      <c r="I8" s="2"/>
      <c r="J8" s="2"/>
      <c r="K8" s="2"/>
      <c r="L8" s="2"/>
      <c r="M8" s="9">
        <f>SUM(M3:M7)</f>
        <v>0</v>
      </c>
      <c r="N8" s="1"/>
      <c r="P8" s="1"/>
    </row>
    <row r="9" spans="1:16" ht="15" thickTop="1" x14ac:dyDescent="0.3"/>
    <row r="10" spans="1:16" x14ac:dyDescent="0.3">
      <c r="A10" s="45" t="s">
        <v>29</v>
      </c>
      <c r="B10" s="13" t="s">
        <v>30</v>
      </c>
      <c r="C10" s="13"/>
      <c r="D10" s="13"/>
      <c r="G10" s="13"/>
      <c r="H10" s="13"/>
    </row>
    <row r="11" spans="1:16" x14ac:dyDescent="0.3">
      <c r="A11" s="30"/>
      <c r="B11" s="13"/>
      <c r="C11" s="13"/>
      <c r="D11" s="13"/>
      <c r="G11" s="13"/>
      <c r="H11" s="13"/>
    </row>
    <row r="12" spans="1:16" x14ac:dyDescent="0.3">
      <c r="B12" s="13"/>
      <c r="C12" s="13"/>
      <c r="D12" s="13"/>
      <c r="E12" s="13"/>
      <c r="G12" s="13"/>
      <c r="H12" s="13"/>
      <c r="I12" s="13"/>
    </row>
    <row r="17" spans="14:14" x14ac:dyDescent="0.3">
      <c r="N17" s="37"/>
    </row>
  </sheetData>
  <phoneticPr fontId="5" type="noConversion"/>
  <pageMargins left="0.7" right="0.7" top="0.75" bottom="0.75" header="0.3" footer="0.3"/>
  <pageSetup paperSize="9" scale="9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D4A8-B7FB-4929-959F-272292099D06}">
  <sheetPr>
    <pageSetUpPr fitToPage="1"/>
  </sheetPr>
  <dimension ref="A1:G13"/>
  <sheetViews>
    <sheetView zoomScaleNormal="100" workbookViewId="0">
      <selection activeCell="A7" sqref="A7:XFD9"/>
    </sheetView>
  </sheetViews>
  <sheetFormatPr defaultRowHeight="14.4" x14ac:dyDescent="0.3"/>
  <cols>
    <col min="1" max="1" width="3.6640625" style="2" customWidth="1"/>
    <col min="2" max="2" width="90.6640625" customWidth="1"/>
    <col min="3" max="5" width="15.6640625" customWidth="1"/>
    <col min="6" max="6" width="3.21875" customWidth="1"/>
  </cols>
  <sheetData>
    <row r="1" spans="1:7" ht="81" customHeight="1" x14ac:dyDescent="0.3">
      <c r="A1" s="23"/>
      <c r="B1" s="24"/>
      <c r="C1" s="24"/>
      <c r="D1" s="24"/>
      <c r="E1" s="24"/>
    </row>
    <row r="2" spans="1:7" s="4" customFormat="1" ht="45" customHeight="1" x14ac:dyDescent="0.4">
      <c r="A2" s="8"/>
      <c r="B2" s="10" t="s">
        <v>76</v>
      </c>
      <c r="C2" s="25" t="s">
        <v>20</v>
      </c>
      <c r="D2" s="26" t="s">
        <v>31</v>
      </c>
      <c r="E2" s="25" t="s">
        <v>22</v>
      </c>
    </row>
    <row r="3" spans="1:7" ht="20.399999999999999" customHeight="1" x14ac:dyDescent="0.3">
      <c r="A3" s="3">
        <v>1</v>
      </c>
      <c r="B3" s="11" t="s">
        <v>65</v>
      </c>
      <c r="C3" s="28">
        <v>1</v>
      </c>
      <c r="D3" s="6">
        <f>(('A. Implementatie'!E13)+('B. Transitie'!E13))/5</f>
        <v>0</v>
      </c>
      <c r="E3" s="27">
        <f>SUM(C3*D3)</f>
        <v>0</v>
      </c>
      <c r="G3" t="s">
        <v>74</v>
      </c>
    </row>
    <row r="4" spans="1:7" ht="20.399999999999999" customHeight="1" x14ac:dyDescent="0.3">
      <c r="A4" s="3">
        <f>A3+1</f>
        <v>2</v>
      </c>
      <c r="B4" s="11" t="s">
        <v>68</v>
      </c>
      <c r="C4" s="28">
        <v>1</v>
      </c>
      <c r="D4" s="6">
        <f>D3</f>
        <v>0</v>
      </c>
      <c r="E4" s="27">
        <f>SUM(C4*D4)</f>
        <v>0</v>
      </c>
      <c r="G4" t="s">
        <v>74</v>
      </c>
    </row>
    <row r="5" spans="1:7" ht="20.399999999999999" customHeight="1" x14ac:dyDescent="0.3">
      <c r="A5" s="3">
        <f t="shared" ref="A5:A6" si="0">A4+1</f>
        <v>3</v>
      </c>
      <c r="B5" s="11" t="s">
        <v>67</v>
      </c>
      <c r="C5" s="28">
        <v>1</v>
      </c>
      <c r="D5" s="6">
        <f>D3</f>
        <v>0</v>
      </c>
      <c r="E5" s="27">
        <f>SUM(C5*D5)</f>
        <v>0</v>
      </c>
      <c r="G5" t="s">
        <v>74</v>
      </c>
    </row>
    <row r="6" spans="1:7" ht="20.399999999999999" hidden="1" customHeight="1" x14ac:dyDescent="0.3">
      <c r="A6" s="3">
        <f t="shared" si="0"/>
        <v>4</v>
      </c>
      <c r="B6" s="11" t="s">
        <v>66</v>
      </c>
      <c r="C6" s="28">
        <v>0</v>
      </c>
      <c r="D6" s="6">
        <f>D3</f>
        <v>0</v>
      </c>
      <c r="E6" s="27">
        <f t="shared" ref="E6:E8" si="1">SUM(C6*D6)</f>
        <v>0</v>
      </c>
      <c r="G6" t="s">
        <v>74</v>
      </c>
    </row>
    <row r="7" spans="1:7" ht="20.399999999999999" customHeight="1" x14ac:dyDescent="0.3">
      <c r="A7" s="3">
        <v>4</v>
      </c>
      <c r="B7" s="11" t="s">
        <v>69</v>
      </c>
      <c r="C7" s="28">
        <v>96</v>
      </c>
      <c r="D7" s="6">
        <f>('C. Exploitatie'!F13)/120/4</f>
        <v>0</v>
      </c>
      <c r="E7" s="27">
        <f t="shared" si="1"/>
        <v>0</v>
      </c>
      <c r="G7" t="s">
        <v>75</v>
      </c>
    </row>
    <row r="8" spans="1:7" ht="20.399999999999999" customHeight="1" x14ac:dyDescent="0.3">
      <c r="A8" s="3">
        <v>5</v>
      </c>
      <c r="B8" s="11" t="s">
        <v>70</v>
      </c>
      <c r="C8" s="28">
        <v>96</v>
      </c>
      <c r="D8" s="6">
        <f>D7</f>
        <v>0</v>
      </c>
      <c r="E8" s="27">
        <f t="shared" si="1"/>
        <v>0</v>
      </c>
      <c r="G8" t="s">
        <v>75</v>
      </c>
    </row>
    <row r="9" spans="1:7" s="13" customFormat="1" ht="20.399999999999999" customHeight="1" x14ac:dyDescent="0.3">
      <c r="A9" s="3">
        <v>6</v>
      </c>
      <c r="B9" s="11" t="s">
        <v>71</v>
      </c>
      <c r="C9" s="28">
        <v>96</v>
      </c>
      <c r="D9" s="6">
        <f>D7</f>
        <v>0</v>
      </c>
      <c r="E9" s="27">
        <f>SUM(C9*D9)</f>
        <v>0</v>
      </c>
      <c r="G9" t="s">
        <v>75</v>
      </c>
    </row>
    <row r="10" spans="1:7" ht="24" customHeight="1" thickBot="1" x14ac:dyDescent="0.35">
      <c r="B10" s="2" t="s">
        <v>73</v>
      </c>
      <c r="C10" s="2"/>
      <c r="D10" s="2"/>
      <c r="E10" s="9">
        <f>SUM(E3:E9)</f>
        <v>0</v>
      </c>
      <c r="F10" s="1"/>
    </row>
    <row r="11" spans="1:7" ht="15" thickTop="1" x14ac:dyDescent="0.3"/>
    <row r="12" spans="1:7" x14ac:dyDescent="0.3">
      <c r="A12" s="45" t="s">
        <v>29</v>
      </c>
      <c r="B12" s="13" t="s">
        <v>30</v>
      </c>
      <c r="C12" s="13"/>
      <c r="D12" s="13"/>
    </row>
    <row r="13" spans="1:7" x14ac:dyDescent="0.3">
      <c r="A13" s="45" t="s">
        <v>29</v>
      </c>
      <c r="B13" s="13" t="s">
        <v>80</v>
      </c>
    </row>
  </sheetData>
  <pageMargins left="0.7" right="0.7" top="0.75" bottom="0.75" header="0.3" footer="0.3"/>
  <pageSetup paperSize="9"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a92735-4626-485d-b499-1eae95cc67aa">
      <Value>5</Value>
      <Value>4</Value>
      <Value>3</Value>
    </TaxCatchAll>
    <m859923d2c9f4ed7b56e3e0674abe4d6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IT - Business Support - Project Management</TermName>
          <TermId xmlns="http://schemas.microsoft.com/office/infopath/2007/PartnerControls">09e4fbaa-8545-49a4-8383-5a15e1cf49ca</TermId>
        </TermInfo>
      </Terms>
    </m859923d2c9f4ed7b56e3e0674abe4d6>
    <p29d0d9ce849452a991e37f4008ef9d0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SVB</TermName>
          <TermId xmlns="http://schemas.microsoft.com/office/infopath/2007/PartnerControls">75f70ad2-9ad6-4557-b3c1-5a3bfe422971</TermId>
        </TermInfo>
      </Terms>
    </p29d0d9ce849452a991e37f4008ef9d0>
    <h738996ce8684051a859fd28e4a09c17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Uitvoeren projecten</TermName>
          <TermId xmlns="http://schemas.microsoft.com/office/infopath/2007/PartnerControls">124b45f5-0bee-4538-8a02-020a2505e46b</TermId>
        </TermInfo>
      </Terms>
    </h738996ce8684051a859fd28e4a09c17>
    <_dlc_DocId xmlns="0b16c67c-a66e-43a6-b836-fda756cc9e1f">SVB-507303324-921</_dlc_DocId>
    <_dlc_DocIdUrl xmlns="0b16c67c-a66e-43a6-b836-fda756cc9e1f">
      <Url>https://svbnl.sharepoint.com/sites/TAA-O-Enterpriseservicemanagement/_layouts/15/DocIdRedir.aspx?ID=SVB-507303324-921</Url>
      <Description>SVB-507303324-921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tandaard document" ma:contentTypeID="0x01010000DE4F45DB4E6C4C8455F1EC030BB93D001F6D38955B31604EB7C950D4A33332CD" ma:contentTypeVersion="5" ma:contentTypeDescription="" ma:contentTypeScope="" ma:versionID="a7e4c509875d73d6eef89d43ed39d06a">
  <xsd:schema xmlns:xsd="http://www.w3.org/2001/XMLSchema" xmlns:xs="http://www.w3.org/2001/XMLSchema" xmlns:p="http://schemas.microsoft.com/office/2006/metadata/properties" xmlns:ns2="d3a92735-4626-485d-b499-1eae95cc67aa" xmlns:ns3="0b16c67c-a66e-43a6-b836-fda756cc9e1f" targetNamespace="http://schemas.microsoft.com/office/2006/metadata/properties" ma:root="true" ma:fieldsID="10025e2d4520a646de969439af7fcc01" ns2:_="" ns3:_="">
    <xsd:import namespace="d3a92735-4626-485d-b499-1eae95cc67aa"/>
    <xsd:import namespace="0b16c67c-a66e-43a6-b836-fda756cc9e1f"/>
    <xsd:element name="properties">
      <xsd:complexType>
        <xsd:sequence>
          <xsd:element name="documentManagement">
            <xsd:complexType>
              <xsd:all>
                <xsd:element ref="ns2:p29d0d9ce849452a991e37f4008ef9d0" minOccurs="0"/>
                <xsd:element ref="ns2:TaxCatchAll" minOccurs="0"/>
                <xsd:element ref="ns2:TaxCatchAllLabel" minOccurs="0"/>
                <xsd:element ref="ns2:m859923d2c9f4ed7b56e3e0674abe4d6" minOccurs="0"/>
                <xsd:element ref="ns2:h738996ce8684051a859fd28e4a09c17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92735-4626-485d-b499-1eae95cc67aa" elementFormDefault="qualified">
    <xsd:import namespace="http://schemas.microsoft.com/office/2006/documentManagement/types"/>
    <xsd:import namespace="http://schemas.microsoft.com/office/infopath/2007/PartnerControls"/>
    <xsd:element name="p29d0d9ce849452a991e37f4008ef9d0" ma:index="8" nillable="true" ma:taxonomy="true" ma:internalName="p29d0d9ce849452a991e37f4008ef9d0" ma:taxonomyFieldName="Archiefvormer" ma:displayName="Archiefvormer" ma:readOnly="false" ma:default="3;#SVB|75f70ad2-9ad6-4557-b3c1-5a3bfe422971" ma:fieldId="{929d0d9c-e849-452a-991e-37f4008ef9d0}" ma:sspId="117c692d-37fb-4c07-b4a8-e31ad0fd844b" ma:termSetId="8f923fb7-7f1b-4240-b24a-1d6dc7e946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06eec707-fa1c-4043-8164-04a22b0950ae}" ma:internalName="TaxCatchAll" ma:showField="CatchAllData" ma:web="0b16c67c-a66e-43a6-b836-fda756cc9e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6eec707-fa1c-4043-8164-04a22b0950ae}" ma:internalName="TaxCatchAllLabel" ma:readOnly="true" ma:showField="CatchAllDataLabel" ma:web="0b16c67c-a66e-43a6-b836-fda756cc9e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859923d2c9f4ed7b56e3e0674abe4d6" ma:index="12" nillable="true" ma:taxonomy="true" ma:internalName="m859923d2c9f4ed7b56e3e0674abe4d6" ma:taxonomyFieldName="Organisatieonderdeel" ma:displayName="Organisatieonderdeel" ma:readOnly="false" ma:default="" ma:fieldId="{6859923d-2c9f-4ed7-b56e-3e0674abe4d6}" ma:sspId="117c692d-37fb-4c07-b4a8-e31ad0fd844b" ma:termSetId="a5ca7e11-aa4a-44c0-98a3-e1bd89bf78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38996ce8684051a859fd28e4a09c17" ma:index="14" nillable="true" ma:taxonomy="true" ma:internalName="h738996ce8684051a859fd28e4a09c17" ma:taxonomyFieldName="Procestype" ma:displayName="Procestype" ma:readOnly="false" ma:default="" ma:fieldId="{1738996c-e868-4051-a859-fd28e4a09c17}" ma:sspId="117c692d-37fb-4c07-b4a8-e31ad0fd844b" ma:termSetId="5d8406db-ddb9-4d30-96c8-e310baea39c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6c67c-a66e-43a6-b836-fda756cc9e1f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117c692d-37fb-4c07-b4a8-e31ad0fd844b" ContentTypeId="0x01010000DE4F45DB4E6C4C8455F1EC030BB93D" PreviousValue="false" LastSyncTimeStamp="2024-01-09T14:31:46.907Z"/>
</file>

<file path=customXml/itemProps1.xml><?xml version="1.0" encoding="utf-8"?>
<ds:datastoreItem xmlns:ds="http://schemas.openxmlformats.org/officeDocument/2006/customXml" ds:itemID="{E1E1CC23-25BF-4086-AF5F-BE6B7FD1397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11C82FC-6EF9-4A50-8298-53E547625AA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b16c67c-a66e-43a6-b836-fda756cc9e1f"/>
    <ds:schemaRef ds:uri="http://schemas.microsoft.com/office/2006/documentManagement/types"/>
    <ds:schemaRef ds:uri="http://purl.org/dc/terms/"/>
    <ds:schemaRef ds:uri="d3a92735-4626-485d-b499-1eae95cc67aa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5326EF-4910-4ACA-985A-0988B5E236E3}"/>
</file>

<file path=customXml/itemProps4.xml><?xml version="1.0" encoding="utf-8"?>
<ds:datastoreItem xmlns:ds="http://schemas.openxmlformats.org/officeDocument/2006/customXml" ds:itemID="{72803E45-C8FA-4397-9669-97C711744EF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61FDDE2-3E03-438C-84BB-A1A955C44E62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7e2842e1-665b-484c-aece-8136836bf73a}" enabled="1" method="Privileged" siteId="{f6eb77fb-3a22-43b2-99fd-eb5d61fccc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Inschrijfprijs</vt:lpstr>
      <vt:lpstr>A. Implementatie</vt:lpstr>
      <vt:lpstr>B. Transitie</vt:lpstr>
      <vt:lpstr>C. Exploitatie</vt:lpstr>
      <vt:lpstr>D. Optimalisatie</vt:lpstr>
      <vt:lpstr>E. Uitbreiding</vt:lpstr>
      <vt:lpstr>'A. Implementatie'!Afdrukbereik</vt:lpstr>
      <vt:lpstr>'B. Transitie'!Afdrukbereik</vt:lpstr>
      <vt:lpstr>'C. Exploitatie'!Afdrukbereik</vt:lpstr>
      <vt:lpstr>'D. Optimalisatie'!Afdrukbereik</vt:lpstr>
      <vt:lpstr>'E. Uitbreiding'!Afdrukbereik</vt:lpstr>
      <vt:lpstr>Inschrijfprijs!Afdrukbereik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Hogendoorn, Wim (AV)</dc:creator>
  <cp:keywords/>
  <dc:description/>
  <cp:lastModifiedBy>Hogendoorn, Wim (AV)</cp:lastModifiedBy>
  <cp:revision/>
  <dcterms:created xsi:type="dcterms:W3CDTF">2022-02-07T14:56:40Z</dcterms:created>
  <dcterms:modified xsi:type="dcterms:W3CDTF">2025-02-01T21:06:01Z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0x01010000DE4F45DB4E6C4C8455F1EC030BB93D001F6D38955B31604EB7C950D4A33332CD</vt:lpwstr>
  </property>
  <property fmtid="{D5CDD505-2E9C-101B-9397-08002B2CF9AE}" pid="3" name="MediaServiceImageTags">
    <vt:lpwstr/>
  </property>
  <property fmtid="{D5CDD505-2E9C-101B-9397-08002B2CF9AE}" pid="4" name="Procestype">
    <vt:lpwstr>4;#Uitvoeren projecten|124b45f5-0bee-4538-8a02-020a2505e46b</vt:lpwstr>
  </property>
  <property fmtid="{D5CDD505-2E9C-101B-9397-08002B2CF9AE}" pid="5" name="Organisatieonderdeel">
    <vt:lpwstr>5;#IT - Business Support - Project Management|09e4fbaa-8545-49a4-8383-5a15e1cf49ca</vt:lpwstr>
  </property>
  <property fmtid="{D5CDD505-2E9C-101B-9397-08002B2CF9AE}" pid="6" name="Archiefvormer">
    <vt:lpwstr>3;#SVB|75f70ad2-9ad6-4557-b3c1-5a3bfe422971</vt:lpwstr>
  </property>
  <property fmtid="{D5CDD505-2E9C-101B-9397-08002B2CF9AE}" pid="7" name="lcf76f155ced4ddcb4097134ff3c332f">
    <vt:lpwstr/>
  </property>
  <property fmtid="{D5CDD505-2E9C-101B-9397-08002B2CF9AE}" pid="8" name="_dlc_DocIdItemGuid">
    <vt:lpwstr>642b7670-8695-4b89-9039-9aa064dbaf97</vt:lpwstr>
  </property>
</Properties>
</file>