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omo365.sharepoint.com/sites/EAEnergie/Shared Documents/General/3. Specificeren/Aanbestedingsdocumenten EA Energie 2025/"/>
    </mc:Choice>
  </mc:AlternateContent>
  <xr:revisionPtr revIDLastSave="491" documentId="8_{37F8BDD8-2036-4A9B-8F30-E3872150D2C0}" xr6:coauthVersionLast="47" xr6:coauthVersionMax="47" xr10:uidLastSave="{458AC0BC-D3FB-470F-A83B-699A4AC5EC28}"/>
  <bookViews>
    <workbookView xWindow="-120" yWindow="-120" windowWidth="29040" windowHeight="15720" activeTab="1" xr2:uid="{00000000-000D-0000-FFFF-FFFF00000000}"/>
  </bookViews>
  <sheets>
    <sheet name="Gas" sheetId="3" r:id="rId1"/>
    <sheet name="Elektriciteit" sheetId="2" r:id="rId2"/>
  </sheets>
  <definedNames>
    <definedName name="_xlnm._FilterDatabase" localSheetId="1" hidden="1">Elektriciteit!$A$1:$AE$195</definedName>
    <definedName name="_xlnm._FilterDatabase" localSheetId="0" hidden="1">Gas!$A$1:$Z$88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79" i="3" l="1"/>
  <c r="AC28" i="2"/>
  <c r="AB28" i="2"/>
  <c r="AA28" i="2"/>
  <c r="AC65" i="2"/>
  <c r="AB65" i="2"/>
  <c r="AA65" i="2"/>
  <c r="AC73" i="2"/>
  <c r="AB73" i="2"/>
</calcChain>
</file>

<file path=xl/sharedStrings.xml><?xml version="1.0" encoding="utf-8"?>
<sst xmlns="http://schemas.openxmlformats.org/spreadsheetml/2006/main" count="2423" uniqueCount="592">
  <si>
    <t>Verwachting aansluiting</t>
  </si>
  <si>
    <t>School</t>
  </si>
  <si>
    <t>Klant
KvK-tenaamstelling</t>
  </si>
  <si>
    <t>Contract
Ingangsdatum</t>
  </si>
  <si>
    <t>Contract
Einddatum</t>
  </si>
  <si>
    <t>Aansluiting
EAN</t>
  </si>
  <si>
    <t>Aansluiting
Straatnaam</t>
  </si>
  <si>
    <t>Aansluiting
Huisnummer</t>
  </si>
  <si>
    <t>Aansluiting
Toevoeging</t>
  </si>
  <si>
    <t>Aansluiting
Postcode</t>
  </si>
  <si>
    <t>Aansluiting
Plaats</t>
  </si>
  <si>
    <t>Aansluiting
Producttype</t>
  </si>
  <si>
    <t>Aansluiting
Ingangsdatum</t>
  </si>
  <si>
    <t>Aansluiting
Einddatum</t>
  </si>
  <si>
    <t>Aansluiting
Meternummer</t>
  </si>
  <si>
    <t>Aansluiting
Type meter</t>
  </si>
  <si>
    <t>Aansluiting
Levering Status</t>
  </si>
  <si>
    <t>Aansluiting
Technische status</t>
  </si>
  <si>
    <t>Aansluiting
Netbeheerder</t>
  </si>
  <si>
    <t>Aansluiting
Marketsegment</t>
  </si>
  <si>
    <t>Aansluiting
Profiel</t>
  </si>
  <si>
    <t>Aansluiting
Verwacht jaarverbruik</t>
  </si>
  <si>
    <t>Aansluiting
Verwacht piekvolume (%)</t>
  </si>
  <si>
    <t>Aansluiting
Locatiecode</t>
  </si>
  <si>
    <t>Aansluiting
Verblijfsfunctie</t>
  </si>
  <si>
    <t>Aansluiting
Complexbepaling</t>
  </si>
  <si>
    <t>Jeroen?</t>
  </si>
  <si>
    <t>2College</t>
  </si>
  <si>
    <t>2College Cobbenhagenlyceum</t>
  </si>
  <si>
    <t>871687910000233003</t>
  </si>
  <si>
    <t>Brittendreef</t>
  </si>
  <si>
    <t>5</t>
  </si>
  <si>
    <t>5012 AE</t>
  </si>
  <si>
    <t>TILBURG</t>
  </si>
  <si>
    <t>Gas</t>
  </si>
  <si>
    <t>Actief</t>
  </si>
  <si>
    <t>In bedrijf</t>
  </si>
  <si>
    <t>Enexis Brabant</t>
  </si>
  <si>
    <t>Grootverbruik</t>
  </si>
  <si>
    <t>G2C</t>
  </si>
  <si>
    <t>871687940021585713</t>
  </si>
  <si>
    <t>1</t>
  </si>
  <si>
    <t>000000003402360407</t>
  </si>
  <si>
    <t>Slimme meter</t>
  </si>
  <si>
    <t>Kleinverbruik</t>
  </si>
  <si>
    <t>G1A</t>
  </si>
  <si>
    <t>871687940033890911</t>
  </si>
  <si>
    <t>Gershwinstraat</t>
  </si>
  <si>
    <t>8</t>
  </si>
  <si>
    <t>5012 AR</t>
  </si>
  <si>
    <t>000000000041193207</t>
  </si>
  <si>
    <t>2College Durendael</t>
  </si>
  <si>
    <t>871687910000231351</t>
  </si>
  <si>
    <t>Van Kemenadelaan</t>
  </si>
  <si>
    <t>5061 EE</t>
  </si>
  <si>
    <t>OISTERWIJK</t>
  </si>
  <si>
    <t>2College Jozefmavo</t>
  </si>
  <si>
    <t>871687940032595671</t>
  </si>
  <si>
    <t>Sportweg</t>
  </si>
  <si>
    <t>11</t>
  </si>
  <si>
    <t>5037 AC</t>
  </si>
  <si>
    <t>000000000011532267</t>
  </si>
  <si>
    <t>Conventionele meter</t>
  </si>
  <si>
    <t>2College Ruivenmavo</t>
  </si>
  <si>
    <t>871715423000153445</t>
  </si>
  <si>
    <t>Vlierakkerhof</t>
  </si>
  <si>
    <t>5056 NH</t>
  </si>
  <si>
    <t>BERKEL-ENSCHOT</t>
  </si>
  <si>
    <t>000000000010082154</t>
  </si>
  <si>
    <t>G2A</t>
  </si>
  <si>
    <t>Baanderherencollege</t>
  </si>
  <si>
    <t>Baanderherencollege Vmbo/Baanderherencollege Praktijkonderwijs</t>
  </si>
  <si>
    <t>871687910000234949</t>
  </si>
  <si>
    <t>Baanderherenweg</t>
  </si>
  <si>
    <t>2</t>
  </si>
  <si>
    <t>5282 RJ</t>
  </si>
  <si>
    <t>BOXTEL</t>
  </si>
  <si>
    <t>Bossche Vakschool</t>
  </si>
  <si>
    <t>871687940033623236</t>
  </si>
  <si>
    <t>Hervensebaan</t>
  </si>
  <si>
    <t>5232 JL</t>
  </si>
  <si>
    <t>'S-HERTOGENBOSCH</t>
  </si>
  <si>
    <t>000000000005997342</t>
  </si>
  <si>
    <t>871687940033824251</t>
  </si>
  <si>
    <t>Onderwijsboulevard</t>
  </si>
  <si>
    <t>5223 DE</t>
  </si>
  <si>
    <t>000000000005997334</t>
  </si>
  <si>
    <t>Bossche Vakschool/ ISK</t>
  </si>
  <si>
    <t>871687940023622485</t>
  </si>
  <si>
    <t>Pieter Borstraat</t>
  </si>
  <si>
    <t>3</t>
  </si>
  <si>
    <t>5212 GG</t>
  </si>
  <si>
    <t>000000000005561619</t>
  </si>
  <si>
    <t>per 7-2026 tot medio 2028 niet in gebruik ivm vernieuwbouw</t>
  </si>
  <si>
    <t>De Nieuwste School</t>
  </si>
  <si>
    <t>871687940021673052</t>
  </si>
  <si>
    <t>Sint Josephstraat</t>
  </si>
  <si>
    <t>106</t>
  </si>
  <si>
    <t>5017 GK</t>
  </si>
  <si>
    <t>000000000003539076</t>
  </si>
  <si>
    <t>871687940021673069</t>
  </si>
  <si>
    <t>108</t>
  </si>
  <si>
    <t>000000000200032747</t>
  </si>
  <si>
    <t>Eckartcollege</t>
  </si>
  <si>
    <t>871717700000005249</t>
  </si>
  <si>
    <t>Damocleslaan</t>
  </si>
  <si>
    <t>5631 KC</t>
  </si>
  <si>
    <t>EINDHOVEN</t>
  </si>
  <si>
    <t>GXX</t>
  </si>
  <si>
    <t>Eckartcollege; Nuenens College</t>
  </si>
  <si>
    <t>871717710001749097</t>
  </si>
  <si>
    <t>Nuenenseweg</t>
  </si>
  <si>
    <t>10</t>
  </si>
  <si>
    <t>5631 KB</t>
  </si>
  <si>
    <t>000000000036259017</t>
  </si>
  <si>
    <t>871687910000428775</t>
  </si>
  <si>
    <t>Sportlaan</t>
  </si>
  <si>
    <t>5671 GR</t>
  </si>
  <si>
    <t>NUENEN</t>
  </si>
  <si>
    <t>Gymnasium Beekvliet</t>
  </si>
  <si>
    <t>871687940023308662</t>
  </si>
  <si>
    <t>Beekvlietstraat</t>
  </si>
  <si>
    <t>4</t>
  </si>
  <si>
    <t>5271 SM</t>
  </si>
  <si>
    <t>SINT-MICHIELSGESTEL</t>
  </si>
  <si>
    <t>Instelling VO Deurne</t>
  </si>
  <si>
    <t>Instelling VO Deurne; Hub van Doornecollege</t>
  </si>
  <si>
    <t>871715494100051825</t>
  </si>
  <si>
    <t>Vloeieindsedreef</t>
  </si>
  <si>
    <t>5753 SM</t>
  </si>
  <si>
    <t>DEURNE</t>
  </si>
  <si>
    <t>Instelling VO Deurne; Peellandcollege</t>
  </si>
  <si>
    <t>871715494002058281</t>
  </si>
  <si>
    <t>Jacob Roelandslyceum</t>
  </si>
  <si>
    <t>871687940023424829</t>
  </si>
  <si>
    <t>Grote Beemd</t>
  </si>
  <si>
    <t>5281 CC</t>
  </si>
  <si>
    <t>Kwadrant Scholengroep</t>
  </si>
  <si>
    <t>Kwadrant Scholengroep Cambreur College</t>
  </si>
  <si>
    <t>871687940022327718</t>
  </si>
  <si>
    <t>Mgr. Schaepmanlaan</t>
  </si>
  <si>
    <t>5103 BC</t>
  </si>
  <si>
    <t>DONGEN</t>
  </si>
  <si>
    <t>871687940033481348</t>
  </si>
  <si>
    <t>13</t>
  </si>
  <si>
    <t>5103 BB</t>
  </si>
  <si>
    <t>000000000040203697</t>
  </si>
  <si>
    <t>Kwadrant Scholengroep Hanze College</t>
  </si>
  <si>
    <t>871715423000651132</t>
  </si>
  <si>
    <t>Bouwlingstraat</t>
  </si>
  <si>
    <t>74</t>
  </si>
  <si>
    <t>4902 AK</t>
  </si>
  <si>
    <t>OOSTERHOUT NB</t>
  </si>
  <si>
    <t>000000000010193085</t>
  </si>
  <si>
    <t>871715423000651194</t>
  </si>
  <si>
    <t>Maaslandcollege</t>
  </si>
  <si>
    <t>871687940022854825</t>
  </si>
  <si>
    <t>Vianenstraat</t>
  </si>
  <si>
    <t>5342 AJ</t>
  </si>
  <si>
    <t>OSS</t>
  </si>
  <si>
    <t>871687940030173741</t>
  </si>
  <si>
    <t>A</t>
  </si>
  <si>
    <t>000000000004095343</t>
  </si>
  <si>
    <t>Maurick College</t>
  </si>
  <si>
    <t>871715494001520871</t>
  </si>
  <si>
    <t>Titus Brandsmalaan</t>
  </si>
  <si>
    <t>5262 BS</t>
  </si>
  <si>
    <t>VUGHT</t>
  </si>
  <si>
    <t>-</t>
  </si>
  <si>
    <t>Merletcollege</t>
  </si>
  <si>
    <t>871715494070057179</t>
  </si>
  <si>
    <t>Katwijkseweg</t>
  </si>
  <si>
    <t>5431 RX</t>
  </si>
  <si>
    <t>CUIJK</t>
  </si>
  <si>
    <t>Cuijk</t>
  </si>
  <si>
    <t>871715494001411872</t>
  </si>
  <si>
    <t>Stoofweg</t>
  </si>
  <si>
    <t>5361 HZ</t>
  </si>
  <si>
    <t>GRAVE</t>
  </si>
  <si>
    <t>Grave</t>
  </si>
  <si>
    <t>vervalt naar verwachting medio 2026</t>
  </si>
  <si>
    <t>871715494001106273</t>
  </si>
  <si>
    <t>Langenboomseweg</t>
  </si>
  <si>
    <t>5451 JH</t>
  </si>
  <si>
    <t>MILL</t>
  </si>
  <si>
    <t>Mill</t>
  </si>
  <si>
    <t>Mezzo Scholen</t>
  </si>
  <si>
    <t>Mezzo Elzendaalcollege Boxmeer</t>
  </si>
  <si>
    <t>871715494001265086</t>
  </si>
  <si>
    <t>Stationsweg</t>
  </si>
  <si>
    <t>38</t>
  </si>
  <si>
    <t>5831 CR</t>
  </si>
  <si>
    <t>BOXMEER</t>
  </si>
  <si>
    <t>Boxmeer-onderbouw</t>
  </si>
  <si>
    <t>871715494001274149</t>
  </si>
  <si>
    <t>Bilderbeekstraat</t>
  </si>
  <si>
    <t>27</t>
  </si>
  <si>
    <t>5831 CW</t>
  </si>
  <si>
    <t>Boxmeer-hoofdvestiging</t>
  </si>
  <si>
    <t>Mezzo Elzendaalcollege Gennep</t>
  </si>
  <si>
    <t>871688540008726017</t>
  </si>
  <si>
    <t>Stiemensweg</t>
  </si>
  <si>
    <t>40</t>
  </si>
  <si>
    <t>6591 MD</t>
  </si>
  <si>
    <t>GENNEP</t>
  </si>
  <si>
    <t>Enexis Limburg</t>
  </si>
  <si>
    <t>Gennep</t>
  </si>
  <si>
    <t>Mezzo Metameer Jenaplan</t>
  </si>
  <si>
    <t>871715494100115060</t>
  </si>
  <si>
    <t>52210002955042012</t>
  </si>
  <si>
    <t>Mezzo Metameer Stevensbeek</t>
  </si>
  <si>
    <t>871715494001171783</t>
  </si>
  <si>
    <t>Stevensbeekseweg</t>
  </si>
  <si>
    <t>-A</t>
  </si>
  <si>
    <t>5844 AB</t>
  </si>
  <si>
    <t>STEVENSBEEK</t>
  </si>
  <si>
    <t>Mill Hill College</t>
  </si>
  <si>
    <t>871687940022220323</t>
  </si>
  <si>
    <t>Venneweg</t>
  </si>
  <si>
    <t>42</t>
  </si>
  <si>
    <t>5051 BP</t>
  </si>
  <si>
    <t>GOIRLE</t>
  </si>
  <si>
    <t>Munnikenheide College</t>
  </si>
  <si>
    <t>871687910000373549</t>
  </si>
  <si>
    <t>Trivium</t>
  </si>
  <si>
    <t>60</t>
  </si>
  <si>
    <t>4873 LP</t>
  </si>
  <si>
    <t>ETTEN-LEUR</t>
  </si>
  <si>
    <t>871687940032090121</t>
  </si>
  <si>
    <t>100</t>
  </si>
  <si>
    <t>000000000005622841</t>
  </si>
  <si>
    <t>sporthal</t>
  </si>
  <si>
    <t>871715423001015841</t>
  </si>
  <si>
    <t>Bosheidestraat</t>
  </si>
  <si>
    <t>4715 RD</t>
  </si>
  <si>
    <t>RUCPHEN</t>
  </si>
  <si>
    <t>Rucphen</t>
  </si>
  <si>
    <t>OMO Scholengroep Bergen op Zoom</t>
  </si>
  <si>
    <t>OMO Scholengroep Bergen op Zoom e.o. Mollerlyceum</t>
  </si>
  <si>
    <t>871687940020381842</t>
  </si>
  <si>
    <t>Bolwerk-Zuid</t>
  </si>
  <si>
    <t>168</t>
  </si>
  <si>
    <t>4611 DX</t>
  </si>
  <si>
    <t>BERGEN OP ZOOM</t>
  </si>
  <si>
    <t>000000000010136254</t>
  </si>
  <si>
    <t>871687940020413512</t>
  </si>
  <si>
    <t>Noordzijde Zoom</t>
  </si>
  <si>
    <t>61</t>
  </si>
  <si>
    <t>4613 AB</t>
  </si>
  <si>
    <t>OMO Scholengroep Bergen op Zoom e.o.; 't Ravelijn</t>
  </si>
  <si>
    <t>871687910000341760</t>
  </si>
  <si>
    <t>Ravelijnstraat</t>
  </si>
  <si>
    <t>4651 DT</t>
  </si>
  <si>
    <t>STEENBERGEN NB</t>
  </si>
  <si>
    <t>OMO Scholengroep Bergen op Zoom e.o.; ZuidWestHoek College</t>
  </si>
  <si>
    <t>871687910000364714</t>
  </si>
  <si>
    <t>O Lieve V ter Duinenln</t>
  </si>
  <si>
    <t>201</t>
  </si>
  <si>
    <t>4641 RM</t>
  </si>
  <si>
    <t>OSSENDRECHT</t>
  </si>
  <si>
    <t>OMO Scholengroep De Langstraat</t>
  </si>
  <si>
    <t>OMO Scholengroep De Langstraat ; Scholengemeenschap De Overlaat</t>
  </si>
  <si>
    <t>871687910000232358</t>
  </si>
  <si>
    <t>Eikendonklaan</t>
  </si>
  <si>
    <t>5143 NG</t>
  </si>
  <si>
    <t>WAALWIJK</t>
  </si>
  <si>
    <t>OMO Scholengroep De Langstraat; d' Oultremontcollege</t>
  </si>
  <si>
    <t>871687940022627221</t>
  </si>
  <si>
    <t>Dillenburgstraat</t>
  </si>
  <si>
    <t>46</t>
  </si>
  <si>
    <t>5151 GL</t>
  </si>
  <si>
    <t>DRUNEN</t>
  </si>
  <si>
    <t>OMO Scholengroep De Langstraat; Dr. Mollercollege</t>
  </si>
  <si>
    <t>871687910000371354</t>
  </si>
  <si>
    <t>Olympiaweg</t>
  </si>
  <si>
    <t>5143 NA</t>
  </si>
  <si>
    <t>OMO Scholengroep De Langstraat; Van Haestrechtcollege</t>
  </si>
  <si>
    <t>871687940022735193</t>
  </si>
  <si>
    <t>Vossenbergselaan</t>
  </si>
  <si>
    <t>5171 CC</t>
  </si>
  <si>
    <t>KAATSHEUVEL</t>
  </si>
  <si>
    <t>OMO Scholengroep Helmond</t>
  </si>
  <si>
    <r>
      <t xml:space="preserve">OMO Scholengroep Helmond </t>
    </r>
    <r>
      <rPr>
        <sz val="11"/>
        <color rgb="FF00B050"/>
        <rFont val="Calibri"/>
        <family val="2"/>
      </rPr>
      <t>Carolus</t>
    </r>
  </si>
  <si>
    <t>871715494100121597</t>
  </si>
  <si>
    <t>Markesingel</t>
  </si>
  <si>
    <t>5707 DJ</t>
  </si>
  <si>
    <t>HELMOND</t>
  </si>
  <si>
    <t>OMO Scholengroep Helmond Dr.-Knippenbergcollege</t>
  </si>
  <si>
    <t>871687910000469921</t>
  </si>
  <si>
    <t>Rembrandtlaan</t>
  </si>
  <si>
    <t>30</t>
  </si>
  <si>
    <t>5702 XZ</t>
  </si>
  <si>
    <t>Parmant Scholen</t>
  </si>
  <si>
    <t>Parmant Scholen Antoon Schellenscollege</t>
  </si>
  <si>
    <t>871717710001498858</t>
  </si>
  <si>
    <t>Willem van Kesselstraat</t>
  </si>
  <si>
    <t>5622 JA</t>
  </si>
  <si>
    <t>G0010000569558214</t>
  </si>
  <si>
    <t>871717710001510789</t>
  </si>
  <si>
    <t>Hendrik Staetslaan</t>
  </si>
  <si>
    <t>54</t>
  </si>
  <si>
    <t>5622 HN</t>
  </si>
  <si>
    <t>G0010000569558314</t>
  </si>
  <si>
    <t>Parmant Scholen Praktijkschool Eindhoven</t>
  </si>
  <si>
    <t>871717700000015170</t>
  </si>
  <si>
    <t>Amundsenlaan</t>
  </si>
  <si>
    <t>6</t>
  </si>
  <si>
    <t>5623 PV</t>
  </si>
  <si>
    <t>871717710001680901</t>
  </si>
  <si>
    <t>Esp</t>
  </si>
  <si>
    <t>205</t>
  </si>
  <si>
    <t>5633 AD</t>
  </si>
  <si>
    <t>000000000041297443</t>
  </si>
  <si>
    <t>Parmant Scholen Vakcollege Eindhoven</t>
  </si>
  <si>
    <t>871717710001036364</t>
  </si>
  <si>
    <t>Geert Grootestraat</t>
  </si>
  <si>
    <t>5643 RB</t>
  </si>
  <si>
    <t>000000000038350411</t>
  </si>
  <si>
    <t>871717710002023936</t>
  </si>
  <si>
    <t>Piuslaan</t>
  </si>
  <si>
    <t>93</t>
  </si>
  <si>
    <t>5643 PT</t>
  </si>
  <si>
    <t>Rodenborch- College</t>
  </si>
  <si>
    <t>871687910000476363</t>
  </si>
  <si>
    <t>Rietpad</t>
  </si>
  <si>
    <t>5245 PE</t>
  </si>
  <si>
    <t>ROSMALEN</t>
  </si>
  <si>
    <t>Roncalli Scholengemeenschap</t>
  </si>
  <si>
    <t>871687940020417534</t>
  </si>
  <si>
    <t>Tuinderspad</t>
  </si>
  <si>
    <t>4613 CA</t>
  </si>
  <si>
    <t>Rythovius College</t>
  </si>
  <si>
    <t>871717700000008493</t>
  </si>
  <si>
    <t>Bospoort</t>
  </si>
  <si>
    <t>5521 CK</t>
  </si>
  <si>
    <t>EERSEL</t>
  </si>
  <si>
    <t>wordt naar verwachting in 2025 afgestoten</t>
  </si>
  <si>
    <t>Scholengemeenschap Tongerlo</t>
  </si>
  <si>
    <t>Tongerlo</t>
  </si>
  <si>
    <t>871687910000236516</t>
  </si>
  <si>
    <t>Bovendonk</t>
  </si>
  <si>
    <t>115</t>
  </si>
  <si>
    <t>4707 ZH</t>
  </si>
  <si>
    <t>ROOSENDAAL</t>
  </si>
  <si>
    <t>000000000200067433</t>
  </si>
  <si>
    <t>Tongerlo - Da Vinci College</t>
  </si>
  <si>
    <t>871687910000400900</t>
  </si>
  <si>
    <t>Tongerlo - Norbertus Gertrudis Lyceum</t>
  </si>
  <si>
    <t>871687910000236462</t>
  </si>
  <si>
    <t>Lyceumlaan</t>
  </si>
  <si>
    <t>4702 XG</t>
  </si>
  <si>
    <t>871687940020149817</t>
  </si>
  <si>
    <t>12</t>
  </si>
  <si>
    <t>000000005410003795</t>
  </si>
  <si>
    <t>Tongerlo - Norbertus Gertrudis Mavo</t>
  </si>
  <si>
    <t>871687940020090027</t>
  </si>
  <si>
    <t>Vincentiusstraat</t>
  </si>
  <si>
    <t>51</t>
  </si>
  <si>
    <t>4701 LN</t>
  </si>
  <si>
    <t>000000000003657938</t>
  </si>
  <si>
    <t>871687940020090034</t>
  </si>
  <si>
    <t>53</t>
  </si>
  <si>
    <t>000000000010092869</t>
  </si>
  <si>
    <t>Scholengemeenschap Were Di</t>
  </si>
  <si>
    <t>871687910000226388</t>
  </si>
  <si>
    <t>Merendreef</t>
  </si>
  <si>
    <t>5553 CC</t>
  </si>
  <si>
    <t>VALKENSWAARD</t>
  </si>
  <si>
    <t>Sint Odulphuslyceum</t>
  </si>
  <si>
    <t>871687940021907614</t>
  </si>
  <si>
    <t>Noordhoekring</t>
  </si>
  <si>
    <t>99</t>
  </si>
  <si>
    <t>5038 GC</t>
  </si>
  <si>
    <t>871687940021907645</t>
  </si>
  <si>
    <t>182</t>
  </si>
  <si>
    <t>5038 GG</t>
  </si>
  <si>
    <t>000000000005666103</t>
  </si>
  <si>
    <t>Sint-Janslyceum</t>
  </si>
  <si>
    <t>871687940030202298</t>
  </si>
  <si>
    <t>Sweelinckplein</t>
  </si>
  <si>
    <t>5216 EG</t>
  </si>
  <si>
    <t>871687940032173398</t>
  </si>
  <si>
    <t>Platostraat</t>
  </si>
  <si>
    <t>5216 CB</t>
  </si>
  <si>
    <t>000000000005725934</t>
  </si>
  <si>
    <t>Sondervick College</t>
  </si>
  <si>
    <t>871717710002022489</t>
  </si>
  <si>
    <t>Knegselseweg</t>
  </si>
  <si>
    <t>5504 NC</t>
  </si>
  <si>
    <t>VELDHOVEN</t>
  </si>
  <si>
    <t>871717730000018598</t>
  </si>
  <si>
    <t>871717730000018604</t>
  </si>
  <si>
    <t>871717730000018611</t>
  </si>
  <si>
    <t>20</t>
  </si>
  <si>
    <t>Theresialyceum</t>
  </si>
  <si>
    <t>871687910000233256</t>
  </si>
  <si>
    <t>Prof Cobbenhagenlaan</t>
  </si>
  <si>
    <t>5037 DA</t>
  </si>
  <si>
    <t>000000000024027525</t>
  </si>
  <si>
    <t>Varendonck College</t>
  </si>
  <si>
    <t>871715494001725184</t>
  </si>
  <si>
    <t>Beatrixlaan</t>
  </si>
  <si>
    <t>25</t>
  </si>
  <si>
    <t>5721 LZ</t>
  </si>
  <si>
    <t>ASTEN</t>
  </si>
  <si>
    <t>871687940034164660</t>
  </si>
  <si>
    <t>Kanaalstraat</t>
  </si>
  <si>
    <t>14</t>
  </si>
  <si>
    <t>5711 EJ</t>
  </si>
  <si>
    <t>SOMEREN</t>
  </si>
  <si>
    <t>000000000041997285</t>
  </si>
  <si>
    <t>Voortgezet Onderwijs Veghel</t>
  </si>
  <si>
    <t>Voortgezet Onderwijs Veghel; Fioretti College</t>
  </si>
  <si>
    <t>871715494000402048</t>
  </si>
  <si>
    <t>Muntelaar</t>
  </si>
  <si>
    <t>5467 HA</t>
  </si>
  <si>
    <t>VEGHEL</t>
  </si>
  <si>
    <t>Voortgezet Onderwijs Veghel; Zwijsen College Veghel</t>
  </si>
  <si>
    <t>871715494100051252</t>
  </si>
  <si>
    <t>Pr W Alexander Sportprk</t>
  </si>
  <si>
    <t>15</t>
  </si>
  <si>
    <t>5461 XL</t>
  </si>
  <si>
    <t>vervalt in 2024</t>
  </si>
  <si>
    <t>aantal panelen</t>
  </si>
  <si>
    <t>vermogen  CertiQ 
(MWp)</t>
  </si>
  <si>
    <t>verwachte jaarproductie/ 
subsidiabele productie (MWh)</t>
  </si>
  <si>
    <t>Opmerkingen PV-panelen</t>
  </si>
  <si>
    <t xml:space="preserve">Varendonck College </t>
  </si>
  <si>
    <t>871687910000032507</t>
  </si>
  <si>
    <t>Elektriciteit</t>
  </si>
  <si>
    <t>E3B</t>
  </si>
  <si>
    <t>Ja</t>
  </si>
  <si>
    <t>OMO Scholengroep Bergen op Zoom e.o.</t>
  </si>
  <si>
    <t>871687910000394629</t>
  </si>
  <si>
    <t>E3A</t>
  </si>
  <si>
    <t>871687940030805116</t>
  </si>
  <si>
    <t>000000000040534486</t>
  </si>
  <si>
    <t>E2A</t>
  </si>
  <si>
    <t>871687910000034877</t>
  </si>
  <si>
    <t>871687910000035249</t>
  </si>
  <si>
    <t>871687910000035751</t>
  </si>
  <si>
    <t>871687910000038202</t>
  </si>
  <si>
    <t>871687910000038639</t>
  </si>
  <si>
    <t>871687910000348349</t>
  </si>
  <si>
    <t>871687910000451339</t>
  </si>
  <si>
    <t>B</t>
  </si>
  <si>
    <t>871687910000039001</t>
  </si>
  <si>
    <t>exacte gegevens jaarproductie niet beschikbaar; schatting</t>
  </si>
  <si>
    <t>871687910000246218</t>
  </si>
  <si>
    <t>871687910000416758</t>
  </si>
  <si>
    <t>871687910000337732</t>
  </si>
  <si>
    <t>Instelling VO Deurne; Alferink- en Sprongcollege</t>
  </si>
  <si>
    <t>871687910000503144</t>
  </si>
  <si>
    <t>Burgemeester Roefslaan</t>
  </si>
  <si>
    <t>5753 GX</t>
  </si>
  <si>
    <t>geen teruglevering</t>
  </si>
  <si>
    <t>871687910000046917</t>
  </si>
  <si>
    <t>9</t>
  </si>
  <si>
    <t>871687910000474475</t>
  </si>
  <si>
    <t>Kwadrant Scholengroep; Cambreur College</t>
  </si>
  <si>
    <t>871687910000457171</t>
  </si>
  <si>
    <t>871687910000049147</t>
  </si>
  <si>
    <t>871687910000049789</t>
  </si>
  <si>
    <t>871688700000016183</t>
  </si>
  <si>
    <t>871688710000944003</t>
  </si>
  <si>
    <t>000000000000096472</t>
  </si>
  <si>
    <t>E1C</t>
  </si>
  <si>
    <t>Parmant Scholen tbv Praktijkschool Eindhoven</t>
  </si>
  <si>
    <t>871688710000871712</t>
  </si>
  <si>
    <t>000000000007337080</t>
  </si>
  <si>
    <t>E2B</t>
  </si>
  <si>
    <t>871688710000673934</t>
  </si>
  <si>
    <t>E0005001520941314</t>
  </si>
  <si>
    <t>871688710000686453</t>
  </si>
  <si>
    <t>E0005001520904414</t>
  </si>
  <si>
    <t>vervalt in 2025</t>
  </si>
  <si>
    <t>Parmant Scholen Helder havo/vwo</t>
  </si>
  <si>
    <t>871688710020078078</t>
  </si>
  <si>
    <t>Aalsterweg</t>
  </si>
  <si>
    <t>285</t>
  </si>
  <si>
    <t>G</t>
  </si>
  <si>
    <t>5644 RE</t>
  </si>
  <si>
    <t>E0030003157226315</t>
  </si>
  <si>
    <t>871688710020078085</t>
  </si>
  <si>
    <t>E0030003157226015</t>
  </si>
  <si>
    <t>871688700000032459</t>
  </si>
  <si>
    <t>niet in gebruik vanwege nieuwbouw; vanaf medio 2027 weer verbruik verwacht</t>
  </si>
  <si>
    <t>Parmant Scholen Sint-Joriscollege</t>
  </si>
  <si>
    <t>871688700000018439</t>
  </si>
  <si>
    <t>Roostenlaan</t>
  </si>
  <si>
    <t>296</t>
  </si>
  <si>
    <t>5644 BS</t>
  </si>
  <si>
    <t>871688710000266792</t>
  </si>
  <si>
    <t>298</t>
  </si>
  <si>
    <t>E0031003249045216</t>
  </si>
  <si>
    <t>871688710000188575</t>
  </si>
  <si>
    <t>000000000000385865</t>
  </si>
  <si>
    <t>871688710020092623</t>
  </si>
  <si>
    <t>Van Maerlantlyceum</t>
  </si>
  <si>
    <t>871687910000493100</t>
  </si>
  <si>
    <t>Jacob van Maerlantlaan</t>
  </si>
  <si>
    <t>5615 JS</t>
  </si>
  <si>
    <t>vermogen in MW, niet in MWp</t>
  </si>
  <si>
    <t>871687910000289536</t>
  </si>
  <si>
    <t>871687910000376939</t>
  </si>
  <si>
    <t>871688520000044159</t>
  </si>
  <si>
    <t>871687910000056411</t>
  </si>
  <si>
    <t>871687910000057005</t>
  </si>
  <si>
    <t>Aansluiting vervalt naar verwachting in de loop van 2025</t>
  </si>
  <si>
    <t>871687910000247789</t>
  </si>
  <si>
    <t>Generaal Snijdersstraat</t>
  </si>
  <si>
    <t>5703 GR</t>
  </si>
  <si>
    <t>871687910000469914</t>
  </si>
  <si>
    <t>OMO Scholengroep Helmond; Carolus Borromeus College</t>
  </si>
  <si>
    <t>871687910000369276</t>
  </si>
  <si>
    <t>871687910000070264</t>
  </si>
  <si>
    <t>871687910000072084</t>
  </si>
  <si>
    <t>871687910000073258</t>
  </si>
  <si>
    <t>871687910000075184</t>
  </si>
  <si>
    <t>871687940030999570</t>
  </si>
  <si>
    <t>5062 JJ</t>
  </si>
  <si>
    <t>000000000000247383</t>
  </si>
  <si>
    <t>871687910000075719</t>
  </si>
  <si>
    <t>871687910000078314</t>
  </si>
  <si>
    <t>152 oudere panelen, 46 uit 2023</t>
  </si>
  <si>
    <t>871687910000342668</t>
  </si>
  <si>
    <t>O Lv Vrouw ter Duinenln</t>
  </si>
  <si>
    <t>wordt in 2025 afgestoten</t>
  </si>
  <si>
    <t>871687910000085268</t>
  </si>
  <si>
    <t>871687940000329130</t>
  </si>
  <si>
    <t>000000000000245559</t>
  </si>
  <si>
    <t>Tongerlo (leer- en buurttuin)</t>
  </si>
  <si>
    <t>871687940032177433</t>
  </si>
  <si>
    <t>109</t>
  </si>
  <si>
    <t>000000000016574375</t>
  </si>
  <si>
    <t>871687910000400894</t>
  </si>
  <si>
    <t>871687910000084902</t>
  </si>
  <si>
    <t>871687910000483057</t>
  </si>
  <si>
    <t>871687910000483088</t>
  </si>
  <si>
    <t>871687910000498440</t>
  </si>
  <si>
    <t>871687910000086326</t>
  </si>
  <si>
    <t>871687910000374430</t>
  </si>
  <si>
    <t>871687910000478077</t>
  </si>
  <si>
    <t>Bossche Vakschool / ISK</t>
  </si>
  <si>
    <t>871687910000467149</t>
  </si>
  <si>
    <t>Aartshertogenlaan</t>
  </si>
  <si>
    <t>5212 CM</t>
  </si>
  <si>
    <t>Bossche Vakschool/ Van Maerlant</t>
  </si>
  <si>
    <t>871687910000495692</t>
  </si>
  <si>
    <t>871687910000339880</t>
  </si>
  <si>
    <t>871687910000384859</t>
  </si>
  <si>
    <t>871687910000071483</t>
  </si>
  <si>
    <t>komt te vervallen per april 2025</t>
  </si>
  <si>
    <t>871687910000088443</t>
  </si>
  <si>
    <t>5711 EH</t>
  </si>
  <si>
    <t>871687910000207622</t>
  </si>
  <si>
    <t>871687910000341753</t>
  </si>
  <si>
    <t>871687910000077928</t>
  </si>
  <si>
    <t>871687910000096035</t>
  </si>
  <si>
    <t>871687910000341944</t>
  </si>
  <si>
    <t>onderdeel van andere aansluiting van het Cobbenhagenlyceum</t>
  </si>
  <si>
    <t>871687940003077359</t>
  </si>
  <si>
    <t>000000000032243035</t>
  </si>
  <si>
    <t>2College Cobbenhagenmavo</t>
  </si>
  <si>
    <t>871687910000372672</t>
  </si>
  <si>
    <t>Jac van Vollenhovenstr</t>
  </si>
  <si>
    <t>260</t>
  </si>
  <si>
    <t>5012 AD</t>
  </si>
  <si>
    <t>871687940033890904</t>
  </si>
  <si>
    <t>000000000000069572</t>
  </si>
  <si>
    <t>871687910000418707</t>
  </si>
  <si>
    <t>871687910000097636</t>
  </si>
  <si>
    <t>Ons Middelbaar Onderwijs</t>
  </si>
  <si>
    <t>871687910000246911</t>
  </si>
  <si>
    <t>Spoorlaan</t>
  </si>
  <si>
    <t>171</t>
  </si>
  <si>
    <t>TM 173</t>
  </si>
  <si>
    <t>5038 CB</t>
  </si>
  <si>
    <t>871687910000093782</t>
  </si>
  <si>
    <t>871687910000335851</t>
  </si>
  <si>
    <t>871687910000409408</t>
  </si>
  <si>
    <t>871687910000267978</t>
  </si>
  <si>
    <t>Voorgezet Onderwijs Veghel</t>
  </si>
  <si>
    <t>871687910000292086</t>
  </si>
  <si>
    <t>871687910000336582</t>
  </si>
  <si>
    <t>871687910000270459</t>
  </si>
  <si>
    <t>871687910000278165</t>
  </si>
  <si>
    <t>onderdeel van andere aansluiting van het Sondervick college</t>
  </si>
  <si>
    <t>871687910000216815</t>
  </si>
  <si>
    <t>871687910000106406</t>
  </si>
  <si>
    <t>OMO Scholengroep De Langstraat; Walewyc</t>
  </si>
  <si>
    <t>871687910000372238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</si>
</sst>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9" x14ac:knownFonts="1">
    <font>
      <sz val="11"/>
      <name val="Calibri"/>
    </font>
    <font>
      <b/>
      <sz val="11"/>
      <color rgb="FFFFFFFF"/>
      <name val="Calibri"/>
      <family val="2"/>
    </font>
    <font>
      <sz val="11"/>
      <name val="Aptos Narrow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rgb="FFFF0000"/>
      <name val="Aptos Narrow"/>
      <family val="2"/>
      <scheme val="minor"/>
    </font>
    <font>
      <sz val="11"/>
      <color rgb="FF00B050"/>
      <name val="Calibri"/>
      <family val="2"/>
    </font>
    <font>
      <sz val="11"/>
      <color theme="5"/>
      <name val="Calibri"/>
      <family val="2"/>
    </font>
    <font>
      <sz val="11"/>
      <color theme="5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071B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/>
    <xf numFmtId="164" fontId="0" fillId="0" borderId="0" xfId="0" applyNumberFormat="1"/>
    <xf numFmtId="164" fontId="0" fillId="0" borderId="1" xfId="0" applyNumberFormat="1" applyBorder="1"/>
    <xf numFmtId="0" fontId="0" fillId="3" borderId="0" xfId="0" applyFill="1" applyAlignment="1">
      <alignment horizontal="right"/>
    </xf>
    <xf numFmtId="0" fontId="0" fillId="3" borderId="0" xfId="0" applyFill="1"/>
    <xf numFmtId="0" fontId="2" fillId="3" borderId="0" xfId="0" applyFont="1" applyFill="1" applyAlignment="1">
      <alignment horizontal="right"/>
    </xf>
    <xf numFmtId="0" fontId="2" fillId="3" borderId="0" xfId="0" applyFont="1" applyFill="1"/>
    <xf numFmtId="2" fontId="2" fillId="3" borderId="0" xfId="0" applyNumberFormat="1" applyFont="1" applyFill="1" applyAlignment="1">
      <alignment horizontal="right"/>
    </xf>
    <xf numFmtId="2" fontId="0" fillId="3" borderId="0" xfId="0" applyNumberFormat="1" applyFill="1" applyAlignment="1">
      <alignment horizontal="right"/>
    </xf>
    <xf numFmtId="0" fontId="0" fillId="3" borderId="0" xfId="0" applyFill="1" applyAlignment="1">
      <alignment horizontal="left"/>
    </xf>
    <xf numFmtId="0" fontId="3" fillId="0" borderId="0" xfId="0" applyFont="1"/>
    <xf numFmtId="0" fontId="0" fillId="4" borderId="0" xfId="0" applyFill="1"/>
    <xf numFmtId="164" fontId="0" fillId="4" borderId="0" xfId="0" applyNumberFormat="1" applyFill="1"/>
    <xf numFmtId="164" fontId="0" fillId="4" borderId="1" xfId="0" applyNumberFormat="1" applyFill="1" applyBorder="1"/>
    <xf numFmtId="0" fontId="4" fillId="0" borderId="0" xfId="0" applyFont="1"/>
    <xf numFmtId="164" fontId="3" fillId="0" borderId="0" xfId="0" applyNumberFormat="1" applyFont="1"/>
    <xf numFmtId="164" fontId="3" fillId="0" borderId="1" xfId="0" applyNumberFormat="1" applyFont="1" applyBorder="1"/>
    <xf numFmtId="0" fontId="3" fillId="0" borderId="1" xfId="0" applyFont="1" applyBorder="1"/>
    <xf numFmtId="0" fontId="3" fillId="3" borderId="0" xfId="0" applyFont="1" applyFill="1" applyAlignment="1">
      <alignment horizontal="right"/>
    </xf>
    <xf numFmtId="0" fontId="3" fillId="3" borderId="0" xfId="0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/>
    <xf numFmtId="0" fontId="3" fillId="4" borderId="0" xfId="0" applyFont="1" applyFill="1"/>
    <xf numFmtId="164" fontId="3" fillId="4" borderId="0" xfId="0" applyNumberFormat="1" applyFont="1" applyFill="1"/>
    <xf numFmtId="164" fontId="3" fillId="4" borderId="1" xfId="0" applyNumberFormat="1" applyFont="1" applyFill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5" borderId="0" xfId="0" applyFill="1"/>
    <xf numFmtId="0" fontId="4" fillId="3" borderId="0" xfId="0" applyFont="1" applyFill="1"/>
    <xf numFmtId="0" fontId="7" fillId="0" borderId="0" xfId="0" applyFont="1"/>
    <xf numFmtId="164" fontId="7" fillId="0" borderId="0" xfId="0" applyNumberFormat="1" applyFont="1"/>
    <xf numFmtId="164" fontId="7" fillId="0" borderId="1" xfId="0" applyNumberFormat="1" applyFont="1" applyBorder="1"/>
    <xf numFmtId="0" fontId="7" fillId="0" borderId="1" xfId="0" applyFont="1" applyBorder="1"/>
    <xf numFmtId="0" fontId="7" fillId="3" borderId="0" xfId="0" applyFont="1" applyFill="1" applyAlignment="1">
      <alignment horizontal="right"/>
    </xf>
    <xf numFmtId="2" fontId="7" fillId="3" borderId="0" xfId="0" applyNumberFormat="1" applyFont="1" applyFill="1" applyAlignment="1">
      <alignment horizontal="right"/>
    </xf>
    <xf numFmtId="0" fontId="7" fillId="3" borderId="0" xfId="0" applyFont="1" applyFill="1"/>
    <xf numFmtId="0" fontId="7" fillId="0" borderId="0" xfId="0" applyFont="1" applyAlignment="1">
      <alignment horizontal="left"/>
    </xf>
    <xf numFmtId="0" fontId="8" fillId="3" borderId="0" xfId="0" applyFont="1" applyFill="1" applyAlignment="1">
      <alignment horizontal="right"/>
    </xf>
    <xf numFmtId="0" fontId="8" fillId="3" borderId="0" xfId="0" applyFont="1" applyFill="1"/>
    <xf numFmtId="0" fontId="4" fillId="6" borderId="0" xfId="0" applyFont="1" applyFill="1"/>
    <xf numFmtId="164" fontId="4" fillId="0" borderId="0" xfId="0" applyNumberFormat="1" applyFont="1"/>
    <xf numFmtId="164" fontId="4" fillId="0" borderId="1" xfId="0" applyNumberFormat="1" applyFont="1" applyBorder="1"/>
    <xf numFmtId="0" fontId="4" fillId="0" borderId="1" xfId="0" applyFont="1" applyBorder="1"/>
    <xf numFmtId="0" fontId="4" fillId="3" borderId="0" xfId="0" applyFont="1" applyFill="1" applyAlignment="1">
      <alignment horizontal="right"/>
    </xf>
    <xf numFmtId="0" fontId="4" fillId="4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microsoft.com/office/2019/04/relationships/namedSheetView" Target="../namedSheetViews/namedSheetView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EBD10-3298-4FAA-BAF6-28DF5A493ED3}">
  <dimension ref="A1:Z1048576"/>
  <sheetViews>
    <sheetView zoomScale="90" zoomScaleNormal="90" workbookViewId="0">
      <pane ySplit="1" topLeftCell="A2" activePane="bottomLeft" state="frozen"/>
      <selection pane="bottomLeft" activeCell="B1" sqref="B1:B1048576"/>
    </sheetView>
  </sheetViews>
  <sheetFormatPr defaultColWidth="25.5546875" defaultRowHeight="14.4" x14ac:dyDescent="0.3"/>
  <cols>
    <col min="1" max="1" width="54" bestFit="1" customWidth="1"/>
    <col min="2" max="2" width="30.77734375" customWidth="1"/>
    <col min="3" max="3" width="52.21875" customWidth="1"/>
    <col min="4" max="4" width="15.5546875" customWidth="1"/>
    <col min="5" max="5" width="12.5546875" customWidth="1"/>
    <col min="6" max="6" width="19.21875" bestFit="1" customWidth="1"/>
    <col min="7" max="7" width="23.21875" bestFit="1" customWidth="1"/>
    <col min="8" max="8" width="14.44140625" bestFit="1" customWidth="1"/>
    <col min="9" max="9" width="13.21875" bestFit="1" customWidth="1"/>
    <col min="10" max="10" width="13" bestFit="1" customWidth="1"/>
    <col min="11" max="11" width="20.21875" bestFit="1" customWidth="1"/>
    <col min="12" max="12" width="13.77734375" bestFit="1" customWidth="1"/>
    <col min="13" max="13" width="15.5546875" customWidth="1"/>
    <col min="14" max="14" width="13" customWidth="1"/>
    <col min="15" max="15" width="19.21875" bestFit="1" customWidth="1"/>
    <col min="16" max="16" width="20.21875" bestFit="1" customWidth="1"/>
    <col min="17" max="17" width="16.5546875" customWidth="1"/>
    <col min="18" max="18" width="18.77734375" customWidth="1"/>
    <col min="19" max="19" width="15.77734375" customWidth="1"/>
    <col min="20" max="20" width="17.21875" bestFit="1" customWidth="1"/>
    <col min="21" max="21" width="20.77734375" customWidth="1"/>
    <col min="22" max="22" width="23.77734375" bestFit="1" customWidth="1"/>
    <col min="23" max="23" width="26.21875" customWidth="1"/>
    <col min="24" max="24" width="23.44140625" customWidth="1"/>
    <col min="25" max="25" width="17" customWidth="1"/>
    <col min="26" max="26" width="18.77734375" customWidth="1"/>
  </cols>
  <sheetData>
    <row r="1" spans="1:26" ht="27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17" t="s">
        <v>26</v>
      </c>
      <c r="B2" s="17" t="s">
        <v>27</v>
      </c>
      <c r="C2" t="s">
        <v>28</v>
      </c>
      <c r="D2" s="4">
        <v>45658</v>
      </c>
      <c r="E2" s="5">
        <v>46023</v>
      </c>
      <c r="F2" t="s">
        <v>29</v>
      </c>
      <c r="G2" t="s">
        <v>30</v>
      </c>
      <c r="H2" t="s">
        <v>31</v>
      </c>
      <c r="J2" t="s">
        <v>32</v>
      </c>
      <c r="K2" t="s">
        <v>33</v>
      </c>
      <c r="L2" t="s">
        <v>34</v>
      </c>
      <c r="M2" s="4">
        <v>44835</v>
      </c>
      <c r="N2" s="4">
        <v>46023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740</v>
      </c>
      <c r="W2" s="3">
        <v>100</v>
      </c>
    </row>
    <row r="3" spans="1:26" x14ac:dyDescent="0.3">
      <c r="B3" s="17" t="s">
        <v>27</v>
      </c>
      <c r="C3" t="s">
        <v>28</v>
      </c>
      <c r="D3" s="4">
        <v>45658</v>
      </c>
      <c r="E3" s="5">
        <v>46023</v>
      </c>
      <c r="F3" t="s">
        <v>40</v>
      </c>
      <c r="G3" t="s">
        <v>30</v>
      </c>
      <c r="H3" t="s">
        <v>41</v>
      </c>
      <c r="J3" t="s">
        <v>32</v>
      </c>
      <c r="K3" t="s">
        <v>33</v>
      </c>
      <c r="L3" t="s">
        <v>34</v>
      </c>
      <c r="M3" s="4">
        <v>44943</v>
      </c>
      <c r="N3" s="4">
        <v>46023</v>
      </c>
      <c r="O3" t="s">
        <v>42</v>
      </c>
      <c r="P3" t="s">
        <v>43</v>
      </c>
      <c r="Q3" t="s">
        <v>35</v>
      </c>
      <c r="R3" t="s">
        <v>36</v>
      </c>
      <c r="S3" t="s">
        <v>37</v>
      </c>
      <c r="T3" t="s">
        <v>44</v>
      </c>
      <c r="U3" t="s">
        <v>45</v>
      </c>
      <c r="V3">
        <v>601</v>
      </c>
      <c r="W3" s="3">
        <v>100</v>
      </c>
    </row>
    <row r="4" spans="1:26" x14ac:dyDescent="0.3">
      <c r="A4" s="17" t="s">
        <v>26</v>
      </c>
      <c r="B4" s="17" t="s">
        <v>27</v>
      </c>
      <c r="C4" t="s">
        <v>28</v>
      </c>
      <c r="D4" s="4">
        <v>45658</v>
      </c>
      <c r="E4" s="5">
        <v>46023</v>
      </c>
      <c r="F4" t="s">
        <v>46</v>
      </c>
      <c r="G4" t="s">
        <v>47</v>
      </c>
      <c r="H4" t="s">
        <v>48</v>
      </c>
      <c r="J4" t="s">
        <v>49</v>
      </c>
      <c r="K4" t="s">
        <v>33</v>
      </c>
      <c r="L4" t="s">
        <v>34</v>
      </c>
      <c r="M4" s="4">
        <v>44846</v>
      </c>
      <c r="N4" s="4">
        <v>46023</v>
      </c>
      <c r="O4" t="s">
        <v>50</v>
      </c>
      <c r="P4" t="s">
        <v>43</v>
      </c>
      <c r="Q4" t="s">
        <v>35</v>
      </c>
      <c r="R4" t="s">
        <v>36</v>
      </c>
      <c r="S4" t="s">
        <v>37</v>
      </c>
      <c r="T4" t="s">
        <v>44</v>
      </c>
      <c r="U4" t="s">
        <v>45</v>
      </c>
      <c r="V4">
        <v>3465</v>
      </c>
      <c r="W4" s="3">
        <v>100</v>
      </c>
    </row>
    <row r="5" spans="1:26" x14ac:dyDescent="0.3">
      <c r="A5" s="17"/>
      <c r="B5" s="17" t="s">
        <v>27</v>
      </c>
      <c r="C5" t="s">
        <v>51</v>
      </c>
      <c r="D5" s="4">
        <v>45658</v>
      </c>
      <c r="E5" s="5">
        <v>46023</v>
      </c>
      <c r="F5" t="s">
        <v>52</v>
      </c>
      <c r="G5" t="s">
        <v>53</v>
      </c>
      <c r="H5" t="s">
        <v>31</v>
      </c>
      <c r="J5" t="s">
        <v>54</v>
      </c>
      <c r="K5" t="s">
        <v>55</v>
      </c>
      <c r="L5" t="s">
        <v>34</v>
      </c>
      <c r="M5" s="4">
        <v>44835</v>
      </c>
      <c r="N5" s="4">
        <v>46023</v>
      </c>
      <c r="Q5" t="s">
        <v>35</v>
      </c>
      <c r="R5" t="s">
        <v>36</v>
      </c>
      <c r="S5" t="s">
        <v>37</v>
      </c>
      <c r="T5" t="s">
        <v>38</v>
      </c>
      <c r="U5" t="s">
        <v>39</v>
      </c>
      <c r="V5">
        <v>65250</v>
      </c>
      <c r="W5" s="3">
        <v>100</v>
      </c>
    </row>
    <row r="6" spans="1:26" x14ac:dyDescent="0.3">
      <c r="B6" s="17" t="s">
        <v>27</v>
      </c>
      <c r="C6" t="s">
        <v>56</v>
      </c>
      <c r="D6" s="4">
        <v>45658</v>
      </c>
      <c r="E6" s="5">
        <v>46023</v>
      </c>
      <c r="F6" t="s">
        <v>57</v>
      </c>
      <c r="G6" t="s">
        <v>58</v>
      </c>
      <c r="H6" t="s">
        <v>59</v>
      </c>
      <c r="J6" t="s">
        <v>60</v>
      </c>
      <c r="K6" t="s">
        <v>33</v>
      </c>
      <c r="L6" t="s">
        <v>34</v>
      </c>
      <c r="M6" s="4">
        <v>44835</v>
      </c>
      <c r="N6" s="4">
        <v>46023</v>
      </c>
      <c r="O6" t="s">
        <v>61</v>
      </c>
      <c r="P6" t="s">
        <v>62</v>
      </c>
      <c r="Q6" t="s">
        <v>35</v>
      </c>
      <c r="R6" t="s">
        <v>36</v>
      </c>
      <c r="S6" t="s">
        <v>37</v>
      </c>
      <c r="T6" t="s">
        <v>44</v>
      </c>
      <c r="U6" t="s">
        <v>45</v>
      </c>
      <c r="V6">
        <v>39</v>
      </c>
      <c r="W6" s="3">
        <v>100</v>
      </c>
    </row>
    <row r="7" spans="1:26" x14ac:dyDescent="0.3">
      <c r="A7" s="17"/>
      <c r="B7" s="17" t="s">
        <v>27</v>
      </c>
      <c r="C7" t="s">
        <v>63</v>
      </c>
      <c r="D7" s="4">
        <v>45658</v>
      </c>
      <c r="E7" s="5">
        <v>46023</v>
      </c>
      <c r="F7" t="s">
        <v>64</v>
      </c>
      <c r="G7" t="s">
        <v>65</v>
      </c>
      <c r="H7" t="s">
        <v>41</v>
      </c>
      <c r="J7" t="s">
        <v>66</v>
      </c>
      <c r="K7" t="s">
        <v>67</v>
      </c>
      <c r="L7" t="s">
        <v>34</v>
      </c>
      <c r="M7" s="4">
        <v>44835</v>
      </c>
      <c r="N7" s="4">
        <v>46023</v>
      </c>
      <c r="O7" t="s">
        <v>68</v>
      </c>
      <c r="P7" t="s">
        <v>62</v>
      </c>
      <c r="Q7" t="s">
        <v>35</v>
      </c>
      <c r="R7" t="s">
        <v>36</v>
      </c>
      <c r="S7" t="s">
        <v>37</v>
      </c>
      <c r="T7" t="s">
        <v>44</v>
      </c>
      <c r="U7" t="s">
        <v>69</v>
      </c>
      <c r="V7">
        <v>27241</v>
      </c>
      <c r="W7" s="3">
        <v>100</v>
      </c>
    </row>
    <row r="8" spans="1:26" x14ac:dyDescent="0.3">
      <c r="B8" s="17" t="s">
        <v>70</v>
      </c>
      <c r="C8" t="s">
        <v>71</v>
      </c>
      <c r="D8" s="4">
        <v>45658</v>
      </c>
      <c r="E8" s="5">
        <v>46023</v>
      </c>
      <c r="F8" t="s">
        <v>72</v>
      </c>
      <c r="G8" t="s">
        <v>73</v>
      </c>
      <c r="H8" t="s">
        <v>74</v>
      </c>
      <c r="J8" t="s">
        <v>75</v>
      </c>
      <c r="K8" t="s">
        <v>76</v>
      </c>
      <c r="L8" t="s">
        <v>34</v>
      </c>
      <c r="M8" s="4">
        <v>44835</v>
      </c>
      <c r="N8" s="4">
        <v>46023</v>
      </c>
      <c r="Q8" t="s">
        <v>35</v>
      </c>
      <c r="R8" t="s">
        <v>36</v>
      </c>
      <c r="S8" t="s">
        <v>37</v>
      </c>
      <c r="T8" t="s">
        <v>38</v>
      </c>
      <c r="U8" t="s">
        <v>39</v>
      </c>
      <c r="V8">
        <v>103790</v>
      </c>
      <c r="W8" s="3">
        <v>100</v>
      </c>
    </row>
    <row r="9" spans="1:26" x14ac:dyDescent="0.3">
      <c r="B9" s="17" t="s">
        <v>77</v>
      </c>
      <c r="C9" t="s">
        <v>77</v>
      </c>
      <c r="D9" s="4">
        <v>45658</v>
      </c>
      <c r="E9" s="5">
        <v>46023</v>
      </c>
      <c r="F9" t="s">
        <v>78</v>
      </c>
      <c r="G9" t="s">
        <v>79</v>
      </c>
      <c r="H9" t="s">
        <v>31</v>
      </c>
      <c r="J9" t="s">
        <v>80</v>
      </c>
      <c r="K9" t="s">
        <v>81</v>
      </c>
      <c r="L9" t="s">
        <v>34</v>
      </c>
      <c r="M9" s="4">
        <v>44866</v>
      </c>
      <c r="N9" s="4">
        <v>46023</v>
      </c>
      <c r="O9" t="s">
        <v>82</v>
      </c>
      <c r="P9" t="s">
        <v>62</v>
      </c>
      <c r="Q9" t="s">
        <v>35</v>
      </c>
      <c r="R9" t="s">
        <v>36</v>
      </c>
      <c r="S9" t="s">
        <v>37</v>
      </c>
      <c r="T9" t="s">
        <v>44</v>
      </c>
      <c r="U9" t="s">
        <v>69</v>
      </c>
      <c r="V9">
        <v>18058</v>
      </c>
      <c r="W9" s="3">
        <v>100</v>
      </c>
    </row>
    <row r="10" spans="1:26" x14ac:dyDescent="0.3">
      <c r="B10" s="17" t="s">
        <v>77</v>
      </c>
      <c r="C10" t="s">
        <v>77</v>
      </c>
      <c r="D10" s="4">
        <v>45658</v>
      </c>
      <c r="E10" s="5">
        <v>46023</v>
      </c>
      <c r="F10" t="s">
        <v>83</v>
      </c>
      <c r="G10" t="s">
        <v>84</v>
      </c>
      <c r="H10" t="s">
        <v>41</v>
      </c>
      <c r="J10" t="s">
        <v>85</v>
      </c>
      <c r="K10" t="s">
        <v>81</v>
      </c>
      <c r="L10" t="s">
        <v>34</v>
      </c>
      <c r="M10" s="4">
        <v>44882</v>
      </c>
      <c r="N10" s="4">
        <v>46023</v>
      </c>
      <c r="O10" t="s">
        <v>86</v>
      </c>
      <c r="P10" t="s">
        <v>62</v>
      </c>
      <c r="Q10" t="s">
        <v>35</v>
      </c>
      <c r="R10" t="s">
        <v>36</v>
      </c>
      <c r="S10" t="s">
        <v>37</v>
      </c>
      <c r="T10" t="s">
        <v>44</v>
      </c>
      <c r="U10" t="s">
        <v>69</v>
      </c>
      <c r="V10">
        <v>7776</v>
      </c>
      <c r="W10" s="3">
        <v>100</v>
      </c>
    </row>
    <row r="11" spans="1:26" x14ac:dyDescent="0.3">
      <c r="B11" s="17" t="s">
        <v>77</v>
      </c>
      <c r="C11" s="17" t="s">
        <v>87</v>
      </c>
      <c r="D11" s="4">
        <v>45658</v>
      </c>
      <c r="E11" s="5">
        <v>46023</v>
      </c>
      <c r="F11" t="s">
        <v>88</v>
      </c>
      <c r="G11" t="s">
        <v>89</v>
      </c>
      <c r="H11" t="s">
        <v>90</v>
      </c>
      <c r="J11" t="s">
        <v>91</v>
      </c>
      <c r="K11" t="s">
        <v>81</v>
      </c>
      <c r="L11" t="s">
        <v>34</v>
      </c>
      <c r="M11" s="4">
        <v>45658</v>
      </c>
      <c r="N11" s="4">
        <v>46023</v>
      </c>
      <c r="O11" t="s">
        <v>92</v>
      </c>
      <c r="P11" t="s">
        <v>62</v>
      </c>
      <c r="Q11" t="s">
        <v>35</v>
      </c>
      <c r="R11" t="s">
        <v>36</v>
      </c>
      <c r="S11" t="s">
        <v>37</v>
      </c>
      <c r="T11" t="s">
        <v>44</v>
      </c>
      <c r="U11" t="s">
        <v>69</v>
      </c>
      <c r="V11">
        <v>10631</v>
      </c>
      <c r="W11" s="3">
        <v>100</v>
      </c>
    </row>
    <row r="12" spans="1:26" x14ac:dyDescent="0.3">
      <c r="A12" s="39" t="s">
        <v>93</v>
      </c>
      <c r="B12" s="17" t="s">
        <v>94</v>
      </c>
      <c r="C12" t="s">
        <v>94</v>
      </c>
      <c r="D12" s="4">
        <v>45658</v>
      </c>
      <c r="E12" s="5">
        <v>46023</v>
      </c>
      <c r="F12" t="s">
        <v>95</v>
      </c>
      <c r="G12" t="s">
        <v>96</v>
      </c>
      <c r="H12" t="s">
        <v>97</v>
      </c>
      <c r="J12" t="s">
        <v>98</v>
      </c>
      <c r="K12" t="s">
        <v>33</v>
      </c>
      <c r="L12" t="s">
        <v>34</v>
      </c>
      <c r="M12" s="4">
        <v>44835</v>
      </c>
      <c r="N12" s="4">
        <v>46023</v>
      </c>
      <c r="O12" t="s">
        <v>99</v>
      </c>
      <c r="P12" t="s">
        <v>62</v>
      </c>
      <c r="Q12" t="s">
        <v>35</v>
      </c>
      <c r="R12" t="s">
        <v>36</v>
      </c>
      <c r="S12" t="s">
        <v>37</v>
      </c>
      <c r="T12" t="s">
        <v>44</v>
      </c>
      <c r="U12" t="s">
        <v>69</v>
      </c>
      <c r="V12">
        <v>4728</v>
      </c>
      <c r="W12" s="3">
        <v>100</v>
      </c>
    </row>
    <row r="13" spans="1:26" x14ac:dyDescent="0.3">
      <c r="A13" s="39" t="s">
        <v>93</v>
      </c>
      <c r="B13" s="17" t="s">
        <v>94</v>
      </c>
      <c r="C13" t="s">
        <v>94</v>
      </c>
      <c r="D13" s="4">
        <v>45658</v>
      </c>
      <c r="E13" s="5">
        <v>46023</v>
      </c>
      <c r="F13" t="s">
        <v>100</v>
      </c>
      <c r="G13" t="s">
        <v>96</v>
      </c>
      <c r="H13" t="s">
        <v>101</v>
      </c>
      <c r="J13" t="s">
        <v>98</v>
      </c>
      <c r="K13" t="s">
        <v>33</v>
      </c>
      <c r="L13" t="s">
        <v>34</v>
      </c>
      <c r="M13" s="4">
        <v>44835</v>
      </c>
      <c r="N13" s="4">
        <v>46023</v>
      </c>
      <c r="O13" t="s">
        <v>102</v>
      </c>
      <c r="P13" t="s">
        <v>62</v>
      </c>
      <c r="Q13" t="s">
        <v>35</v>
      </c>
      <c r="R13" t="s">
        <v>36</v>
      </c>
      <c r="S13" t="s">
        <v>37</v>
      </c>
      <c r="T13" t="s">
        <v>44</v>
      </c>
      <c r="U13" t="s">
        <v>69</v>
      </c>
      <c r="V13">
        <v>26583</v>
      </c>
      <c r="W13" s="3">
        <v>100</v>
      </c>
    </row>
    <row r="14" spans="1:26" x14ac:dyDescent="0.3">
      <c r="B14" s="17" t="s">
        <v>103</v>
      </c>
      <c r="C14" t="s">
        <v>103</v>
      </c>
      <c r="D14" s="4">
        <v>45658</v>
      </c>
      <c r="E14" s="5">
        <v>46023</v>
      </c>
      <c r="F14" t="s">
        <v>104</v>
      </c>
      <c r="G14" t="s">
        <v>105</v>
      </c>
      <c r="H14" t="s">
        <v>90</v>
      </c>
      <c r="J14" t="s">
        <v>106</v>
      </c>
      <c r="K14" t="s">
        <v>107</v>
      </c>
      <c r="L14" t="s">
        <v>34</v>
      </c>
      <c r="M14" s="4">
        <v>44835</v>
      </c>
      <c r="N14" s="4">
        <v>46023</v>
      </c>
      <c r="Q14" t="s">
        <v>35</v>
      </c>
      <c r="R14" t="s">
        <v>36</v>
      </c>
      <c r="S14" t="s">
        <v>37</v>
      </c>
      <c r="T14" t="s">
        <v>38</v>
      </c>
      <c r="U14" t="s">
        <v>108</v>
      </c>
      <c r="V14">
        <v>119987</v>
      </c>
      <c r="W14" s="3">
        <v>100</v>
      </c>
    </row>
    <row r="15" spans="1:26" x14ac:dyDescent="0.3">
      <c r="B15" s="17" t="s">
        <v>103</v>
      </c>
      <c r="C15" t="s">
        <v>109</v>
      </c>
      <c r="D15" s="4">
        <v>45658</v>
      </c>
      <c r="E15" s="5">
        <v>46023</v>
      </c>
      <c r="F15" t="s">
        <v>110</v>
      </c>
      <c r="G15" t="s">
        <v>111</v>
      </c>
      <c r="H15" t="s">
        <v>112</v>
      </c>
      <c r="J15" t="s">
        <v>113</v>
      </c>
      <c r="K15" t="s">
        <v>107</v>
      </c>
      <c r="L15" t="s">
        <v>34</v>
      </c>
      <c r="M15" s="4">
        <v>44835</v>
      </c>
      <c r="N15" s="4">
        <v>46023</v>
      </c>
      <c r="O15" t="s">
        <v>114</v>
      </c>
      <c r="P15" t="s">
        <v>43</v>
      </c>
      <c r="Q15" t="s">
        <v>35</v>
      </c>
      <c r="R15" t="s">
        <v>36</v>
      </c>
      <c r="S15" t="s">
        <v>37</v>
      </c>
      <c r="T15" t="s">
        <v>44</v>
      </c>
      <c r="U15" t="s">
        <v>45</v>
      </c>
      <c r="V15">
        <v>2270</v>
      </c>
      <c r="W15" s="3">
        <v>100</v>
      </c>
    </row>
    <row r="16" spans="1:26" x14ac:dyDescent="0.3">
      <c r="B16" s="17" t="s">
        <v>103</v>
      </c>
      <c r="C16" t="s">
        <v>109</v>
      </c>
      <c r="D16" s="4">
        <v>45658</v>
      </c>
      <c r="E16" s="5">
        <v>46023</v>
      </c>
      <c r="F16" t="s">
        <v>115</v>
      </c>
      <c r="G16" t="s">
        <v>116</v>
      </c>
      <c r="H16" t="s">
        <v>48</v>
      </c>
      <c r="J16" t="s">
        <v>117</v>
      </c>
      <c r="K16" t="s">
        <v>118</v>
      </c>
      <c r="L16" t="s">
        <v>34</v>
      </c>
      <c r="M16" s="4">
        <v>44835</v>
      </c>
      <c r="N16" s="4">
        <v>46023</v>
      </c>
      <c r="Q16" t="s">
        <v>35</v>
      </c>
      <c r="R16" t="s">
        <v>36</v>
      </c>
      <c r="S16" t="s">
        <v>37</v>
      </c>
      <c r="T16" t="s">
        <v>38</v>
      </c>
      <c r="U16" t="s">
        <v>39</v>
      </c>
      <c r="V16">
        <v>19397</v>
      </c>
      <c r="W16" s="3">
        <v>100</v>
      </c>
    </row>
    <row r="17" spans="1:26" x14ac:dyDescent="0.3">
      <c r="B17" t="s">
        <v>119</v>
      </c>
      <c r="C17" t="s">
        <v>119</v>
      </c>
      <c r="D17" s="4">
        <v>45658</v>
      </c>
      <c r="E17" s="5">
        <v>46023</v>
      </c>
      <c r="F17" t="s">
        <v>120</v>
      </c>
      <c r="G17" t="s">
        <v>121</v>
      </c>
      <c r="H17" t="s">
        <v>122</v>
      </c>
      <c r="J17" t="s">
        <v>123</v>
      </c>
      <c r="K17" t="s">
        <v>124</v>
      </c>
      <c r="L17" t="s">
        <v>34</v>
      </c>
      <c r="M17" s="4">
        <v>44835</v>
      </c>
      <c r="N17" s="4">
        <v>46023</v>
      </c>
      <c r="Q17" t="s">
        <v>35</v>
      </c>
      <c r="R17" t="s">
        <v>36</v>
      </c>
      <c r="S17" t="s">
        <v>37</v>
      </c>
      <c r="T17" t="s">
        <v>38</v>
      </c>
      <c r="U17" t="s">
        <v>39</v>
      </c>
      <c r="V17">
        <v>18401</v>
      </c>
      <c r="W17" s="3">
        <v>100</v>
      </c>
    </row>
    <row r="18" spans="1:26" x14ac:dyDescent="0.3">
      <c r="B18" s="17" t="s">
        <v>125</v>
      </c>
      <c r="C18" s="30" t="s">
        <v>126</v>
      </c>
      <c r="D18" s="4">
        <v>45658</v>
      </c>
      <c r="E18" s="5">
        <v>46023</v>
      </c>
      <c r="F18" t="s">
        <v>127</v>
      </c>
      <c r="G18" t="s">
        <v>128</v>
      </c>
      <c r="H18" t="s">
        <v>41</v>
      </c>
      <c r="J18" t="s">
        <v>129</v>
      </c>
      <c r="K18" t="s">
        <v>130</v>
      </c>
      <c r="L18" t="s">
        <v>34</v>
      </c>
      <c r="M18" s="4">
        <v>44835</v>
      </c>
      <c r="N18" s="4">
        <v>46023</v>
      </c>
      <c r="Q18" t="s">
        <v>35</v>
      </c>
      <c r="R18" t="s">
        <v>36</v>
      </c>
      <c r="S18" t="s">
        <v>37</v>
      </c>
      <c r="T18" t="s">
        <v>38</v>
      </c>
      <c r="U18" t="s">
        <v>39</v>
      </c>
      <c r="V18">
        <v>84075</v>
      </c>
      <c r="W18" s="3">
        <v>100</v>
      </c>
    </row>
    <row r="19" spans="1:26" x14ac:dyDescent="0.3">
      <c r="B19" s="17" t="s">
        <v>125</v>
      </c>
      <c r="C19" s="30" t="s">
        <v>131</v>
      </c>
      <c r="D19" s="4">
        <v>45658</v>
      </c>
      <c r="E19" s="5">
        <v>46023</v>
      </c>
      <c r="F19" t="s">
        <v>132</v>
      </c>
      <c r="G19" t="s">
        <v>128</v>
      </c>
      <c r="H19" t="s">
        <v>31</v>
      </c>
      <c r="J19" t="s">
        <v>129</v>
      </c>
      <c r="K19" t="s">
        <v>130</v>
      </c>
      <c r="L19" t="s">
        <v>34</v>
      </c>
      <c r="M19" s="4">
        <v>44835</v>
      </c>
      <c r="N19" s="4">
        <v>46023</v>
      </c>
      <c r="Q19" t="s">
        <v>35</v>
      </c>
      <c r="R19" t="s">
        <v>36</v>
      </c>
      <c r="S19" t="s">
        <v>37</v>
      </c>
      <c r="T19" t="s">
        <v>38</v>
      </c>
      <c r="U19" t="s">
        <v>39</v>
      </c>
      <c r="V19">
        <v>50496</v>
      </c>
      <c r="W19" s="3">
        <v>100</v>
      </c>
    </row>
    <row r="20" spans="1:26" x14ac:dyDescent="0.3">
      <c r="B20" t="s">
        <v>133</v>
      </c>
      <c r="C20" t="s">
        <v>133</v>
      </c>
      <c r="D20" s="4">
        <v>45658</v>
      </c>
      <c r="E20" s="5">
        <v>46023</v>
      </c>
      <c r="F20" t="s">
        <v>134</v>
      </c>
      <c r="G20" t="s">
        <v>135</v>
      </c>
      <c r="H20" t="s">
        <v>90</v>
      </c>
      <c r="J20" t="s">
        <v>136</v>
      </c>
      <c r="K20" t="s">
        <v>76</v>
      </c>
      <c r="L20" t="s">
        <v>34</v>
      </c>
      <c r="M20" s="4">
        <v>44835</v>
      </c>
      <c r="N20" s="4">
        <v>46023</v>
      </c>
      <c r="Q20" t="s">
        <v>35</v>
      </c>
      <c r="R20" t="s">
        <v>36</v>
      </c>
      <c r="S20" t="s">
        <v>37</v>
      </c>
      <c r="T20" t="s">
        <v>38</v>
      </c>
      <c r="U20" t="s">
        <v>39</v>
      </c>
      <c r="V20">
        <v>78545</v>
      </c>
      <c r="W20" s="3">
        <v>100</v>
      </c>
    </row>
    <row r="21" spans="1:26" x14ac:dyDescent="0.3">
      <c r="B21" s="17" t="s">
        <v>137</v>
      </c>
      <c r="C21" t="s">
        <v>138</v>
      </c>
      <c r="D21" s="4">
        <v>45658</v>
      </c>
      <c r="E21" s="5">
        <v>46023</v>
      </c>
      <c r="F21" t="s">
        <v>139</v>
      </c>
      <c r="G21" t="s">
        <v>140</v>
      </c>
      <c r="H21" t="s">
        <v>74</v>
      </c>
      <c r="J21" t="s">
        <v>141</v>
      </c>
      <c r="K21" t="s">
        <v>142</v>
      </c>
      <c r="L21" t="s">
        <v>34</v>
      </c>
      <c r="M21" s="4">
        <v>44835</v>
      </c>
      <c r="N21" s="4">
        <v>46023</v>
      </c>
      <c r="Q21" t="s">
        <v>35</v>
      </c>
      <c r="R21" t="s">
        <v>36</v>
      </c>
      <c r="S21" t="s">
        <v>37</v>
      </c>
      <c r="T21" t="s">
        <v>38</v>
      </c>
      <c r="U21" t="s">
        <v>39</v>
      </c>
      <c r="V21">
        <v>36672</v>
      </c>
      <c r="W21" s="3">
        <v>100</v>
      </c>
    </row>
    <row r="22" spans="1:26" x14ac:dyDescent="0.3">
      <c r="B22" s="17" t="s">
        <v>137</v>
      </c>
      <c r="C22" t="s">
        <v>138</v>
      </c>
      <c r="D22" s="4">
        <v>45658</v>
      </c>
      <c r="E22" s="5">
        <v>46023</v>
      </c>
      <c r="F22" t="s">
        <v>143</v>
      </c>
      <c r="G22" t="s">
        <v>140</v>
      </c>
      <c r="H22" t="s">
        <v>144</v>
      </c>
      <c r="J22" t="s">
        <v>145</v>
      </c>
      <c r="K22" t="s">
        <v>142</v>
      </c>
      <c r="L22" t="s">
        <v>34</v>
      </c>
      <c r="M22" s="4">
        <v>44835</v>
      </c>
      <c r="N22" s="4">
        <v>46023</v>
      </c>
      <c r="O22" t="s">
        <v>146</v>
      </c>
      <c r="P22" t="s">
        <v>43</v>
      </c>
      <c r="Q22" t="s">
        <v>35</v>
      </c>
      <c r="R22" t="s">
        <v>36</v>
      </c>
      <c r="S22" t="s">
        <v>37</v>
      </c>
      <c r="T22" t="s">
        <v>44</v>
      </c>
      <c r="U22" t="s">
        <v>69</v>
      </c>
      <c r="V22">
        <v>10354</v>
      </c>
      <c r="W22" s="3">
        <v>100</v>
      </c>
    </row>
    <row r="23" spans="1:26" x14ac:dyDescent="0.3">
      <c r="A23" s="17"/>
      <c r="B23" s="17" t="s">
        <v>137</v>
      </c>
      <c r="C23" t="s">
        <v>147</v>
      </c>
      <c r="D23" s="4">
        <v>45658</v>
      </c>
      <c r="E23" s="5">
        <v>46023</v>
      </c>
      <c r="F23" t="s">
        <v>148</v>
      </c>
      <c r="G23" t="s">
        <v>149</v>
      </c>
      <c r="H23" t="s">
        <v>150</v>
      </c>
      <c r="J23" t="s">
        <v>151</v>
      </c>
      <c r="K23" t="s">
        <v>152</v>
      </c>
      <c r="L23" t="s">
        <v>34</v>
      </c>
      <c r="M23" s="4">
        <v>44835</v>
      </c>
      <c r="N23" s="4">
        <v>46023</v>
      </c>
      <c r="O23" t="s">
        <v>153</v>
      </c>
      <c r="P23" t="s">
        <v>62</v>
      </c>
      <c r="Q23" t="s">
        <v>35</v>
      </c>
      <c r="R23" t="s">
        <v>36</v>
      </c>
      <c r="S23" t="s">
        <v>37</v>
      </c>
      <c r="T23" t="s">
        <v>44</v>
      </c>
      <c r="U23" t="s">
        <v>69</v>
      </c>
      <c r="V23">
        <v>1</v>
      </c>
      <c r="W23" s="3">
        <v>100</v>
      </c>
    </row>
    <row r="24" spans="1:26" x14ac:dyDescent="0.3">
      <c r="A24" s="17"/>
      <c r="B24" s="17" t="s">
        <v>137</v>
      </c>
      <c r="C24" t="s">
        <v>147</v>
      </c>
      <c r="D24" s="4">
        <v>45658</v>
      </c>
      <c r="E24" s="5">
        <v>46023</v>
      </c>
      <c r="F24" t="s">
        <v>154</v>
      </c>
      <c r="G24" t="s">
        <v>149</v>
      </c>
      <c r="H24" t="s">
        <v>150</v>
      </c>
      <c r="J24" t="s">
        <v>151</v>
      </c>
      <c r="K24" t="s">
        <v>152</v>
      </c>
      <c r="L24" t="s">
        <v>34</v>
      </c>
      <c r="M24" s="4">
        <v>44835</v>
      </c>
      <c r="N24" s="4">
        <v>46023</v>
      </c>
      <c r="Q24" t="s">
        <v>35</v>
      </c>
      <c r="R24" t="s">
        <v>36</v>
      </c>
      <c r="S24" t="s">
        <v>37</v>
      </c>
      <c r="T24" t="s">
        <v>38</v>
      </c>
      <c r="U24" t="s">
        <v>108</v>
      </c>
      <c r="V24">
        <v>110744</v>
      </c>
      <c r="W24" s="3">
        <v>100</v>
      </c>
    </row>
    <row r="25" spans="1:26" x14ac:dyDescent="0.3">
      <c r="B25" t="s">
        <v>155</v>
      </c>
      <c r="C25" t="s">
        <v>155</v>
      </c>
      <c r="D25" s="4">
        <v>45658</v>
      </c>
      <c r="E25" s="5">
        <v>46023</v>
      </c>
      <c r="F25" t="s">
        <v>156</v>
      </c>
      <c r="G25" t="s">
        <v>157</v>
      </c>
      <c r="H25" t="s">
        <v>41</v>
      </c>
      <c r="J25" t="s">
        <v>158</v>
      </c>
      <c r="K25" t="s">
        <v>159</v>
      </c>
      <c r="L25" t="s">
        <v>34</v>
      </c>
      <c r="M25" s="4">
        <v>44835</v>
      </c>
      <c r="N25" s="4">
        <v>46023</v>
      </c>
      <c r="Q25" t="s">
        <v>35</v>
      </c>
      <c r="R25" t="s">
        <v>36</v>
      </c>
      <c r="S25" t="s">
        <v>37</v>
      </c>
      <c r="T25" t="s">
        <v>38</v>
      </c>
      <c r="U25" t="s">
        <v>39</v>
      </c>
      <c r="V25">
        <v>72237</v>
      </c>
      <c r="W25" s="3">
        <v>100</v>
      </c>
    </row>
    <row r="26" spans="1:26" x14ac:dyDescent="0.3">
      <c r="B26" t="s">
        <v>155</v>
      </c>
      <c r="C26" t="s">
        <v>155</v>
      </c>
      <c r="D26" s="4">
        <v>45658</v>
      </c>
      <c r="E26" s="5">
        <v>46023</v>
      </c>
      <c r="F26" t="s">
        <v>160</v>
      </c>
      <c r="G26" t="s">
        <v>157</v>
      </c>
      <c r="H26" t="s">
        <v>41</v>
      </c>
      <c r="I26" t="s">
        <v>161</v>
      </c>
      <c r="J26" t="s">
        <v>158</v>
      </c>
      <c r="K26" t="s">
        <v>159</v>
      </c>
      <c r="L26" t="s">
        <v>34</v>
      </c>
      <c r="M26" s="4">
        <v>44835</v>
      </c>
      <c r="N26" s="4">
        <v>46023</v>
      </c>
      <c r="O26" t="s">
        <v>162</v>
      </c>
      <c r="P26" t="s">
        <v>62</v>
      </c>
      <c r="Q26" t="s">
        <v>35</v>
      </c>
      <c r="R26" t="s">
        <v>36</v>
      </c>
      <c r="S26" t="s">
        <v>37</v>
      </c>
      <c r="T26" t="s">
        <v>44</v>
      </c>
      <c r="U26" t="s">
        <v>69</v>
      </c>
      <c r="V26">
        <v>0</v>
      </c>
      <c r="W26" s="3">
        <v>100</v>
      </c>
    </row>
    <row r="27" spans="1:26" x14ac:dyDescent="0.3">
      <c r="A27" s="17"/>
      <c r="B27" t="s">
        <v>163</v>
      </c>
      <c r="C27" t="s">
        <v>163</v>
      </c>
      <c r="D27" s="4">
        <v>45658</v>
      </c>
      <c r="E27" s="5">
        <v>46023</v>
      </c>
      <c r="F27" t="s">
        <v>164</v>
      </c>
      <c r="G27" t="s">
        <v>165</v>
      </c>
      <c r="H27" t="s">
        <v>41</v>
      </c>
      <c r="J27" t="s">
        <v>166</v>
      </c>
      <c r="K27" t="s">
        <v>167</v>
      </c>
      <c r="L27" t="s">
        <v>34</v>
      </c>
      <c r="M27" s="4">
        <v>44835</v>
      </c>
      <c r="N27" s="4">
        <v>46023</v>
      </c>
      <c r="Q27" t="s">
        <v>35</v>
      </c>
      <c r="R27" t="s">
        <v>36</v>
      </c>
      <c r="S27" t="s">
        <v>37</v>
      </c>
      <c r="T27" t="s">
        <v>38</v>
      </c>
      <c r="U27" t="s">
        <v>39</v>
      </c>
      <c r="V27">
        <v>69503</v>
      </c>
      <c r="W27" s="3">
        <v>100</v>
      </c>
    </row>
    <row r="28" spans="1:26" x14ac:dyDescent="0.3">
      <c r="A28" s="17" t="s">
        <v>168</v>
      </c>
      <c r="B28" t="s">
        <v>169</v>
      </c>
      <c r="C28" t="s">
        <v>169</v>
      </c>
      <c r="D28" s="4">
        <v>45658</v>
      </c>
      <c r="E28" s="5">
        <v>46023</v>
      </c>
      <c r="F28" t="s">
        <v>170</v>
      </c>
      <c r="G28" t="s">
        <v>171</v>
      </c>
      <c r="H28" t="s">
        <v>74</v>
      </c>
      <c r="J28" t="s">
        <v>172</v>
      </c>
      <c r="K28" t="s">
        <v>173</v>
      </c>
      <c r="L28" t="s">
        <v>34</v>
      </c>
      <c r="M28" s="4">
        <v>44835</v>
      </c>
      <c r="N28" s="4">
        <v>46023</v>
      </c>
      <c r="Q28" t="s">
        <v>35</v>
      </c>
      <c r="R28" t="s">
        <v>36</v>
      </c>
      <c r="S28" t="s">
        <v>37</v>
      </c>
      <c r="T28" t="s">
        <v>38</v>
      </c>
      <c r="U28" t="s">
        <v>39</v>
      </c>
      <c r="V28">
        <v>13063</v>
      </c>
      <c r="W28" s="3">
        <v>100</v>
      </c>
      <c r="X28" t="s">
        <v>174</v>
      </c>
    </row>
    <row r="29" spans="1:26" x14ac:dyDescent="0.3">
      <c r="A29" s="17"/>
      <c r="B29" t="s">
        <v>169</v>
      </c>
      <c r="C29" t="s">
        <v>169</v>
      </c>
      <c r="D29" s="4">
        <v>45658</v>
      </c>
      <c r="E29" s="5">
        <v>46023</v>
      </c>
      <c r="F29" t="s">
        <v>175</v>
      </c>
      <c r="G29" t="s">
        <v>176</v>
      </c>
      <c r="H29" t="s">
        <v>122</v>
      </c>
      <c r="J29" t="s">
        <v>177</v>
      </c>
      <c r="K29" t="s">
        <v>178</v>
      </c>
      <c r="L29" t="s">
        <v>34</v>
      </c>
      <c r="M29" s="4">
        <v>44835</v>
      </c>
      <c r="N29" s="4">
        <v>46023</v>
      </c>
      <c r="Q29" t="s">
        <v>35</v>
      </c>
      <c r="R29" t="s">
        <v>36</v>
      </c>
      <c r="S29" t="s">
        <v>37</v>
      </c>
      <c r="T29" t="s">
        <v>38</v>
      </c>
      <c r="U29" t="s">
        <v>39</v>
      </c>
      <c r="V29">
        <v>38383</v>
      </c>
      <c r="W29" s="3">
        <v>100</v>
      </c>
      <c r="X29" t="s">
        <v>179</v>
      </c>
    </row>
    <row r="30" spans="1:26" x14ac:dyDescent="0.3">
      <c r="A30" s="32" t="s">
        <v>180</v>
      </c>
      <c r="B30" s="32" t="s">
        <v>169</v>
      </c>
      <c r="C30" s="32" t="s">
        <v>169</v>
      </c>
      <c r="D30" s="33">
        <v>45658</v>
      </c>
      <c r="E30" s="34">
        <v>46023</v>
      </c>
      <c r="F30" s="32" t="s">
        <v>181</v>
      </c>
      <c r="G30" s="32" t="s">
        <v>182</v>
      </c>
      <c r="H30" s="32" t="s">
        <v>90</v>
      </c>
      <c r="I30" s="32"/>
      <c r="J30" s="32" t="s">
        <v>183</v>
      </c>
      <c r="K30" s="32" t="s">
        <v>184</v>
      </c>
      <c r="L30" s="32" t="s">
        <v>34</v>
      </c>
      <c r="M30" s="33">
        <v>44835</v>
      </c>
      <c r="N30" s="33">
        <v>46023</v>
      </c>
      <c r="O30" s="32"/>
      <c r="P30" s="32"/>
      <c r="Q30" s="32" t="s">
        <v>35</v>
      </c>
      <c r="R30" s="32" t="s">
        <v>36</v>
      </c>
      <c r="S30" s="32" t="s">
        <v>37</v>
      </c>
      <c r="T30" s="32" t="s">
        <v>38</v>
      </c>
      <c r="U30" s="32" t="s">
        <v>39</v>
      </c>
      <c r="V30" s="32">
        <v>75782</v>
      </c>
      <c r="W30" s="35">
        <v>100</v>
      </c>
      <c r="X30" s="32" t="s">
        <v>185</v>
      </c>
      <c r="Y30" s="32"/>
      <c r="Z30" s="32"/>
    </row>
    <row r="31" spans="1:26" x14ac:dyDescent="0.3">
      <c r="A31" s="17"/>
      <c r="B31" s="17" t="s">
        <v>186</v>
      </c>
      <c r="C31" t="s">
        <v>187</v>
      </c>
      <c r="D31" s="4">
        <v>45658</v>
      </c>
      <c r="E31" s="5">
        <v>46023</v>
      </c>
      <c r="F31" t="s">
        <v>188</v>
      </c>
      <c r="G31" t="s">
        <v>189</v>
      </c>
      <c r="H31" t="s">
        <v>190</v>
      </c>
      <c r="J31" t="s">
        <v>191</v>
      </c>
      <c r="K31" t="s">
        <v>192</v>
      </c>
      <c r="L31" t="s">
        <v>34</v>
      </c>
      <c r="M31" s="4">
        <v>44835</v>
      </c>
      <c r="N31" s="4">
        <v>46023</v>
      </c>
      <c r="Q31" t="s">
        <v>35</v>
      </c>
      <c r="R31" t="s">
        <v>36</v>
      </c>
      <c r="S31" t="s">
        <v>37</v>
      </c>
      <c r="T31" t="s">
        <v>38</v>
      </c>
      <c r="U31" t="s">
        <v>39</v>
      </c>
      <c r="V31">
        <v>19792</v>
      </c>
      <c r="W31" s="3">
        <v>100</v>
      </c>
      <c r="X31" t="s">
        <v>193</v>
      </c>
    </row>
    <row r="32" spans="1:26" x14ac:dyDescent="0.3">
      <c r="A32" s="17"/>
      <c r="B32" s="17" t="s">
        <v>186</v>
      </c>
      <c r="C32" t="s">
        <v>187</v>
      </c>
      <c r="D32" s="4">
        <v>45658</v>
      </c>
      <c r="E32" s="5">
        <v>46023</v>
      </c>
      <c r="F32" t="s">
        <v>194</v>
      </c>
      <c r="G32" t="s">
        <v>195</v>
      </c>
      <c r="H32" t="s">
        <v>196</v>
      </c>
      <c r="J32" t="s">
        <v>197</v>
      </c>
      <c r="K32" t="s">
        <v>192</v>
      </c>
      <c r="L32" t="s">
        <v>34</v>
      </c>
      <c r="M32" s="4">
        <v>44835</v>
      </c>
      <c r="N32" s="4">
        <v>46023</v>
      </c>
      <c r="Q32" t="s">
        <v>35</v>
      </c>
      <c r="R32" t="s">
        <v>36</v>
      </c>
      <c r="S32" t="s">
        <v>37</v>
      </c>
      <c r="T32" t="s">
        <v>38</v>
      </c>
      <c r="U32" t="s">
        <v>39</v>
      </c>
      <c r="V32">
        <v>45249</v>
      </c>
      <c r="W32" s="3">
        <v>100</v>
      </c>
      <c r="X32" t="s">
        <v>198</v>
      </c>
    </row>
    <row r="33" spans="1:26" x14ac:dyDescent="0.3">
      <c r="A33" s="17"/>
      <c r="B33" s="17" t="s">
        <v>186</v>
      </c>
      <c r="C33" s="17" t="s">
        <v>199</v>
      </c>
      <c r="D33" s="4">
        <v>45658</v>
      </c>
      <c r="E33" s="5">
        <v>46023</v>
      </c>
      <c r="F33" t="s">
        <v>200</v>
      </c>
      <c r="G33" t="s">
        <v>201</v>
      </c>
      <c r="H33" t="s">
        <v>202</v>
      </c>
      <c r="J33" t="s">
        <v>203</v>
      </c>
      <c r="K33" t="s">
        <v>204</v>
      </c>
      <c r="L33" t="s">
        <v>34</v>
      </c>
      <c r="M33" s="4">
        <v>44835</v>
      </c>
      <c r="N33" s="4">
        <v>46023</v>
      </c>
      <c r="Q33" t="s">
        <v>35</v>
      </c>
      <c r="R33" t="s">
        <v>36</v>
      </c>
      <c r="S33" t="s">
        <v>205</v>
      </c>
      <c r="T33" t="s">
        <v>38</v>
      </c>
      <c r="U33" t="s">
        <v>39</v>
      </c>
      <c r="V33">
        <v>39072</v>
      </c>
      <c r="W33" s="3">
        <v>100</v>
      </c>
      <c r="X33" t="s">
        <v>206</v>
      </c>
    </row>
    <row r="34" spans="1:26" x14ac:dyDescent="0.3">
      <c r="A34" s="17"/>
      <c r="B34" s="17" t="s">
        <v>186</v>
      </c>
      <c r="C34" t="s">
        <v>207</v>
      </c>
      <c r="D34" s="4">
        <v>45658</v>
      </c>
      <c r="E34" s="5">
        <v>46023</v>
      </c>
      <c r="F34" t="s">
        <v>208</v>
      </c>
      <c r="G34" t="s">
        <v>189</v>
      </c>
      <c r="H34" t="s">
        <v>31</v>
      </c>
      <c r="J34" t="s">
        <v>191</v>
      </c>
      <c r="K34" t="s">
        <v>192</v>
      </c>
      <c r="L34" t="s">
        <v>34</v>
      </c>
      <c r="M34" s="4">
        <v>44835</v>
      </c>
      <c r="N34" s="4">
        <v>46023</v>
      </c>
      <c r="O34" t="s">
        <v>209</v>
      </c>
      <c r="P34" t="s">
        <v>62</v>
      </c>
      <c r="Q34" t="s">
        <v>35</v>
      </c>
      <c r="R34" t="s">
        <v>36</v>
      </c>
      <c r="S34" t="s">
        <v>37</v>
      </c>
      <c r="T34" t="s">
        <v>44</v>
      </c>
      <c r="U34" t="s">
        <v>69</v>
      </c>
      <c r="V34">
        <v>10305</v>
      </c>
      <c r="W34" s="3">
        <v>100</v>
      </c>
    </row>
    <row r="35" spans="1:26" s="32" customFormat="1" x14ac:dyDescent="0.3">
      <c r="A35" s="32" t="s">
        <v>180</v>
      </c>
      <c r="B35" s="32" t="s">
        <v>186</v>
      </c>
      <c r="C35" s="32" t="s">
        <v>210</v>
      </c>
      <c r="D35" s="33">
        <v>45658</v>
      </c>
      <c r="E35" s="34">
        <v>46023</v>
      </c>
      <c r="F35" s="32" t="s">
        <v>211</v>
      </c>
      <c r="G35" s="32" t="s">
        <v>212</v>
      </c>
      <c r="H35" s="32" t="s">
        <v>48</v>
      </c>
      <c r="I35" s="32" t="s">
        <v>213</v>
      </c>
      <c r="J35" s="32" t="s">
        <v>214</v>
      </c>
      <c r="K35" s="32" t="s">
        <v>215</v>
      </c>
      <c r="L35" s="32" t="s">
        <v>34</v>
      </c>
      <c r="M35" s="33">
        <v>44835</v>
      </c>
      <c r="N35" s="33">
        <v>46023</v>
      </c>
      <c r="Q35" s="32" t="s">
        <v>35</v>
      </c>
      <c r="R35" s="32" t="s">
        <v>36</v>
      </c>
      <c r="S35" s="32" t="s">
        <v>37</v>
      </c>
      <c r="T35" s="32" t="s">
        <v>38</v>
      </c>
      <c r="U35" s="32" t="s">
        <v>39</v>
      </c>
      <c r="V35" s="32">
        <v>73436</v>
      </c>
      <c r="W35" s="35">
        <v>100</v>
      </c>
    </row>
    <row r="36" spans="1:26" x14ac:dyDescent="0.3">
      <c r="B36" s="17" t="s">
        <v>216</v>
      </c>
      <c r="C36" t="s">
        <v>216</v>
      </c>
      <c r="D36" s="4">
        <v>45658</v>
      </c>
      <c r="E36" s="5">
        <v>46023</v>
      </c>
      <c r="F36" t="s">
        <v>217</v>
      </c>
      <c r="G36" t="s">
        <v>218</v>
      </c>
      <c r="H36" t="s">
        <v>219</v>
      </c>
      <c r="J36" t="s">
        <v>220</v>
      </c>
      <c r="K36" t="s">
        <v>221</v>
      </c>
      <c r="L36" t="s">
        <v>34</v>
      </c>
      <c r="M36" s="4">
        <v>44835</v>
      </c>
      <c r="N36" s="4">
        <v>46023</v>
      </c>
      <c r="Q36" t="s">
        <v>35</v>
      </c>
      <c r="R36" t="s">
        <v>36</v>
      </c>
      <c r="S36" t="s">
        <v>37</v>
      </c>
      <c r="T36" t="s">
        <v>38</v>
      </c>
      <c r="U36" t="s">
        <v>39</v>
      </c>
      <c r="V36">
        <v>72440</v>
      </c>
      <c r="W36" s="3">
        <v>100</v>
      </c>
    </row>
    <row r="37" spans="1:26" x14ac:dyDescent="0.3">
      <c r="B37" t="s">
        <v>222</v>
      </c>
      <c r="C37" t="s">
        <v>222</v>
      </c>
      <c r="D37" s="4">
        <v>45658</v>
      </c>
      <c r="E37" s="5">
        <v>46023</v>
      </c>
      <c r="F37" t="s">
        <v>223</v>
      </c>
      <c r="G37" t="s">
        <v>224</v>
      </c>
      <c r="H37" t="s">
        <v>225</v>
      </c>
      <c r="J37" t="s">
        <v>226</v>
      </c>
      <c r="K37" t="s">
        <v>227</v>
      </c>
      <c r="L37" t="s">
        <v>34</v>
      </c>
      <c r="M37" s="4">
        <v>44866</v>
      </c>
      <c r="N37" s="4">
        <v>46023</v>
      </c>
      <c r="Q37" t="s">
        <v>35</v>
      </c>
      <c r="R37" t="s">
        <v>36</v>
      </c>
      <c r="S37" t="s">
        <v>37</v>
      </c>
      <c r="T37" t="s">
        <v>38</v>
      </c>
      <c r="U37" t="s">
        <v>39</v>
      </c>
      <c r="V37">
        <v>44835</v>
      </c>
      <c r="W37" s="3">
        <v>100</v>
      </c>
    </row>
    <row r="38" spans="1:26" x14ac:dyDescent="0.3">
      <c r="B38" t="s">
        <v>222</v>
      </c>
      <c r="C38" t="s">
        <v>222</v>
      </c>
      <c r="D38" s="4">
        <v>45658</v>
      </c>
      <c r="E38" s="5">
        <v>46023</v>
      </c>
      <c r="F38" t="s">
        <v>228</v>
      </c>
      <c r="G38" t="s">
        <v>224</v>
      </c>
      <c r="H38" t="s">
        <v>229</v>
      </c>
      <c r="J38" t="s">
        <v>226</v>
      </c>
      <c r="K38" t="s">
        <v>227</v>
      </c>
      <c r="L38" t="s">
        <v>34</v>
      </c>
      <c r="M38" s="4">
        <v>44835</v>
      </c>
      <c r="N38" s="4">
        <v>46023</v>
      </c>
      <c r="O38" t="s">
        <v>230</v>
      </c>
      <c r="P38" t="s">
        <v>62</v>
      </c>
      <c r="Q38" t="s">
        <v>35</v>
      </c>
      <c r="R38" t="s">
        <v>36</v>
      </c>
      <c r="S38" t="s">
        <v>37</v>
      </c>
      <c r="T38" t="s">
        <v>44</v>
      </c>
      <c r="U38" t="s">
        <v>69</v>
      </c>
      <c r="V38">
        <v>9166</v>
      </c>
      <c r="W38" s="3">
        <v>100</v>
      </c>
      <c r="X38" t="s">
        <v>231</v>
      </c>
    </row>
    <row r="39" spans="1:26" x14ac:dyDescent="0.3">
      <c r="B39" t="s">
        <v>222</v>
      </c>
      <c r="C39" t="s">
        <v>222</v>
      </c>
      <c r="D39" s="4">
        <v>45658</v>
      </c>
      <c r="E39" s="5">
        <v>46023</v>
      </c>
      <c r="F39" t="s">
        <v>232</v>
      </c>
      <c r="G39" t="s">
        <v>233</v>
      </c>
      <c r="H39" t="s">
        <v>41</v>
      </c>
      <c r="J39" t="s">
        <v>234</v>
      </c>
      <c r="K39" t="s">
        <v>235</v>
      </c>
      <c r="L39" t="s">
        <v>34</v>
      </c>
      <c r="M39" s="4">
        <v>44835</v>
      </c>
      <c r="N39" s="4">
        <v>46023</v>
      </c>
      <c r="Q39" t="s">
        <v>35</v>
      </c>
      <c r="R39" t="s">
        <v>36</v>
      </c>
      <c r="S39" t="s">
        <v>37</v>
      </c>
      <c r="T39" t="s">
        <v>38</v>
      </c>
      <c r="U39" t="s">
        <v>39</v>
      </c>
      <c r="V39">
        <v>47558</v>
      </c>
      <c r="W39" s="3">
        <v>100</v>
      </c>
      <c r="X39" t="s">
        <v>236</v>
      </c>
    </row>
    <row r="40" spans="1:26" x14ac:dyDescent="0.3">
      <c r="B40" s="17" t="s">
        <v>237</v>
      </c>
      <c r="C40" t="s">
        <v>238</v>
      </c>
      <c r="D40" s="4">
        <v>45658</v>
      </c>
      <c r="E40" s="5">
        <v>46023</v>
      </c>
      <c r="F40" t="s">
        <v>239</v>
      </c>
      <c r="G40" t="s">
        <v>240</v>
      </c>
      <c r="H40" t="s">
        <v>241</v>
      </c>
      <c r="J40" t="s">
        <v>242</v>
      </c>
      <c r="K40" t="s">
        <v>243</v>
      </c>
      <c r="L40" t="s">
        <v>34</v>
      </c>
      <c r="M40" s="4">
        <v>44835</v>
      </c>
      <c r="N40" s="4">
        <v>46023</v>
      </c>
      <c r="O40" t="s">
        <v>244</v>
      </c>
      <c r="P40" t="s">
        <v>62</v>
      </c>
      <c r="Q40" t="s">
        <v>35</v>
      </c>
      <c r="R40" t="s">
        <v>36</v>
      </c>
      <c r="S40" t="s">
        <v>37</v>
      </c>
      <c r="T40" t="s">
        <v>44</v>
      </c>
      <c r="U40" t="s">
        <v>45</v>
      </c>
      <c r="V40">
        <v>18</v>
      </c>
      <c r="W40" s="3">
        <v>100</v>
      </c>
    </row>
    <row r="41" spans="1:26" x14ac:dyDescent="0.3">
      <c r="B41" s="17" t="s">
        <v>237</v>
      </c>
      <c r="C41" t="s">
        <v>238</v>
      </c>
      <c r="D41" s="4">
        <v>45658</v>
      </c>
      <c r="E41" s="5">
        <v>46023</v>
      </c>
      <c r="F41" t="s">
        <v>245</v>
      </c>
      <c r="G41" t="s">
        <v>246</v>
      </c>
      <c r="H41" t="s">
        <v>247</v>
      </c>
      <c r="J41" t="s">
        <v>248</v>
      </c>
      <c r="K41" t="s">
        <v>243</v>
      </c>
      <c r="L41" t="s">
        <v>34</v>
      </c>
      <c r="M41" s="4">
        <v>44835</v>
      </c>
      <c r="N41" s="4">
        <v>46023</v>
      </c>
      <c r="Q41" t="s">
        <v>35</v>
      </c>
      <c r="R41" t="s">
        <v>36</v>
      </c>
      <c r="S41" t="s">
        <v>37</v>
      </c>
      <c r="T41" t="s">
        <v>38</v>
      </c>
      <c r="U41" t="s">
        <v>39</v>
      </c>
      <c r="V41">
        <v>23800</v>
      </c>
      <c r="W41" s="3">
        <v>100</v>
      </c>
    </row>
    <row r="42" spans="1:26" x14ac:dyDescent="0.3">
      <c r="B42" s="17" t="s">
        <v>237</v>
      </c>
      <c r="C42" t="s">
        <v>249</v>
      </c>
      <c r="D42" s="4">
        <v>45658</v>
      </c>
      <c r="E42" s="5">
        <v>46023</v>
      </c>
      <c r="F42" t="s">
        <v>250</v>
      </c>
      <c r="G42" t="s">
        <v>251</v>
      </c>
      <c r="H42" t="s">
        <v>74</v>
      </c>
      <c r="I42" t="s">
        <v>161</v>
      </c>
      <c r="J42" t="s">
        <v>252</v>
      </c>
      <c r="K42" t="s">
        <v>253</v>
      </c>
      <c r="L42" t="s">
        <v>34</v>
      </c>
      <c r="M42" s="4">
        <v>44835</v>
      </c>
      <c r="N42" s="4">
        <v>46023</v>
      </c>
      <c r="Q42" t="s">
        <v>35</v>
      </c>
      <c r="R42" t="s">
        <v>36</v>
      </c>
      <c r="S42" t="s">
        <v>37</v>
      </c>
      <c r="T42" t="s">
        <v>38</v>
      </c>
      <c r="U42" t="s">
        <v>39</v>
      </c>
      <c r="V42">
        <v>31567</v>
      </c>
      <c r="W42" s="3">
        <v>100</v>
      </c>
    </row>
    <row r="43" spans="1:26" s="13" customFormat="1" x14ac:dyDescent="0.3">
      <c r="A43"/>
      <c r="B43" s="17" t="s">
        <v>237</v>
      </c>
      <c r="C43" t="s">
        <v>254</v>
      </c>
      <c r="D43" s="4">
        <v>45658</v>
      </c>
      <c r="E43" s="5">
        <v>46023</v>
      </c>
      <c r="F43" t="s">
        <v>255</v>
      </c>
      <c r="G43" t="s">
        <v>256</v>
      </c>
      <c r="H43" t="s">
        <v>257</v>
      </c>
      <c r="I43"/>
      <c r="J43" t="s">
        <v>258</v>
      </c>
      <c r="K43" t="s">
        <v>259</v>
      </c>
      <c r="L43" t="s">
        <v>34</v>
      </c>
      <c r="M43" s="4">
        <v>44835</v>
      </c>
      <c r="N43" s="4">
        <v>46023</v>
      </c>
      <c r="O43"/>
      <c r="P43"/>
      <c r="Q43" t="s">
        <v>35</v>
      </c>
      <c r="R43" t="s">
        <v>36</v>
      </c>
      <c r="S43" t="s">
        <v>37</v>
      </c>
      <c r="T43" t="s">
        <v>38</v>
      </c>
      <c r="U43" t="s">
        <v>39</v>
      </c>
      <c r="V43">
        <v>52499</v>
      </c>
      <c r="W43" s="3">
        <v>100</v>
      </c>
      <c r="X43"/>
      <c r="Y43"/>
      <c r="Z43"/>
    </row>
    <row r="44" spans="1:26" x14ac:dyDescent="0.3">
      <c r="B44" s="17" t="s">
        <v>260</v>
      </c>
      <c r="C44" t="s">
        <v>261</v>
      </c>
      <c r="D44" s="4">
        <v>45658</v>
      </c>
      <c r="E44" s="5">
        <v>46023</v>
      </c>
      <c r="F44" t="s">
        <v>262</v>
      </c>
      <c r="G44" t="s">
        <v>263</v>
      </c>
      <c r="H44" t="s">
        <v>90</v>
      </c>
      <c r="J44" t="s">
        <v>264</v>
      </c>
      <c r="K44" t="s">
        <v>265</v>
      </c>
      <c r="L44" t="s">
        <v>34</v>
      </c>
      <c r="M44" s="4">
        <v>45296</v>
      </c>
      <c r="N44" s="4">
        <v>46023</v>
      </c>
      <c r="Q44" t="s">
        <v>35</v>
      </c>
      <c r="R44" t="s">
        <v>36</v>
      </c>
      <c r="S44" t="s">
        <v>37</v>
      </c>
      <c r="T44" t="s">
        <v>38</v>
      </c>
      <c r="U44" t="s">
        <v>108</v>
      </c>
      <c r="V44">
        <v>88458</v>
      </c>
      <c r="W44" s="3">
        <v>100</v>
      </c>
    </row>
    <row r="45" spans="1:26" x14ac:dyDescent="0.3">
      <c r="B45" s="17" t="s">
        <v>260</v>
      </c>
      <c r="C45" t="s">
        <v>266</v>
      </c>
      <c r="D45" s="4">
        <v>45658</v>
      </c>
      <c r="E45" s="5">
        <v>46023</v>
      </c>
      <c r="F45" t="s">
        <v>267</v>
      </c>
      <c r="G45" t="s">
        <v>268</v>
      </c>
      <c r="H45" t="s">
        <v>269</v>
      </c>
      <c r="J45" t="s">
        <v>270</v>
      </c>
      <c r="K45" t="s">
        <v>271</v>
      </c>
      <c r="L45" t="s">
        <v>34</v>
      </c>
      <c r="M45" s="4">
        <v>44835</v>
      </c>
      <c r="N45" s="4">
        <v>46023</v>
      </c>
      <c r="Q45" t="s">
        <v>35</v>
      </c>
      <c r="R45" t="s">
        <v>36</v>
      </c>
      <c r="S45" t="s">
        <v>37</v>
      </c>
      <c r="T45" t="s">
        <v>38</v>
      </c>
      <c r="U45" t="s">
        <v>39</v>
      </c>
      <c r="V45">
        <v>60995</v>
      </c>
      <c r="W45" s="3">
        <v>100</v>
      </c>
    </row>
    <row r="46" spans="1:26" x14ac:dyDescent="0.3">
      <c r="B46" s="17" t="s">
        <v>260</v>
      </c>
      <c r="C46" t="s">
        <v>272</v>
      </c>
      <c r="D46" s="4">
        <v>45658</v>
      </c>
      <c r="E46" s="5">
        <v>46023</v>
      </c>
      <c r="F46" t="s">
        <v>273</v>
      </c>
      <c r="G46" t="s">
        <v>274</v>
      </c>
      <c r="H46" t="s">
        <v>48</v>
      </c>
      <c r="I46" t="s">
        <v>161</v>
      </c>
      <c r="J46" t="s">
        <v>275</v>
      </c>
      <c r="K46" t="s">
        <v>265</v>
      </c>
      <c r="L46" t="s">
        <v>34</v>
      </c>
      <c r="M46" s="4">
        <v>44835</v>
      </c>
      <c r="N46" s="4">
        <v>46023</v>
      </c>
      <c r="Q46" t="s">
        <v>35</v>
      </c>
      <c r="R46" t="s">
        <v>36</v>
      </c>
      <c r="S46" t="s">
        <v>37</v>
      </c>
      <c r="T46" t="s">
        <v>38</v>
      </c>
      <c r="U46" t="s">
        <v>39</v>
      </c>
      <c r="V46">
        <v>9796</v>
      </c>
      <c r="W46" s="3">
        <v>100</v>
      </c>
    </row>
    <row r="47" spans="1:26" x14ac:dyDescent="0.3">
      <c r="B47" s="17" t="s">
        <v>260</v>
      </c>
      <c r="C47" t="s">
        <v>276</v>
      </c>
      <c r="D47" s="4">
        <v>45658</v>
      </c>
      <c r="E47" s="5">
        <v>46023</v>
      </c>
      <c r="F47" t="s">
        <v>277</v>
      </c>
      <c r="G47" t="s">
        <v>278</v>
      </c>
      <c r="H47" t="s">
        <v>48</v>
      </c>
      <c r="J47" t="s">
        <v>279</v>
      </c>
      <c r="K47" t="s">
        <v>280</v>
      </c>
      <c r="L47" t="s">
        <v>34</v>
      </c>
      <c r="M47" s="4">
        <v>44835</v>
      </c>
      <c r="N47" s="4">
        <v>46023</v>
      </c>
      <c r="Q47" t="s">
        <v>35</v>
      </c>
      <c r="R47" t="s">
        <v>36</v>
      </c>
      <c r="S47" t="s">
        <v>37</v>
      </c>
      <c r="T47" t="s">
        <v>38</v>
      </c>
      <c r="U47" t="s">
        <v>39</v>
      </c>
      <c r="V47">
        <v>43561</v>
      </c>
      <c r="W47" s="3">
        <v>100</v>
      </c>
    </row>
    <row r="48" spans="1:26" x14ac:dyDescent="0.3">
      <c r="B48" s="17" t="s">
        <v>281</v>
      </c>
      <c r="C48" s="17" t="s">
        <v>282</v>
      </c>
      <c r="D48" s="4">
        <v>45658</v>
      </c>
      <c r="E48" s="5">
        <v>46023</v>
      </c>
      <c r="F48" t="s">
        <v>283</v>
      </c>
      <c r="G48" t="s">
        <v>284</v>
      </c>
      <c r="H48" t="s">
        <v>74</v>
      </c>
      <c r="J48" t="s">
        <v>285</v>
      </c>
      <c r="K48" t="s">
        <v>286</v>
      </c>
      <c r="L48" t="s">
        <v>34</v>
      </c>
      <c r="M48" s="4">
        <v>44835</v>
      </c>
      <c r="N48" s="4">
        <v>46023</v>
      </c>
      <c r="Q48" t="s">
        <v>35</v>
      </c>
      <c r="R48" t="s">
        <v>36</v>
      </c>
      <c r="S48" t="s">
        <v>37</v>
      </c>
      <c r="T48" t="s">
        <v>38</v>
      </c>
      <c r="U48" t="s">
        <v>39</v>
      </c>
      <c r="V48">
        <v>18183</v>
      </c>
      <c r="W48" s="3">
        <v>100</v>
      </c>
    </row>
    <row r="49" spans="1:26" x14ac:dyDescent="0.3">
      <c r="B49" s="17" t="s">
        <v>281</v>
      </c>
      <c r="C49" t="s">
        <v>287</v>
      </c>
      <c r="D49" s="4">
        <v>45658</v>
      </c>
      <c r="E49" s="5">
        <v>46023</v>
      </c>
      <c r="F49" t="s">
        <v>288</v>
      </c>
      <c r="G49" t="s">
        <v>289</v>
      </c>
      <c r="H49" t="s">
        <v>290</v>
      </c>
      <c r="J49" t="s">
        <v>291</v>
      </c>
      <c r="K49" t="s">
        <v>286</v>
      </c>
      <c r="L49" t="s">
        <v>34</v>
      </c>
      <c r="M49" s="4">
        <v>44835</v>
      </c>
      <c r="N49" s="4">
        <v>46023</v>
      </c>
      <c r="Q49" t="s">
        <v>35</v>
      </c>
      <c r="R49" t="s">
        <v>36</v>
      </c>
      <c r="S49" t="s">
        <v>37</v>
      </c>
      <c r="T49" t="s">
        <v>38</v>
      </c>
      <c r="U49" t="s">
        <v>39</v>
      </c>
      <c r="V49">
        <v>35780</v>
      </c>
      <c r="W49" s="3">
        <v>100</v>
      </c>
    </row>
    <row r="50" spans="1:26" x14ac:dyDescent="0.3">
      <c r="B50" s="17" t="s">
        <v>292</v>
      </c>
      <c r="C50" t="s">
        <v>293</v>
      </c>
      <c r="D50" s="4">
        <v>45658</v>
      </c>
      <c r="E50" s="5">
        <v>46023</v>
      </c>
      <c r="F50" t="s">
        <v>294</v>
      </c>
      <c r="G50" t="s">
        <v>295</v>
      </c>
      <c r="H50" t="s">
        <v>90</v>
      </c>
      <c r="J50" t="s">
        <v>296</v>
      </c>
      <c r="K50" t="s">
        <v>107</v>
      </c>
      <c r="L50" t="s">
        <v>34</v>
      </c>
      <c r="M50" s="4">
        <v>44835</v>
      </c>
      <c r="N50" s="4">
        <v>46023</v>
      </c>
      <c r="O50" t="s">
        <v>297</v>
      </c>
      <c r="P50" t="s">
        <v>43</v>
      </c>
      <c r="Q50" t="s">
        <v>35</v>
      </c>
      <c r="R50" t="s">
        <v>36</v>
      </c>
      <c r="S50" t="s">
        <v>37</v>
      </c>
      <c r="T50" t="s">
        <v>44</v>
      </c>
      <c r="U50" t="s">
        <v>69</v>
      </c>
      <c r="V50">
        <v>15877</v>
      </c>
      <c r="W50" s="3">
        <v>100</v>
      </c>
    </row>
    <row r="51" spans="1:26" x14ac:dyDescent="0.3">
      <c r="B51" s="17" t="s">
        <v>292</v>
      </c>
      <c r="C51" t="s">
        <v>293</v>
      </c>
      <c r="D51" s="4">
        <v>45658</v>
      </c>
      <c r="E51" s="5">
        <v>46023</v>
      </c>
      <c r="F51" t="s">
        <v>298</v>
      </c>
      <c r="G51" t="s">
        <v>299</v>
      </c>
      <c r="H51" t="s">
        <v>300</v>
      </c>
      <c r="J51" t="s">
        <v>301</v>
      </c>
      <c r="K51" t="s">
        <v>107</v>
      </c>
      <c r="L51" t="s">
        <v>34</v>
      </c>
      <c r="M51" s="4">
        <v>44835</v>
      </c>
      <c r="N51" s="4">
        <v>46023</v>
      </c>
      <c r="O51" t="s">
        <v>302</v>
      </c>
      <c r="P51" t="s">
        <v>43</v>
      </c>
      <c r="Q51" t="s">
        <v>35</v>
      </c>
      <c r="R51" t="s">
        <v>36</v>
      </c>
      <c r="S51" t="s">
        <v>37</v>
      </c>
      <c r="T51" t="s">
        <v>44</v>
      </c>
      <c r="U51" t="s">
        <v>69</v>
      </c>
      <c r="V51">
        <v>22050</v>
      </c>
      <c r="W51" s="3">
        <v>100</v>
      </c>
    </row>
    <row r="52" spans="1:26" x14ac:dyDescent="0.3">
      <c r="B52" s="17" t="s">
        <v>292</v>
      </c>
      <c r="C52" t="s">
        <v>303</v>
      </c>
      <c r="D52" s="4">
        <v>45658</v>
      </c>
      <c r="E52" s="5">
        <v>46023</v>
      </c>
      <c r="F52" t="s">
        <v>304</v>
      </c>
      <c r="G52" t="s">
        <v>305</v>
      </c>
      <c r="H52" t="s">
        <v>306</v>
      </c>
      <c r="J52" t="s">
        <v>307</v>
      </c>
      <c r="K52" t="s">
        <v>107</v>
      </c>
      <c r="L52" t="s">
        <v>34</v>
      </c>
      <c r="M52" s="4">
        <v>44835</v>
      </c>
      <c r="N52" s="4">
        <v>46023</v>
      </c>
      <c r="Q52" t="s">
        <v>35</v>
      </c>
      <c r="R52" t="s">
        <v>36</v>
      </c>
      <c r="S52" t="s">
        <v>37</v>
      </c>
      <c r="T52" t="s">
        <v>38</v>
      </c>
      <c r="U52" t="s">
        <v>39</v>
      </c>
      <c r="V52">
        <v>29511</v>
      </c>
      <c r="W52" s="3">
        <v>100</v>
      </c>
    </row>
    <row r="53" spans="1:26" x14ac:dyDescent="0.3">
      <c r="B53" s="17" t="s">
        <v>292</v>
      </c>
      <c r="C53" t="s">
        <v>303</v>
      </c>
      <c r="D53" s="4">
        <v>45658</v>
      </c>
      <c r="E53" s="5">
        <v>46023</v>
      </c>
      <c r="F53" t="s">
        <v>308</v>
      </c>
      <c r="G53" t="s">
        <v>309</v>
      </c>
      <c r="H53" t="s">
        <v>310</v>
      </c>
      <c r="J53" t="s">
        <v>311</v>
      </c>
      <c r="K53" t="s">
        <v>107</v>
      </c>
      <c r="L53" t="s">
        <v>34</v>
      </c>
      <c r="M53" s="4">
        <v>44835</v>
      </c>
      <c r="N53" s="4">
        <v>46023</v>
      </c>
      <c r="O53" t="s">
        <v>312</v>
      </c>
      <c r="P53" t="s">
        <v>43</v>
      </c>
      <c r="Q53" t="s">
        <v>35</v>
      </c>
      <c r="R53" t="s">
        <v>36</v>
      </c>
      <c r="S53" t="s">
        <v>37</v>
      </c>
      <c r="T53" t="s">
        <v>44</v>
      </c>
      <c r="U53" t="s">
        <v>69</v>
      </c>
      <c r="V53">
        <v>9455</v>
      </c>
      <c r="W53" s="3">
        <v>100</v>
      </c>
    </row>
    <row r="54" spans="1:26" x14ac:dyDescent="0.3">
      <c r="B54" s="17" t="s">
        <v>292</v>
      </c>
      <c r="C54" t="s">
        <v>313</v>
      </c>
      <c r="D54" s="4">
        <v>45658</v>
      </c>
      <c r="E54" s="5">
        <v>46023</v>
      </c>
      <c r="F54" t="s">
        <v>314</v>
      </c>
      <c r="G54" t="s">
        <v>315</v>
      </c>
      <c r="H54" t="s">
        <v>41</v>
      </c>
      <c r="I54" t="s">
        <v>161</v>
      </c>
      <c r="J54" t="s">
        <v>316</v>
      </c>
      <c r="K54" t="s">
        <v>107</v>
      </c>
      <c r="L54" t="s">
        <v>34</v>
      </c>
      <c r="M54" s="4">
        <v>44866</v>
      </c>
      <c r="N54" s="4">
        <v>46023</v>
      </c>
      <c r="O54" t="s">
        <v>317</v>
      </c>
      <c r="P54" t="s">
        <v>43</v>
      </c>
      <c r="Q54" t="s">
        <v>35</v>
      </c>
      <c r="R54" t="s">
        <v>36</v>
      </c>
      <c r="S54" t="s">
        <v>37</v>
      </c>
      <c r="T54" t="s">
        <v>44</v>
      </c>
      <c r="U54" t="s">
        <v>45</v>
      </c>
      <c r="V54">
        <v>446</v>
      </c>
      <c r="W54" s="3">
        <v>100</v>
      </c>
    </row>
    <row r="55" spans="1:26" x14ac:dyDescent="0.3">
      <c r="B55" s="17" t="s">
        <v>292</v>
      </c>
      <c r="C55" t="s">
        <v>313</v>
      </c>
      <c r="D55" s="4">
        <v>45658</v>
      </c>
      <c r="E55" s="5">
        <v>46023</v>
      </c>
      <c r="F55" t="s">
        <v>318</v>
      </c>
      <c r="G55" t="s">
        <v>319</v>
      </c>
      <c r="H55" t="s">
        <v>320</v>
      </c>
      <c r="J55" t="s">
        <v>321</v>
      </c>
      <c r="K55" t="s">
        <v>107</v>
      </c>
      <c r="L55" t="s">
        <v>34</v>
      </c>
      <c r="M55" s="4">
        <v>44835</v>
      </c>
      <c r="N55" s="4">
        <v>46023</v>
      </c>
      <c r="Q55" t="s">
        <v>35</v>
      </c>
      <c r="R55" t="s">
        <v>36</v>
      </c>
      <c r="S55" t="s">
        <v>37</v>
      </c>
      <c r="T55" t="s">
        <v>38</v>
      </c>
      <c r="U55" t="s">
        <v>39</v>
      </c>
      <c r="V55">
        <v>57571</v>
      </c>
      <c r="W55" s="3">
        <v>100</v>
      </c>
    </row>
    <row r="56" spans="1:26" x14ac:dyDescent="0.3">
      <c r="B56" t="s">
        <v>322</v>
      </c>
      <c r="C56" t="s">
        <v>322</v>
      </c>
      <c r="D56" s="4">
        <v>45658</v>
      </c>
      <c r="E56" s="5">
        <v>46023</v>
      </c>
      <c r="F56" t="s">
        <v>323</v>
      </c>
      <c r="G56" t="s">
        <v>324</v>
      </c>
      <c r="H56" t="s">
        <v>122</v>
      </c>
      <c r="J56" t="s">
        <v>325</v>
      </c>
      <c r="K56" t="s">
        <v>326</v>
      </c>
      <c r="L56" t="s">
        <v>34</v>
      </c>
      <c r="M56" s="4">
        <v>44848</v>
      </c>
      <c r="N56" s="4">
        <v>46023</v>
      </c>
      <c r="Q56" t="s">
        <v>35</v>
      </c>
      <c r="R56" t="s">
        <v>36</v>
      </c>
      <c r="S56" t="s">
        <v>37</v>
      </c>
      <c r="T56" t="s">
        <v>38</v>
      </c>
      <c r="U56" t="s">
        <v>39</v>
      </c>
      <c r="V56">
        <v>5073</v>
      </c>
      <c r="W56" s="3">
        <v>100</v>
      </c>
    </row>
    <row r="57" spans="1:26" x14ac:dyDescent="0.3">
      <c r="B57" t="s">
        <v>327</v>
      </c>
      <c r="C57" t="s">
        <v>327</v>
      </c>
      <c r="D57" s="4">
        <v>45658</v>
      </c>
      <c r="E57" s="5">
        <v>46023</v>
      </c>
      <c r="F57" t="s">
        <v>328</v>
      </c>
      <c r="G57" t="s">
        <v>329</v>
      </c>
      <c r="H57" t="s">
        <v>306</v>
      </c>
      <c r="J57" t="s">
        <v>330</v>
      </c>
      <c r="K57" t="s">
        <v>243</v>
      </c>
      <c r="L57" t="s">
        <v>34</v>
      </c>
      <c r="M57" s="4">
        <v>44835</v>
      </c>
      <c r="N57" s="4">
        <v>46023</v>
      </c>
      <c r="Q57" t="s">
        <v>35</v>
      </c>
      <c r="R57" t="s">
        <v>36</v>
      </c>
      <c r="S57" t="s">
        <v>37</v>
      </c>
      <c r="T57" t="s">
        <v>38</v>
      </c>
      <c r="U57" t="s">
        <v>39</v>
      </c>
      <c r="V57">
        <v>58086</v>
      </c>
      <c r="W57" s="3">
        <v>100</v>
      </c>
    </row>
    <row r="58" spans="1:26" x14ac:dyDescent="0.3">
      <c r="A58" s="17"/>
      <c r="B58" t="s">
        <v>331</v>
      </c>
      <c r="C58" t="s">
        <v>331</v>
      </c>
      <c r="D58" s="4">
        <v>45658</v>
      </c>
      <c r="E58" s="5">
        <v>46023</v>
      </c>
      <c r="F58" t="s">
        <v>332</v>
      </c>
      <c r="G58" t="s">
        <v>333</v>
      </c>
      <c r="H58" t="s">
        <v>41</v>
      </c>
      <c r="J58" t="s">
        <v>334</v>
      </c>
      <c r="K58" t="s">
        <v>335</v>
      </c>
      <c r="L58" t="s">
        <v>34</v>
      </c>
      <c r="M58" s="4">
        <v>44835</v>
      </c>
      <c r="N58" s="4">
        <v>46023</v>
      </c>
      <c r="Q58" t="s">
        <v>35</v>
      </c>
      <c r="R58" t="s">
        <v>36</v>
      </c>
      <c r="S58" t="s">
        <v>37</v>
      </c>
      <c r="T58" t="s">
        <v>38</v>
      </c>
      <c r="U58" t="s">
        <v>39</v>
      </c>
      <c r="V58">
        <v>91589</v>
      </c>
      <c r="W58" s="3">
        <v>100</v>
      </c>
    </row>
    <row r="59" spans="1:26" s="32" customFormat="1" x14ac:dyDescent="0.3">
      <c r="A59" s="13" t="s">
        <v>336</v>
      </c>
      <c r="B59" s="13" t="s">
        <v>337</v>
      </c>
      <c r="C59" s="13" t="s">
        <v>338</v>
      </c>
      <c r="D59" s="18">
        <v>45658</v>
      </c>
      <c r="E59" s="19">
        <v>46023</v>
      </c>
      <c r="F59" s="13" t="s">
        <v>339</v>
      </c>
      <c r="G59" s="13" t="s">
        <v>340</v>
      </c>
      <c r="H59" s="13" t="s">
        <v>341</v>
      </c>
      <c r="I59" s="13"/>
      <c r="J59" s="13" t="s">
        <v>342</v>
      </c>
      <c r="K59" s="13" t="s">
        <v>343</v>
      </c>
      <c r="L59" s="13" t="s">
        <v>34</v>
      </c>
      <c r="M59" s="18">
        <v>44835</v>
      </c>
      <c r="N59" s="18">
        <v>46023</v>
      </c>
      <c r="O59" s="13" t="s">
        <v>344</v>
      </c>
      <c r="P59" s="13" t="s">
        <v>62</v>
      </c>
      <c r="Q59" s="13" t="s">
        <v>35</v>
      </c>
      <c r="R59" s="13" t="s">
        <v>36</v>
      </c>
      <c r="S59" s="13" t="s">
        <v>37</v>
      </c>
      <c r="T59" s="13" t="s">
        <v>44</v>
      </c>
      <c r="U59" s="13" t="s">
        <v>69</v>
      </c>
      <c r="V59" s="13">
        <v>5661</v>
      </c>
      <c r="W59" s="20">
        <v>100</v>
      </c>
      <c r="X59" s="13"/>
      <c r="Y59" s="13"/>
      <c r="Z59" s="13"/>
    </row>
    <row r="60" spans="1:26" x14ac:dyDescent="0.3">
      <c r="B60" s="17" t="s">
        <v>337</v>
      </c>
      <c r="C60" t="s">
        <v>345</v>
      </c>
      <c r="D60" s="4">
        <v>45658</v>
      </c>
      <c r="E60" s="5">
        <v>46023</v>
      </c>
      <c r="F60" t="s">
        <v>346</v>
      </c>
      <c r="G60" t="s">
        <v>340</v>
      </c>
      <c r="H60" t="s">
        <v>41</v>
      </c>
      <c r="J60" t="s">
        <v>342</v>
      </c>
      <c r="K60" t="s">
        <v>343</v>
      </c>
      <c r="L60" t="s">
        <v>34</v>
      </c>
      <c r="M60" s="4">
        <v>44835</v>
      </c>
      <c r="N60" s="4">
        <v>46023</v>
      </c>
      <c r="Q60" t="s">
        <v>35</v>
      </c>
      <c r="R60" t="s">
        <v>36</v>
      </c>
      <c r="S60" t="s">
        <v>37</v>
      </c>
      <c r="T60" t="s">
        <v>38</v>
      </c>
      <c r="U60" t="s">
        <v>39</v>
      </c>
      <c r="V60">
        <v>31049</v>
      </c>
      <c r="W60" s="3">
        <v>100</v>
      </c>
    </row>
    <row r="61" spans="1:26" x14ac:dyDescent="0.3">
      <c r="B61" s="17" t="s">
        <v>337</v>
      </c>
      <c r="C61" t="s">
        <v>347</v>
      </c>
      <c r="D61" s="4">
        <v>45658</v>
      </c>
      <c r="E61" s="5">
        <v>46023</v>
      </c>
      <c r="F61" t="s">
        <v>348</v>
      </c>
      <c r="G61" t="s">
        <v>349</v>
      </c>
      <c r="H61" t="s">
        <v>112</v>
      </c>
      <c r="J61" t="s">
        <v>350</v>
      </c>
      <c r="K61" t="s">
        <v>343</v>
      </c>
      <c r="L61" t="s">
        <v>34</v>
      </c>
      <c r="M61" s="4">
        <v>44835</v>
      </c>
      <c r="N61" s="4">
        <v>46023</v>
      </c>
      <c r="Q61" t="s">
        <v>35</v>
      </c>
      <c r="R61" t="s">
        <v>36</v>
      </c>
      <c r="S61" t="s">
        <v>37</v>
      </c>
      <c r="T61" t="s">
        <v>38</v>
      </c>
      <c r="U61" t="s">
        <v>39</v>
      </c>
      <c r="V61">
        <v>34069</v>
      </c>
      <c r="W61" s="3">
        <v>100</v>
      </c>
    </row>
    <row r="62" spans="1:26" x14ac:dyDescent="0.3">
      <c r="B62" s="17" t="s">
        <v>337</v>
      </c>
      <c r="C62" t="s">
        <v>347</v>
      </c>
      <c r="D62" s="4">
        <v>45658</v>
      </c>
      <c r="E62" s="5">
        <v>46023</v>
      </c>
      <c r="F62" t="s">
        <v>351</v>
      </c>
      <c r="G62" t="s">
        <v>349</v>
      </c>
      <c r="H62" t="s">
        <v>352</v>
      </c>
      <c r="J62" t="s">
        <v>350</v>
      </c>
      <c r="K62" t="s">
        <v>343</v>
      </c>
      <c r="L62" t="s">
        <v>34</v>
      </c>
      <c r="M62" s="4">
        <v>44835</v>
      </c>
      <c r="N62" s="4">
        <v>46023</v>
      </c>
      <c r="O62" t="s">
        <v>353</v>
      </c>
      <c r="P62" t="s">
        <v>43</v>
      </c>
      <c r="Q62" t="s">
        <v>35</v>
      </c>
      <c r="R62" t="s">
        <v>36</v>
      </c>
      <c r="S62" t="s">
        <v>37</v>
      </c>
      <c r="T62" t="s">
        <v>44</v>
      </c>
      <c r="U62" t="s">
        <v>45</v>
      </c>
      <c r="V62">
        <v>1592</v>
      </c>
      <c r="W62" s="3">
        <v>100</v>
      </c>
    </row>
    <row r="63" spans="1:26" x14ac:dyDescent="0.3">
      <c r="B63" s="17" t="s">
        <v>337</v>
      </c>
      <c r="C63" t="s">
        <v>354</v>
      </c>
      <c r="D63" s="4">
        <v>45658</v>
      </c>
      <c r="E63" s="5">
        <v>46023</v>
      </c>
      <c r="F63" t="s">
        <v>355</v>
      </c>
      <c r="G63" t="s">
        <v>356</v>
      </c>
      <c r="H63" t="s">
        <v>357</v>
      </c>
      <c r="J63" t="s">
        <v>358</v>
      </c>
      <c r="K63" t="s">
        <v>343</v>
      </c>
      <c r="L63" t="s">
        <v>34</v>
      </c>
      <c r="M63" s="4">
        <v>44835</v>
      </c>
      <c r="N63" s="4">
        <v>46023</v>
      </c>
      <c r="O63" t="s">
        <v>359</v>
      </c>
      <c r="P63" t="s">
        <v>62</v>
      </c>
      <c r="Q63" t="s">
        <v>35</v>
      </c>
      <c r="R63" t="s">
        <v>36</v>
      </c>
      <c r="S63" t="s">
        <v>37</v>
      </c>
      <c r="T63" t="s">
        <v>44</v>
      </c>
      <c r="U63" t="s">
        <v>69</v>
      </c>
      <c r="V63">
        <v>0</v>
      </c>
      <c r="W63" s="3">
        <v>100</v>
      </c>
    </row>
    <row r="64" spans="1:26" x14ac:dyDescent="0.3">
      <c r="B64" s="17" t="s">
        <v>337</v>
      </c>
      <c r="C64" t="s">
        <v>354</v>
      </c>
      <c r="D64" s="4">
        <v>45658</v>
      </c>
      <c r="E64" s="5">
        <v>46023</v>
      </c>
      <c r="F64" t="s">
        <v>360</v>
      </c>
      <c r="G64" t="s">
        <v>356</v>
      </c>
      <c r="H64" t="s">
        <v>361</v>
      </c>
      <c r="J64" t="s">
        <v>358</v>
      </c>
      <c r="K64" t="s">
        <v>343</v>
      </c>
      <c r="L64" t="s">
        <v>34</v>
      </c>
      <c r="M64" s="4">
        <v>44835</v>
      </c>
      <c r="N64" s="4">
        <v>46023</v>
      </c>
      <c r="O64" t="s">
        <v>362</v>
      </c>
      <c r="P64" t="s">
        <v>62</v>
      </c>
      <c r="Q64" t="s">
        <v>35</v>
      </c>
      <c r="R64" t="s">
        <v>36</v>
      </c>
      <c r="S64" t="s">
        <v>37</v>
      </c>
      <c r="T64" t="s">
        <v>44</v>
      </c>
      <c r="U64" t="s">
        <v>69</v>
      </c>
      <c r="V64">
        <v>22898</v>
      </c>
      <c r="W64" s="3">
        <v>100</v>
      </c>
    </row>
    <row r="65" spans="1:23" x14ac:dyDescent="0.3">
      <c r="B65" t="s">
        <v>363</v>
      </c>
      <c r="C65" t="s">
        <v>363</v>
      </c>
      <c r="D65" s="4">
        <v>45658</v>
      </c>
      <c r="E65" s="5">
        <v>46023</v>
      </c>
      <c r="F65" t="s">
        <v>364</v>
      </c>
      <c r="G65" t="s">
        <v>365</v>
      </c>
      <c r="H65" t="s">
        <v>41</v>
      </c>
      <c r="J65" t="s">
        <v>366</v>
      </c>
      <c r="K65" t="s">
        <v>367</v>
      </c>
      <c r="L65" t="s">
        <v>34</v>
      </c>
      <c r="M65" s="4">
        <v>44835</v>
      </c>
      <c r="N65" s="4">
        <v>46023</v>
      </c>
      <c r="Q65" t="s">
        <v>35</v>
      </c>
      <c r="R65" t="s">
        <v>36</v>
      </c>
      <c r="S65" t="s">
        <v>37</v>
      </c>
      <c r="T65" t="s">
        <v>38</v>
      </c>
      <c r="U65" t="s">
        <v>39</v>
      </c>
      <c r="V65">
        <v>62547</v>
      </c>
      <c r="W65" s="3">
        <v>100</v>
      </c>
    </row>
    <row r="66" spans="1:23" x14ac:dyDescent="0.3">
      <c r="B66" t="s">
        <v>368</v>
      </c>
      <c r="C66" t="s">
        <v>368</v>
      </c>
      <c r="D66" s="4">
        <v>45658</v>
      </c>
      <c r="E66" s="5">
        <v>46023</v>
      </c>
      <c r="F66" t="s">
        <v>369</v>
      </c>
      <c r="G66" t="s">
        <v>370</v>
      </c>
      <c r="H66" t="s">
        <v>371</v>
      </c>
      <c r="J66" t="s">
        <v>372</v>
      </c>
      <c r="K66" t="s">
        <v>33</v>
      </c>
      <c r="L66" t="s">
        <v>34</v>
      </c>
      <c r="M66" s="4">
        <v>44835</v>
      </c>
      <c r="N66" s="4">
        <v>46023</v>
      </c>
      <c r="Q66" t="s">
        <v>35</v>
      </c>
      <c r="R66" t="s">
        <v>36</v>
      </c>
      <c r="S66" t="s">
        <v>37</v>
      </c>
      <c r="T66" t="s">
        <v>38</v>
      </c>
      <c r="U66" t="s">
        <v>39</v>
      </c>
      <c r="V66">
        <v>78955</v>
      </c>
      <c r="W66" s="3">
        <v>100</v>
      </c>
    </row>
    <row r="67" spans="1:23" x14ac:dyDescent="0.3">
      <c r="B67" t="s">
        <v>368</v>
      </c>
      <c r="C67" t="s">
        <v>368</v>
      </c>
      <c r="D67" s="4">
        <v>45658</v>
      </c>
      <c r="E67" s="5">
        <v>46023</v>
      </c>
      <c r="F67" t="s">
        <v>373</v>
      </c>
      <c r="G67" t="s">
        <v>370</v>
      </c>
      <c r="H67" t="s">
        <v>374</v>
      </c>
      <c r="I67" t="s">
        <v>41</v>
      </c>
      <c r="J67" t="s">
        <v>375</v>
      </c>
      <c r="K67" t="s">
        <v>33</v>
      </c>
      <c r="L67" t="s">
        <v>34</v>
      </c>
      <c r="M67" s="4">
        <v>44835</v>
      </c>
      <c r="N67" s="4">
        <v>46023</v>
      </c>
      <c r="O67" t="s">
        <v>376</v>
      </c>
      <c r="P67" t="s">
        <v>62</v>
      </c>
      <c r="Q67" t="s">
        <v>35</v>
      </c>
      <c r="R67" t="s">
        <v>36</v>
      </c>
      <c r="S67" t="s">
        <v>37</v>
      </c>
      <c r="T67" t="s">
        <v>44</v>
      </c>
      <c r="U67" t="s">
        <v>69</v>
      </c>
      <c r="V67">
        <v>16165</v>
      </c>
      <c r="W67" s="3">
        <v>100</v>
      </c>
    </row>
    <row r="68" spans="1:23" x14ac:dyDescent="0.3">
      <c r="B68" t="s">
        <v>377</v>
      </c>
      <c r="C68" t="s">
        <v>377</v>
      </c>
      <c r="D68" s="4">
        <v>45658</v>
      </c>
      <c r="E68" s="5">
        <v>46023</v>
      </c>
      <c r="F68" t="s">
        <v>378</v>
      </c>
      <c r="G68" t="s">
        <v>379</v>
      </c>
      <c r="H68" t="s">
        <v>90</v>
      </c>
      <c r="J68" t="s">
        <v>380</v>
      </c>
      <c r="K68" t="s">
        <v>81</v>
      </c>
      <c r="L68" t="s">
        <v>34</v>
      </c>
      <c r="M68" s="4">
        <v>44835</v>
      </c>
      <c r="N68" s="4">
        <v>46023</v>
      </c>
      <c r="Q68" t="s">
        <v>35</v>
      </c>
      <c r="R68" t="s">
        <v>36</v>
      </c>
      <c r="S68" t="s">
        <v>37</v>
      </c>
      <c r="T68" t="s">
        <v>38</v>
      </c>
      <c r="U68" t="s">
        <v>39</v>
      </c>
      <c r="V68">
        <v>117050</v>
      </c>
      <c r="W68" s="3">
        <v>100</v>
      </c>
    </row>
    <row r="69" spans="1:23" x14ac:dyDescent="0.3">
      <c r="B69" t="s">
        <v>377</v>
      </c>
      <c r="C69" t="s">
        <v>377</v>
      </c>
      <c r="D69" s="4">
        <v>45658</v>
      </c>
      <c r="E69" s="5">
        <v>46023</v>
      </c>
      <c r="F69" t="s">
        <v>381</v>
      </c>
      <c r="G69" t="s">
        <v>382</v>
      </c>
      <c r="H69" t="s">
        <v>74</v>
      </c>
      <c r="J69" t="s">
        <v>383</v>
      </c>
      <c r="K69" t="s">
        <v>81</v>
      </c>
      <c r="L69" t="s">
        <v>34</v>
      </c>
      <c r="M69" s="4">
        <v>44835</v>
      </c>
      <c r="N69" s="4">
        <v>46023</v>
      </c>
      <c r="O69" t="s">
        <v>384</v>
      </c>
      <c r="P69" t="s">
        <v>62</v>
      </c>
      <c r="Q69" t="s">
        <v>35</v>
      </c>
      <c r="R69" t="s">
        <v>36</v>
      </c>
      <c r="S69" t="s">
        <v>37</v>
      </c>
      <c r="T69" t="s">
        <v>44</v>
      </c>
      <c r="U69" t="s">
        <v>69</v>
      </c>
      <c r="V69">
        <v>12856</v>
      </c>
      <c r="W69" s="3">
        <v>100</v>
      </c>
    </row>
    <row r="70" spans="1:23" x14ac:dyDescent="0.3">
      <c r="B70" t="s">
        <v>385</v>
      </c>
      <c r="C70" t="s">
        <v>385</v>
      </c>
      <c r="D70" s="4">
        <v>45658</v>
      </c>
      <c r="E70" s="5">
        <v>46023</v>
      </c>
      <c r="F70" t="s">
        <v>386</v>
      </c>
      <c r="G70" t="s">
        <v>387</v>
      </c>
      <c r="H70" t="s">
        <v>290</v>
      </c>
      <c r="J70" t="s">
        <v>388</v>
      </c>
      <c r="K70" t="s">
        <v>389</v>
      </c>
      <c r="L70" t="s">
        <v>34</v>
      </c>
      <c r="M70" s="4">
        <v>44835</v>
      </c>
      <c r="N70" s="4">
        <v>46023</v>
      </c>
      <c r="Q70" t="s">
        <v>35</v>
      </c>
      <c r="R70" t="s">
        <v>36</v>
      </c>
      <c r="S70" t="s">
        <v>37</v>
      </c>
      <c r="T70" t="s">
        <v>38</v>
      </c>
      <c r="U70" t="s">
        <v>39</v>
      </c>
      <c r="V70">
        <v>30822</v>
      </c>
      <c r="W70" s="3">
        <v>100</v>
      </c>
    </row>
    <row r="71" spans="1:23" x14ac:dyDescent="0.3">
      <c r="B71" t="s">
        <v>385</v>
      </c>
      <c r="C71" t="s">
        <v>385</v>
      </c>
      <c r="D71" s="4">
        <v>45658</v>
      </c>
      <c r="E71" s="5">
        <v>46023</v>
      </c>
      <c r="F71" t="s">
        <v>390</v>
      </c>
      <c r="G71" t="s">
        <v>387</v>
      </c>
      <c r="H71" t="s">
        <v>225</v>
      </c>
      <c r="J71" t="s">
        <v>388</v>
      </c>
      <c r="K71" t="s">
        <v>389</v>
      </c>
      <c r="L71" t="s">
        <v>34</v>
      </c>
      <c r="M71" s="4">
        <v>44835</v>
      </c>
      <c r="N71" s="4">
        <v>46023</v>
      </c>
      <c r="Q71" t="s">
        <v>35</v>
      </c>
      <c r="R71" t="s">
        <v>36</v>
      </c>
      <c r="S71" t="s">
        <v>37</v>
      </c>
      <c r="T71" t="s">
        <v>38</v>
      </c>
      <c r="U71" t="s">
        <v>39</v>
      </c>
      <c r="V71">
        <v>41991</v>
      </c>
      <c r="W71" s="3">
        <v>100</v>
      </c>
    </row>
    <row r="72" spans="1:23" x14ac:dyDescent="0.3">
      <c r="B72" t="s">
        <v>385</v>
      </c>
      <c r="C72" t="s">
        <v>385</v>
      </c>
      <c r="D72" s="4">
        <v>45658</v>
      </c>
      <c r="E72" s="5">
        <v>46023</v>
      </c>
      <c r="F72" t="s">
        <v>391</v>
      </c>
      <c r="G72" t="s">
        <v>387</v>
      </c>
      <c r="H72" t="s">
        <v>112</v>
      </c>
      <c r="J72" t="s">
        <v>388</v>
      </c>
      <c r="K72" t="s">
        <v>389</v>
      </c>
      <c r="L72" t="s">
        <v>34</v>
      </c>
      <c r="M72" s="4">
        <v>44835</v>
      </c>
      <c r="N72" s="4">
        <v>46023</v>
      </c>
      <c r="Q72" t="s">
        <v>35</v>
      </c>
      <c r="R72" t="s">
        <v>36</v>
      </c>
      <c r="S72" t="s">
        <v>37</v>
      </c>
      <c r="T72" t="s">
        <v>38</v>
      </c>
      <c r="U72" t="s">
        <v>39</v>
      </c>
      <c r="V72">
        <v>47733</v>
      </c>
      <c r="W72" s="3">
        <v>100</v>
      </c>
    </row>
    <row r="73" spans="1:23" x14ac:dyDescent="0.3">
      <c r="B73" t="s">
        <v>385</v>
      </c>
      <c r="C73" t="s">
        <v>385</v>
      </c>
      <c r="D73" s="4">
        <v>45658</v>
      </c>
      <c r="E73" s="5">
        <v>46023</v>
      </c>
      <c r="F73" t="s">
        <v>392</v>
      </c>
      <c r="G73" t="s">
        <v>387</v>
      </c>
      <c r="H73" t="s">
        <v>393</v>
      </c>
      <c r="J73" t="s">
        <v>388</v>
      </c>
      <c r="K73" t="s">
        <v>389</v>
      </c>
      <c r="L73" t="s">
        <v>34</v>
      </c>
      <c r="M73" s="4">
        <v>44835</v>
      </c>
      <c r="N73" s="4">
        <v>46023</v>
      </c>
      <c r="Q73" t="s">
        <v>35</v>
      </c>
      <c r="R73" t="s">
        <v>36</v>
      </c>
      <c r="S73" t="s">
        <v>37</v>
      </c>
      <c r="T73" t="s">
        <v>38</v>
      </c>
      <c r="U73" t="s">
        <v>39</v>
      </c>
      <c r="V73">
        <v>48109</v>
      </c>
      <c r="W73" s="3">
        <v>100</v>
      </c>
    </row>
    <row r="74" spans="1:23" x14ac:dyDescent="0.3">
      <c r="B74" t="s">
        <v>394</v>
      </c>
      <c r="C74" t="s">
        <v>394</v>
      </c>
      <c r="D74" s="4">
        <v>45658</v>
      </c>
      <c r="E74" s="5">
        <v>46023</v>
      </c>
      <c r="F74" t="s">
        <v>395</v>
      </c>
      <c r="G74" t="s">
        <v>396</v>
      </c>
      <c r="H74" t="s">
        <v>31</v>
      </c>
      <c r="J74" t="s">
        <v>397</v>
      </c>
      <c r="K74" t="s">
        <v>33</v>
      </c>
      <c r="L74" t="s">
        <v>34</v>
      </c>
      <c r="M74" s="4">
        <v>44835</v>
      </c>
      <c r="N74" s="4">
        <v>46023</v>
      </c>
      <c r="O74" t="s">
        <v>398</v>
      </c>
      <c r="P74" t="s">
        <v>62</v>
      </c>
      <c r="Q74" t="s">
        <v>35</v>
      </c>
      <c r="R74" t="s">
        <v>36</v>
      </c>
      <c r="S74" t="s">
        <v>37</v>
      </c>
      <c r="T74" t="s">
        <v>44</v>
      </c>
      <c r="U74" t="s">
        <v>69</v>
      </c>
      <c r="V74">
        <v>600</v>
      </c>
      <c r="W74" s="3">
        <v>100</v>
      </c>
    </row>
    <row r="75" spans="1:23" x14ac:dyDescent="0.3">
      <c r="B75" t="s">
        <v>399</v>
      </c>
      <c r="C75" t="s">
        <v>399</v>
      </c>
      <c r="D75" s="4">
        <v>45658</v>
      </c>
      <c r="E75" s="5">
        <v>46023</v>
      </c>
      <c r="F75" t="s">
        <v>400</v>
      </c>
      <c r="G75" t="s">
        <v>401</v>
      </c>
      <c r="H75" t="s">
        <v>402</v>
      </c>
      <c r="J75" t="s">
        <v>403</v>
      </c>
      <c r="K75" t="s">
        <v>404</v>
      </c>
      <c r="L75" t="s">
        <v>34</v>
      </c>
      <c r="M75" s="4">
        <v>44835</v>
      </c>
      <c r="N75" s="4">
        <v>46023</v>
      </c>
      <c r="Q75" t="s">
        <v>35</v>
      </c>
      <c r="R75" t="s">
        <v>36</v>
      </c>
      <c r="S75" t="s">
        <v>37</v>
      </c>
      <c r="T75" t="s">
        <v>38</v>
      </c>
      <c r="U75" t="s">
        <v>39</v>
      </c>
      <c r="V75">
        <v>51784</v>
      </c>
      <c r="W75" s="3">
        <v>100</v>
      </c>
    </row>
    <row r="76" spans="1:23" x14ac:dyDescent="0.3">
      <c r="A76" s="17"/>
      <c r="B76" t="s">
        <v>399</v>
      </c>
      <c r="C76" t="s">
        <v>399</v>
      </c>
      <c r="D76" s="4">
        <v>45658</v>
      </c>
      <c r="E76" s="5">
        <v>46023</v>
      </c>
      <c r="F76" t="s">
        <v>405</v>
      </c>
      <c r="G76" t="s">
        <v>406</v>
      </c>
      <c r="H76" t="s">
        <v>407</v>
      </c>
      <c r="J76" t="s">
        <v>408</v>
      </c>
      <c r="K76" t="s">
        <v>409</v>
      </c>
      <c r="L76" t="s">
        <v>34</v>
      </c>
      <c r="M76" s="4">
        <v>45271</v>
      </c>
      <c r="N76" s="4">
        <v>46023</v>
      </c>
      <c r="O76" t="s">
        <v>410</v>
      </c>
      <c r="P76" t="s">
        <v>43</v>
      </c>
      <c r="Q76" t="s">
        <v>35</v>
      </c>
      <c r="R76" t="s">
        <v>36</v>
      </c>
      <c r="S76" t="s">
        <v>37</v>
      </c>
      <c r="T76" t="s">
        <v>44</v>
      </c>
      <c r="U76" t="s">
        <v>69</v>
      </c>
      <c r="V76">
        <v>16439</v>
      </c>
      <c r="W76" s="3">
        <v>100</v>
      </c>
    </row>
    <row r="77" spans="1:23" x14ac:dyDescent="0.3">
      <c r="B77" s="17" t="s">
        <v>411</v>
      </c>
      <c r="C77" t="s">
        <v>412</v>
      </c>
      <c r="D77" s="4">
        <v>45658</v>
      </c>
      <c r="E77" s="5">
        <v>46023</v>
      </c>
      <c r="F77" t="s">
        <v>413</v>
      </c>
      <c r="G77" t="s">
        <v>414</v>
      </c>
      <c r="H77" t="s">
        <v>122</v>
      </c>
      <c r="J77" t="s">
        <v>415</v>
      </c>
      <c r="K77" t="s">
        <v>416</v>
      </c>
      <c r="L77" t="s">
        <v>34</v>
      </c>
      <c r="M77" s="4">
        <v>44835</v>
      </c>
      <c r="N77" s="4">
        <v>46023</v>
      </c>
      <c r="Q77" t="s">
        <v>35</v>
      </c>
      <c r="R77" t="s">
        <v>36</v>
      </c>
      <c r="S77" t="s">
        <v>37</v>
      </c>
      <c r="T77" t="s">
        <v>38</v>
      </c>
      <c r="U77" t="s">
        <v>39</v>
      </c>
      <c r="V77">
        <v>97698</v>
      </c>
      <c r="W77" s="3">
        <v>100</v>
      </c>
    </row>
    <row r="78" spans="1:23" x14ac:dyDescent="0.3">
      <c r="B78" s="17" t="s">
        <v>411</v>
      </c>
      <c r="C78" t="s">
        <v>417</v>
      </c>
      <c r="D78" s="4">
        <v>45658</v>
      </c>
      <c r="E78" s="5">
        <v>46023</v>
      </c>
      <c r="F78" t="s">
        <v>418</v>
      </c>
      <c r="G78" t="s">
        <v>419</v>
      </c>
      <c r="H78" t="s">
        <v>420</v>
      </c>
      <c r="J78" t="s">
        <v>421</v>
      </c>
      <c r="K78" t="s">
        <v>416</v>
      </c>
      <c r="L78" t="s">
        <v>34</v>
      </c>
      <c r="M78" s="4">
        <v>44835</v>
      </c>
      <c r="N78" s="4">
        <v>46023</v>
      </c>
      <c r="Q78" t="s">
        <v>35</v>
      </c>
      <c r="R78" t="s">
        <v>36</v>
      </c>
      <c r="S78" t="s">
        <v>37</v>
      </c>
      <c r="T78" t="s">
        <v>38</v>
      </c>
      <c r="U78" t="s">
        <v>39</v>
      </c>
      <c r="V78">
        <v>38115</v>
      </c>
      <c r="W78" s="3">
        <v>100</v>
      </c>
    </row>
    <row r="79" spans="1:23" x14ac:dyDescent="0.3">
      <c r="D79" s="4"/>
      <c r="E79" s="5"/>
      <c r="M79" s="4"/>
      <c r="N79" s="4"/>
      <c r="V79">
        <f>SUM(V2:V78)</f>
        <v>2841113</v>
      </c>
      <c r="W79" s="3"/>
    </row>
    <row r="87" spans="1:1" x14ac:dyDescent="0.3">
      <c r="A87" s="13" t="s">
        <v>422</v>
      </c>
    </row>
    <row r="88" spans="1:1" x14ac:dyDescent="0.3">
      <c r="A88" s="13" t="s">
        <v>422</v>
      </c>
    </row>
    <row r="1048576" spans="2:2" x14ac:dyDescent="0.3">
      <c r="B1048576" s="17"/>
    </row>
  </sheetData>
  <autoFilter ref="A1:Z88" xr:uid="{CECEBD10-3298-4FAA-BAF6-28DF5A493ED3}">
    <sortState xmlns:xlrd2="http://schemas.microsoft.com/office/spreadsheetml/2017/richdata2" ref="A2:Z88">
      <sortCondition ref="B1:B88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03F50-B211-44C3-A477-3252C8C22066}">
  <sheetPr>
    <pageSetUpPr fitToPage="1"/>
  </sheetPr>
  <dimension ref="A1:AD90"/>
  <sheetViews>
    <sheetView tabSelected="1" zoomScale="85" zoomScaleNormal="85" workbookViewId="0">
      <pane ySplit="1" topLeftCell="A2" activePane="bottomLeft" state="frozen"/>
      <selection pane="bottomLeft" activeCell="B1" sqref="B1:B1048576"/>
    </sheetView>
  </sheetViews>
  <sheetFormatPr defaultColWidth="25.5546875" defaultRowHeight="14.4" x14ac:dyDescent="0.3"/>
  <cols>
    <col min="1" max="1" width="54.77734375" customWidth="1"/>
    <col min="2" max="2" width="37.77734375" bestFit="1" customWidth="1"/>
    <col min="3" max="3" width="52.21875" customWidth="1"/>
    <col min="4" max="4" width="15.5546875" hidden="1" customWidth="1"/>
    <col min="5" max="5" width="12.5546875" hidden="1" customWidth="1"/>
    <col min="6" max="6" width="19.21875" bestFit="1" customWidth="1"/>
    <col min="7" max="7" width="23.21875" bestFit="1" customWidth="1"/>
    <col min="8" max="8" width="14.44140625" bestFit="1" customWidth="1"/>
    <col min="9" max="9" width="13.21875" bestFit="1" customWidth="1"/>
    <col min="10" max="10" width="13" bestFit="1" customWidth="1"/>
    <col min="11" max="11" width="20.21875" bestFit="1" customWidth="1"/>
    <col min="12" max="12" width="13.77734375" bestFit="1" customWidth="1"/>
    <col min="13" max="13" width="15.5546875" customWidth="1"/>
    <col min="14" max="14" width="13" customWidth="1"/>
    <col min="15" max="15" width="19.21875" customWidth="1"/>
    <col min="16" max="16" width="20.21875" customWidth="1"/>
    <col min="17" max="17" width="16.5546875" customWidth="1"/>
    <col min="18" max="18" width="18.77734375" customWidth="1"/>
    <col min="19" max="19" width="15.77734375" customWidth="1"/>
    <col min="20" max="20" width="17.21875" customWidth="1"/>
    <col min="21" max="21" width="13" customWidth="1"/>
    <col min="22" max="22" width="20.77734375" customWidth="1"/>
    <col min="23" max="23" width="22.77734375" customWidth="1"/>
    <col min="24" max="24" width="23.44140625" customWidth="1"/>
    <col min="25" max="25" width="17" customWidth="1"/>
    <col min="26" max="26" width="18.77734375" customWidth="1"/>
    <col min="27" max="27" width="14.21875" customWidth="1"/>
    <col min="28" max="28" width="16.77734375" bestFit="1" customWidth="1"/>
    <col min="29" max="29" width="23.77734375" bestFit="1" customWidth="1"/>
    <col min="30" max="30" width="67.21875" customWidth="1"/>
  </cols>
  <sheetData>
    <row r="1" spans="1:30" ht="27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1" t="s">
        <v>23</v>
      </c>
      <c r="Y1" s="1" t="s">
        <v>24</v>
      </c>
      <c r="Z1" s="1" t="s">
        <v>25</v>
      </c>
      <c r="AA1" s="1" t="s">
        <v>423</v>
      </c>
      <c r="AB1" s="1" t="s">
        <v>424</v>
      </c>
      <c r="AC1" s="1" t="s">
        <v>425</v>
      </c>
      <c r="AD1" s="1" t="s">
        <v>426</v>
      </c>
    </row>
    <row r="2" spans="1:30" x14ac:dyDescent="0.3">
      <c r="A2" s="17"/>
      <c r="B2" t="s">
        <v>27</v>
      </c>
      <c r="C2" t="s">
        <v>63</v>
      </c>
      <c r="D2" s="4">
        <v>45292</v>
      </c>
      <c r="E2" s="5">
        <v>46022</v>
      </c>
      <c r="F2" t="s">
        <v>440</v>
      </c>
      <c r="G2" t="s">
        <v>65</v>
      </c>
      <c r="H2" t="s">
        <v>41</v>
      </c>
      <c r="J2" t="s">
        <v>66</v>
      </c>
      <c r="K2" t="s">
        <v>67</v>
      </c>
      <c r="L2" t="s">
        <v>429</v>
      </c>
      <c r="M2" s="4">
        <v>45292</v>
      </c>
      <c r="N2" s="4">
        <v>46022</v>
      </c>
      <c r="Q2" t="s">
        <v>35</v>
      </c>
      <c r="R2" t="s">
        <v>36</v>
      </c>
      <c r="S2" t="s">
        <v>37</v>
      </c>
      <c r="T2" t="s">
        <v>38</v>
      </c>
      <c r="U2" t="s">
        <v>434</v>
      </c>
      <c r="V2">
        <v>50671</v>
      </c>
      <c r="W2" s="3">
        <v>62</v>
      </c>
      <c r="Y2" t="s">
        <v>431</v>
      </c>
      <c r="AA2" s="6">
        <v>376</v>
      </c>
      <c r="AB2" s="6">
        <v>0.10199999999999999</v>
      </c>
      <c r="AC2" s="6">
        <v>96.9</v>
      </c>
      <c r="AD2" s="7"/>
    </row>
    <row r="3" spans="1:30" x14ac:dyDescent="0.3">
      <c r="A3" s="17"/>
      <c r="B3" t="s">
        <v>27</v>
      </c>
      <c r="C3" t="s">
        <v>51</v>
      </c>
      <c r="D3" s="4">
        <v>45292</v>
      </c>
      <c r="E3" s="5">
        <v>46022</v>
      </c>
      <c r="F3" t="s">
        <v>518</v>
      </c>
      <c r="G3" t="s">
        <v>53</v>
      </c>
      <c r="H3" t="s">
        <v>31</v>
      </c>
      <c r="J3" t="s">
        <v>54</v>
      </c>
      <c r="K3" t="s">
        <v>55</v>
      </c>
      <c r="L3" t="s">
        <v>429</v>
      </c>
      <c r="M3" s="4">
        <v>45292</v>
      </c>
      <c r="N3" s="4">
        <v>46022</v>
      </c>
      <c r="Q3" t="s">
        <v>35</v>
      </c>
      <c r="R3" t="s">
        <v>36</v>
      </c>
      <c r="S3" t="s">
        <v>37</v>
      </c>
      <c r="T3" t="s">
        <v>38</v>
      </c>
      <c r="U3" t="s">
        <v>430</v>
      </c>
      <c r="V3">
        <v>227517</v>
      </c>
      <c r="W3" s="3">
        <v>66</v>
      </c>
      <c r="Y3" t="s">
        <v>431</v>
      </c>
      <c r="AA3" s="6">
        <v>336</v>
      </c>
      <c r="AB3" s="6">
        <v>0.1</v>
      </c>
      <c r="AC3" s="6">
        <v>95</v>
      </c>
      <c r="AD3" s="7"/>
    </row>
    <row r="4" spans="1:30" x14ac:dyDescent="0.3">
      <c r="A4" s="17"/>
      <c r="B4" t="s">
        <v>27</v>
      </c>
      <c r="C4" t="s">
        <v>51</v>
      </c>
      <c r="D4" s="4">
        <v>45292</v>
      </c>
      <c r="E4" s="5">
        <v>46022</v>
      </c>
      <c r="F4" t="s">
        <v>519</v>
      </c>
      <c r="G4" t="s">
        <v>116</v>
      </c>
      <c r="H4" t="s">
        <v>90</v>
      </c>
      <c r="I4" t="s">
        <v>161</v>
      </c>
      <c r="J4" t="s">
        <v>520</v>
      </c>
      <c r="K4" t="s">
        <v>55</v>
      </c>
      <c r="L4" t="s">
        <v>429</v>
      </c>
      <c r="M4" s="4">
        <v>45292</v>
      </c>
      <c r="N4" s="4">
        <v>46022</v>
      </c>
      <c r="O4" t="s">
        <v>521</v>
      </c>
      <c r="P4" t="s">
        <v>43</v>
      </c>
      <c r="Q4" t="s">
        <v>35</v>
      </c>
      <c r="R4" t="s">
        <v>36</v>
      </c>
      <c r="S4" t="s">
        <v>37</v>
      </c>
      <c r="T4" t="s">
        <v>44</v>
      </c>
      <c r="U4" t="s">
        <v>470</v>
      </c>
      <c r="V4">
        <v>21242</v>
      </c>
      <c r="W4" s="3">
        <v>65</v>
      </c>
      <c r="Y4" t="s">
        <v>431</v>
      </c>
      <c r="AA4" s="8"/>
      <c r="AB4" s="8"/>
      <c r="AC4" s="8"/>
      <c r="AD4" s="9"/>
    </row>
    <row r="5" spans="1:30" x14ac:dyDescent="0.3">
      <c r="A5" s="17"/>
      <c r="B5" t="s">
        <v>27</v>
      </c>
      <c r="C5" t="s">
        <v>28</v>
      </c>
      <c r="D5" s="4">
        <v>45292</v>
      </c>
      <c r="E5" s="5">
        <v>46022</v>
      </c>
      <c r="F5" t="s">
        <v>558</v>
      </c>
      <c r="G5" t="s">
        <v>30</v>
      </c>
      <c r="H5" t="s">
        <v>31</v>
      </c>
      <c r="J5" t="s">
        <v>32</v>
      </c>
      <c r="K5" t="s">
        <v>33</v>
      </c>
      <c r="L5" t="s">
        <v>429</v>
      </c>
      <c r="M5" s="4">
        <v>45292</v>
      </c>
      <c r="N5" s="4">
        <v>46022</v>
      </c>
      <c r="Q5" t="s">
        <v>35</v>
      </c>
      <c r="R5" t="s">
        <v>36</v>
      </c>
      <c r="S5" t="s">
        <v>37</v>
      </c>
      <c r="T5" t="s">
        <v>38</v>
      </c>
      <c r="U5" t="s">
        <v>430</v>
      </c>
      <c r="V5">
        <v>97409</v>
      </c>
      <c r="W5" s="3">
        <v>67</v>
      </c>
      <c r="Y5" t="s">
        <v>431</v>
      </c>
      <c r="AA5" s="6">
        <v>699</v>
      </c>
      <c r="AB5" s="6">
        <v>0.184</v>
      </c>
      <c r="AC5" s="6">
        <v>174.8</v>
      </c>
      <c r="AD5" s="7"/>
    </row>
    <row r="6" spans="1:30" x14ac:dyDescent="0.3">
      <c r="A6" s="17"/>
      <c r="B6" t="s">
        <v>27</v>
      </c>
      <c r="C6" t="s">
        <v>28</v>
      </c>
      <c r="D6" s="4">
        <v>45292</v>
      </c>
      <c r="E6" s="5">
        <v>46022</v>
      </c>
      <c r="F6" t="s">
        <v>559</v>
      </c>
      <c r="G6" t="s">
        <v>30</v>
      </c>
      <c r="H6" t="s">
        <v>31</v>
      </c>
      <c r="J6" t="s">
        <v>32</v>
      </c>
      <c r="K6" t="s">
        <v>33</v>
      </c>
      <c r="L6" t="s">
        <v>429</v>
      </c>
      <c r="M6" s="4">
        <v>45292</v>
      </c>
      <c r="N6" s="4">
        <v>46022</v>
      </c>
      <c r="Q6" t="s">
        <v>35</v>
      </c>
      <c r="R6" t="s">
        <v>36</v>
      </c>
      <c r="S6" t="s">
        <v>37</v>
      </c>
      <c r="T6" t="s">
        <v>38</v>
      </c>
      <c r="U6" t="s">
        <v>434</v>
      </c>
      <c r="V6">
        <v>32455</v>
      </c>
      <c r="W6" s="3">
        <v>75</v>
      </c>
      <c r="Y6" t="s">
        <v>431</v>
      </c>
      <c r="AA6" s="12" t="s">
        <v>560</v>
      </c>
      <c r="AB6" s="6"/>
      <c r="AC6" s="6"/>
      <c r="AD6" s="7"/>
    </row>
    <row r="7" spans="1:30" x14ac:dyDescent="0.3">
      <c r="A7" s="17"/>
      <c r="B7" t="s">
        <v>27</v>
      </c>
      <c r="C7" t="s">
        <v>28</v>
      </c>
      <c r="D7" s="4">
        <v>45292</v>
      </c>
      <c r="E7" s="5">
        <v>46022</v>
      </c>
      <c r="F7" t="s">
        <v>561</v>
      </c>
      <c r="G7" t="s">
        <v>30</v>
      </c>
      <c r="H7" t="s">
        <v>41</v>
      </c>
      <c r="J7" t="s">
        <v>32</v>
      </c>
      <c r="K7" t="s">
        <v>33</v>
      </c>
      <c r="L7" t="s">
        <v>429</v>
      </c>
      <c r="M7" s="4">
        <v>45292</v>
      </c>
      <c r="N7" s="4">
        <v>46022</v>
      </c>
      <c r="O7" t="s">
        <v>562</v>
      </c>
      <c r="P7" t="s">
        <v>43</v>
      </c>
      <c r="Q7" t="s">
        <v>35</v>
      </c>
      <c r="R7" t="s">
        <v>36</v>
      </c>
      <c r="S7" t="s">
        <v>37</v>
      </c>
      <c r="T7" t="s">
        <v>44</v>
      </c>
      <c r="U7" t="s">
        <v>466</v>
      </c>
      <c r="V7">
        <v>79</v>
      </c>
      <c r="W7" s="3">
        <v>39</v>
      </c>
      <c r="Y7" t="s">
        <v>431</v>
      </c>
      <c r="AA7" s="6"/>
      <c r="AB7" s="6"/>
      <c r="AC7" s="6"/>
      <c r="AD7" s="7"/>
    </row>
    <row r="8" spans="1:30" x14ac:dyDescent="0.3">
      <c r="B8" t="s">
        <v>27</v>
      </c>
      <c r="C8" t="s">
        <v>563</v>
      </c>
      <c r="D8" s="4">
        <v>45292</v>
      </c>
      <c r="E8" s="5">
        <v>46022</v>
      </c>
      <c r="F8" t="s">
        <v>564</v>
      </c>
      <c r="G8" t="s">
        <v>565</v>
      </c>
      <c r="H8" t="s">
        <v>566</v>
      </c>
      <c r="J8" t="s">
        <v>567</v>
      </c>
      <c r="K8" t="s">
        <v>33</v>
      </c>
      <c r="L8" t="s">
        <v>429</v>
      </c>
      <c r="M8" s="4">
        <v>45292</v>
      </c>
      <c r="N8" s="4">
        <v>46022</v>
      </c>
      <c r="Q8" t="s">
        <v>35</v>
      </c>
      <c r="R8" t="s">
        <v>36</v>
      </c>
      <c r="S8" t="s">
        <v>37</v>
      </c>
      <c r="T8" t="s">
        <v>38</v>
      </c>
      <c r="U8" t="s">
        <v>434</v>
      </c>
      <c r="V8">
        <v>66342</v>
      </c>
      <c r="W8" s="3">
        <v>56</v>
      </c>
      <c r="Y8" t="s">
        <v>431</v>
      </c>
      <c r="AA8" s="6">
        <v>302</v>
      </c>
      <c r="AB8" s="6">
        <v>8.2000000000000003E-2</v>
      </c>
      <c r="AC8" s="6">
        <v>112.36666666666666</v>
      </c>
      <c r="AD8" s="7"/>
    </row>
    <row r="9" spans="1:30" x14ac:dyDescent="0.3">
      <c r="B9" t="s">
        <v>27</v>
      </c>
      <c r="C9" t="s">
        <v>563</v>
      </c>
      <c r="D9" s="4">
        <v>45292</v>
      </c>
      <c r="E9" s="5">
        <v>46022</v>
      </c>
      <c r="F9" t="s">
        <v>568</v>
      </c>
      <c r="G9" t="s">
        <v>47</v>
      </c>
      <c r="H9" t="s">
        <v>48</v>
      </c>
      <c r="J9" t="s">
        <v>49</v>
      </c>
      <c r="K9" t="s">
        <v>33</v>
      </c>
      <c r="L9" t="s">
        <v>429</v>
      </c>
      <c r="M9" s="4">
        <v>45292</v>
      </c>
      <c r="N9" s="4">
        <v>46022</v>
      </c>
      <c r="O9" t="s">
        <v>569</v>
      </c>
      <c r="P9" t="s">
        <v>43</v>
      </c>
      <c r="Q9" t="s">
        <v>35</v>
      </c>
      <c r="R9" t="s">
        <v>36</v>
      </c>
      <c r="S9" t="s">
        <v>37</v>
      </c>
      <c r="T9" t="s">
        <v>44</v>
      </c>
      <c r="U9" t="s">
        <v>470</v>
      </c>
      <c r="V9">
        <v>13022</v>
      </c>
      <c r="W9" s="3">
        <v>73</v>
      </c>
      <c r="Y9" t="s">
        <v>431</v>
      </c>
      <c r="AA9" s="8"/>
      <c r="AB9" s="8"/>
      <c r="AC9" s="8"/>
      <c r="AD9" s="9"/>
    </row>
    <row r="10" spans="1:30" x14ac:dyDescent="0.3">
      <c r="B10" t="s">
        <v>27</v>
      </c>
      <c r="C10" t="s">
        <v>56</v>
      </c>
      <c r="D10" s="4">
        <v>45292</v>
      </c>
      <c r="E10" s="5">
        <v>46022</v>
      </c>
      <c r="F10" t="s">
        <v>570</v>
      </c>
      <c r="G10" t="s">
        <v>58</v>
      </c>
      <c r="H10" t="s">
        <v>59</v>
      </c>
      <c r="J10" t="s">
        <v>60</v>
      </c>
      <c r="K10" t="s">
        <v>33</v>
      </c>
      <c r="L10" t="s">
        <v>429</v>
      </c>
      <c r="M10" s="4">
        <v>45292</v>
      </c>
      <c r="N10" s="4">
        <v>46022</v>
      </c>
      <c r="Q10" t="s">
        <v>35</v>
      </c>
      <c r="R10" t="s">
        <v>36</v>
      </c>
      <c r="S10" t="s">
        <v>37</v>
      </c>
      <c r="T10" t="s">
        <v>38</v>
      </c>
      <c r="U10" t="s">
        <v>434</v>
      </c>
      <c r="V10">
        <v>122034</v>
      </c>
      <c r="W10" s="3">
        <v>67</v>
      </c>
      <c r="Y10" t="s">
        <v>431</v>
      </c>
      <c r="AA10" s="6">
        <v>236</v>
      </c>
      <c r="AB10" s="6">
        <v>6.4000000000000001E-2</v>
      </c>
      <c r="AC10" s="6">
        <v>60.8</v>
      </c>
      <c r="AD10" s="7"/>
    </row>
    <row r="11" spans="1:30" x14ac:dyDescent="0.3">
      <c r="B11" t="s">
        <v>70</v>
      </c>
      <c r="C11" t="s">
        <v>71</v>
      </c>
      <c r="D11" s="4">
        <v>45292</v>
      </c>
      <c r="E11" s="5">
        <v>46022</v>
      </c>
      <c r="F11" t="s">
        <v>446</v>
      </c>
      <c r="G11" t="s">
        <v>73</v>
      </c>
      <c r="H11" t="s">
        <v>74</v>
      </c>
      <c r="J11" t="s">
        <v>75</v>
      </c>
      <c r="K11" t="s">
        <v>76</v>
      </c>
      <c r="L11" t="s">
        <v>429</v>
      </c>
      <c r="M11" s="4">
        <v>45292</v>
      </c>
      <c r="N11" s="4">
        <v>46022</v>
      </c>
      <c r="Q11" t="s">
        <v>35</v>
      </c>
      <c r="R11" t="s">
        <v>36</v>
      </c>
      <c r="S11" t="s">
        <v>37</v>
      </c>
      <c r="T11" t="s">
        <v>38</v>
      </c>
      <c r="U11" t="s">
        <v>430</v>
      </c>
      <c r="V11">
        <v>491368</v>
      </c>
      <c r="W11" s="3">
        <v>72</v>
      </c>
      <c r="Y11" t="s">
        <v>431</v>
      </c>
      <c r="AA11" s="8">
        <v>365</v>
      </c>
      <c r="AB11" s="8">
        <v>0.08</v>
      </c>
      <c r="AC11" s="10">
        <v>100</v>
      </c>
      <c r="AD11" s="9" t="s">
        <v>447</v>
      </c>
    </row>
    <row r="12" spans="1:30" x14ac:dyDescent="0.3">
      <c r="B12" t="s">
        <v>77</v>
      </c>
      <c r="C12" t="s">
        <v>77</v>
      </c>
      <c r="D12" s="4">
        <v>45292</v>
      </c>
      <c r="E12" s="5">
        <v>46022</v>
      </c>
      <c r="F12" t="s">
        <v>541</v>
      </c>
      <c r="G12" t="s">
        <v>89</v>
      </c>
      <c r="H12" t="s">
        <v>90</v>
      </c>
      <c r="J12" t="s">
        <v>91</v>
      </c>
      <c r="K12" t="s">
        <v>81</v>
      </c>
      <c r="L12" t="s">
        <v>429</v>
      </c>
      <c r="M12" s="4">
        <v>45658</v>
      </c>
      <c r="N12" s="4">
        <v>46022</v>
      </c>
      <c r="Q12" t="s">
        <v>35</v>
      </c>
      <c r="R12" t="s">
        <v>36</v>
      </c>
      <c r="S12" t="s">
        <v>37</v>
      </c>
      <c r="T12" t="s">
        <v>38</v>
      </c>
      <c r="U12" t="s">
        <v>434</v>
      </c>
      <c r="V12">
        <v>37131</v>
      </c>
      <c r="W12" s="3">
        <v>64</v>
      </c>
      <c r="Y12" t="s">
        <v>431</v>
      </c>
      <c r="AA12" s="6"/>
      <c r="AB12" s="6"/>
      <c r="AC12" s="6"/>
      <c r="AD12" s="7"/>
    </row>
    <row r="13" spans="1:30" x14ac:dyDescent="0.3">
      <c r="B13" t="s">
        <v>77</v>
      </c>
      <c r="C13" t="s">
        <v>77</v>
      </c>
      <c r="D13" s="4">
        <v>45292</v>
      </c>
      <c r="E13" s="5">
        <v>46022</v>
      </c>
      <c r="F13" t="s">
        <v>542</v>
      </c>
      <c r="G13" t="s">
        <v>79</v>
      </c>
      <c r="H13" t="s">
        <v>31</v>
      </c>
      <c r="J13" t="s">
        <v>80</v>
      </c>
      <c r="K13" t="s">
        <v>81</v>
      </c>
      <c r="L13" t="s">
        <v>429</v>
      </c>
      <c r="M13" s="4">
        <v>45292</v>
      </c>
      <c r="N13" s="4">
        <v>46022</v>
      </c>
      <c r="Q13" t="s">
        <v>35</v>
      </c>
      <c r="R13" t="s">
        <v>36</v>
      </c>
      <c r="S13" t="s">
        <v>37</v>
      </c>
      <c r="T13" t="s">
        <v>38</v>
      </c>
      <c r="U13" t="s">
        <v>434</v>
      </c>
      <c r="V13">
        <v>407538</v>
      </c>
      <c r="W13" s="3">
        <v>60</v>
      </c>
      <c r="Y13" t="s">
        <v>431</v>
      </c>
      <c r="AA13" s="8">
        <v>648</v>
      </c>
      <c r="AB13" s="8">
        <v>0.20799999999999999</v>
      </c>
      <c r="AC13" s="8">
        <v>187.2</v>
      </c>
      <c r="AD13" s="9"/>
    </row>
    <row r="14" spans="1:30" x14ac:dyDescent="0.3">
      <c r="B14" t="s">
        <v>77</v>
      </c>
      <c r="C14" s="17" t="s">
        <v>543</v>
      </c>
      <c r="D14" s="4">
        <v>45292</v>
      </c>
      <c r="E14" s="5">
        <v>46022</v>
      </c>
      <c r="F14" t="s">
        <v>544</v>
      </c>
      <c r="G14" t="s">
        <v>545</v>
      </c>
      <c r="H14" t="s">
        <v>101</v>
      </c>
      <c r="J14" t="s">
        <v>546</v>
      </c>
      <c r="K14" t="s">
        <v>81</v>
      </c>
      <c r="L14" t="s">
        <v>429</v>
      </c>
      <c r="M14" s="4">
        <v>45658</v>
      </c>
      <c r="N14" s="4">
        <v>46022</v>
      </c>
      <c r="Q14" t="s">
        <v>35</v>
      </c>
      <c r="R14" t="s">
        <v>36</v>
      </c>
      <c r="S14" t="s">
        <v>37</v>
      </c>
      <c r="T14" t="s">
        <v>38</v>
      </c>
      <c r="U14" t="s">
        <v>434</v>
      </c>
      <c r="V14">
        <v>75223</v>
      </c>
      <c r="W14" s="3">
        <v>54</v>
      </c>
      <c r="Y14" t="s">
        <v>431</v>
      </c>
      <c r="AA14" s="6"/>
      <c r="AB14" s="6"/>
      <c r="AC14" s="6"/>
      <c r="AD14" s="7"/>
    </row>
    <row r="15" spans="1:30" x14ac:dyDescent="0.3">
      <c r="B15" t="s">
        <v>77</v>
      </c>
      <c r="C15" s="17" t="s">
        <v>547</v>
      </c>
      <c r="D15" s="4">
        <v>45292</v>
      </c>
      <c r="E15" s="5">
        <v>46022</v>
      </c>
      <c r="F15" t="s">
        <v>548</v>
      </c>
      <c r="G15" t="s">
        <v>84</v>
      </c>
      <c r="H15" t="s">
        <v>41</v>
      </c>
      <c r="J15" t="s">
        <v>85</v>
      </c>
      <c r="K15" t="s">
        <v>81</v>
      </c>
      <c r="L15" t="s">
        <v>429</v>
      </c>
      <c r="M15" s="4">
        <v>45292</v>
      </c>
      <c r="N15" s="4">
        <v>46022</v>
      </c>
      <c r="Q15" t="s">
        <v>35</v>
      </c>
      <c r="R15" t="s">
        <v>36</v>
      </c>
      <c r="S15" t="s">
        <v>37</v>
      </c>
      <c r="T15" t="s">
        <v>38</v>
      </c>
      <c r="U15" t="s">
        <v>434</v>
      </c>
      <c r="V15">
        <v>274469</v>
      </c>
      <c r="W15" s="3">
        <v>70</v>
      </c>
      <c r="Y15" t="s">
        <v>431</v>
      </c>
      <c r="AA15" s="8">
        <v>208</v>
      </c>
      <c r="AB15" s="8">
        <v>9.6000000000000002E-2</v>
      </c>
      <c r="AC15" s="8">
        <v>86.4</v>
      </c>
      <c r="AD15" s="9"/>
    </row>
    <row r="16" spans="1:30" x14ac:dyDescent="0.3">
      <c r="A16" s="39" t="s">
        <v>93</v>
      </c>
      <c r="B16" s="32" t="s">
        <v>94</v>
      </c>
      <c r="C16" s="32" t="s">
        <v>94</v>
      </c>
      <c r="D16" s="33">
        <v>45292</v>
      </c>
      <c r="E16" s="34">
        <v>46022</v>
      </c>
      <c r="F16" s="32" t="s">
        <v>571</v>
      </c>
      <c r="G16" s="32" t="s">
        <v>96</v>
      </c>
      <c r="H16" s="32" t="s">
        <v>97</v>
      </c>
      <c r="I16" s="32"/>
      <c r="J16" s="32" t="s">
        <v>98</v>
      </c>
      <c r="K16" s="32" t="s">
        <v>33</v>
      </c>
      <c r="L16" s="32" t="s">
        <v>429</v>
      </c>
      <c r="M16" s="33">
        <v>45292</v>
      </c>
      <c r="N16" s="33">
        <v>46022</v>
      </c>
      <c r="O16" s="32"/>
      <c r="P16" s="32"/>
      <c r="Q16" s="32" t="s">
        <v>35</v>
      </c>
      <c r="R16" s="32" t="s">
        <v>36</v>
      </c>
      <c r="S16" s="32" t="s">
        <v>37</v>
      </c>
      <c r="T16" s="32" t="s">
        <v>38</v>
      </c>
      <c r="U16" s="32" t="s">
        <v>430</v>
      </c>
      <c r="V16" s="32">
        <v>142024</v>
      </c>
      <c r="W16" s="35">
        <v>74</v>
      </c>
      <c r="X16" s="32"/>
      <c r="Y16" s="32" t="s">
        <v>431</v>
      </c>
      <c r="Z16" s="32"/>
      <c r="AA16" s="40"/>
      <c r="AB16" s="40"/>
      <c r="AC16" s="40"/>
      <c r="AD16" s="41"/>
    </row>
    <row r="17" spans="1:30" x14ac:dyDescent="0.3">
      <c r="B17" t="s">
        <v>103</v>
      </c>
      <c r="C17" t="s">
        <v>103</v>
      </c>
      <c r="D17" s="4">
        <v>45292</v>
      </c>
      <c r="E17" s="5">
        <v>46022</v>
      </c>
      <c r="F17" t="s">
        <v>463</v>
      </c>
      <c r="G17" t="s">
        <v>105</v>
      </c>
      <c r="H17" t="s">
        <v>90</v>
      </c>
      <c r="J17" t="s">
        <v>106</v>
      </c>
      <c r="K17" t="s">
        <v>107</v>
      </c>
      <c r="L17" t="s">
        <v>429</v>
      </c>
      <c r="M17" s="4">
        <v>45292</v>
      </c>
      <c r="N17" s="4">
        <v>46022</v>
      </c>
      <c r="Q17" t="s">
        <v>35</v>
      </c>
      <c r="R17" t="s">
        <v>36</v>
      </c>
      <c r="S17" t="s">
        <v>37</v>
      </c>
      <c r="T17" t="s">
        <v>38</v>
      </c>
      <c r="U17" t="s">
        <v>434</v>
      </c>
      <c r="V17">
        <v>178450</v>
      </c>
      <c r="W17" s="3">
        <v>53</v>
      </c>
      <c r="Y17" t="s">
        <v>431</v>
      </c>
      <c r="AA17" s="6">
        <v>1458</v>
      </c>
      <c r="AB17" s="6">
        <v>0.39</v>
      </c>
      <c r="AC17" s="6">
        <v>370.5</v>
      </c>
      <c r="AD17" s="7"/>
    </row>
    <row r="18" spans="1:30" x14ac:dyDescent="0.3">
      <c r="B18" t="s">
        <v>103</v>
      </c>
      <c r="C18" t="s">
        <v>109</v>
      </c>
      <c r="D18" s="4">
        <v>45292</v>
      </c>
      <c r="E18" s="5">
        <v>46022</v>
      </c>
      <c r="F18" t="s">
        <v>464</v>
      </c>
      <c r="G18" t="s">
        <v>111</v>
      </c>
      <c r="H18" t="s">
        <v>112</v>
      </c>
      <c r="J18" t="s">
        <v>113</v>
      </c>
      <c r="K18" t="s">
        <v>107</v>
      </c>
      <c r="L18" t="s">
        <v>429</v>
      </c>
      <c r="M18" s="4">
        <v>45292</v>
      </c>
      <c r="N18" s="4">
        <v>46022</v>
      </c>
      <c r="O18" t="s">
        <v>465</v>
      </c>
      <c r="P18" t="s">
        <v>43</v>
      </c>
      <c r="Q18" t="s">
        <v>35</v>
      </c>
      <c r="R18" t="s">
        <v>36</v>
      </c>
      <c r="S18" t="s">
        <v>37</v>
      </c>
      <c r="T18" t="s">
        <v>44</v>
      </c>
      <c r="U18" t="s">
        <v>466</v>
      </c>
      <c r="V18">
        <v>1563</v>
      </c>
      <c r="W18" s="3">
        <v>37</v>
      </c>
      <c r="Y18" t="s">
        <v>431</v>
      </c>
      <c r="AA18" s="6"/>
      <c r="AB18" s="6"/>
      <c r="AC18" s="6"/>
      <c r="AD18" s="7"/>
    </row>
    <row r="19" spans="1:30" x14ac:dyDescent="0.3">
      <c r="B19" s="47" t="s">
        <v>103</v>
      </c>
      <c r="C19" t="s">
        <v>109</v>
      </c>
      <c r="D19" s="4">
        <v>45292</v>
      </c>
      <c r="E19" s="5">
        <v>46022</v>
      </c>
      <c r="F19" t="s">
        <v>517</v>
      </c>
      <c r="G19" t="s">
        <v>116</v>
      </c>
      <c r="H19" t="s">
        <v>48</v>
      </c>
      <c r="J19" t="s">
        <v>117</v>
      </c>
      <c r="K19" t="s">
        <v>118</v>
      </c>
      <c r="L19" t="s">
        <v>429</v>
      </c>
      <c r="M19" s="4">
        <v>45292</v>
      </c>
      <c r="N19" s="4">
        <v>46022</v>
      </c>
      <c r="Q19" t="s">
        <v>35</v>
      </c>
      <c r="R19" t="s">
        <v>36</v>
      </c>
      <c r="S19" t="s">
        <v>37</v>
      </c>
      <c r="T19" t="s">
        <v>38</v>
      </c>
      <c r="U19" t="s">
        <v>434</v>
      </c>
      <c r="V19">
        <v>172988</v>
      </c>
      <c r="W19" s="3">
        <v>62</v>
      </c>
      <c r="Y19" t="s">
        <v>431</v>
      </c>
      <c r="AA19" s="6">
        <v>354</v>
      </c>
      <c r="AB19" s="6">
        <v>9.5000000000000001E-2</v>
      </c>
      <c r="AC19" s="11">
        <v>90.801000000000002</v>
      </c>
      <c r="AD19" s="7"/>
    </row>
    <row r="20" spans="1:30" x14ac:dyDescent="0.3">
      <c r="B20" t="s">
        <v>119</v>
      </c>
      <c r="C20" t="s">
        <v>119</v>
      </c>
      <c r="D20" s="4">
        <v>45292</v>
      </c>
      <c r="E20" s="5">
        <v>46022</v>
      </c>
      <c r="F20" t="s">
        <v>551</v>
      </c>
      <c r="G20" t="s">
        <v>121</v>
      </c>
      <c r="H20" t="s">
        <v>122</v>
      </c>
      <c r="J20" t="s">
        <v>123</v>
      </c>
      <c r="K20" t="s">
        <v>124</v>
      </c>
      <c r="L20" t="s">
        <v>429</v>
      </c>
      <c r="M20" s="4">
        <v>45292</v>
      </c>
      <c r="N20" s="4">
        <v>46022</v>
      </c>
      <c r="Q20" t="s">
        <v>35</v>
      </c>
      <c r="R20" t="s">
        <v>36</v>
      </c>
      <c r="S20" t="s">
        <v>37</v>
      </c>
      <c r="T20" t="s">
        <v>38</v>
      </c>
      <c r="U20" t="s">
        <v>434</v>
      </c>
      <c r="V20">
        <v>173380</v>
      </c>
      <c r="W20" s="3">
        <v>71</v>
      </c>
      <c r="Y20" t="s">
        <v>431</v>
      </c>
      <c r="AA20" s="8">
        <v>697</v>
      </c>
      <c r="AB20" s="8">
        <v>0.11899999999999999</v>
      </c>
      <c r="AC20" s="8">
        <v>113.05</v>
      </c>
      <c r="AD20" s="9"/>
    </row>
    <row r="21" spans="1:30" x14ac:dyDescent="0.3">
      <c r="B21" t="s">
        <v>125</v>
      </c>
      <c r="C21" s="30" t="s">
        <v>126</v>
      </c>
      <c r="D21" s="4">
        <v>45292</v>
      </c>
      <c r="E21" s="5">
        <v>46022</v>
      </c>
      <c r="F21" t="s">
        <v>450</v>
      </c>
      <c r="G21" t="s">
        <v>128</v>
      </c>
      <c r="H21" t="s">
        <v>41</v>
      </c>
      <c r="J21" t="s">
        <v>129</v>
      </c>
      <c r="K21" t="s">
        <v>130</v>
      </c>
      <c r="L21" t="s">
        <v>429</v>
      </c>
      <c r="M21" s="4">
        <v>45292</v>
      </c>
      <c r="N21" s="4">
        <v>46022</v>
      </c>
      <c r="Q21" t="s">
        <v>35</v>
      </c>
      <c r="R21" t="s">
        <v>36</v>
      </c>
      <c r="S21" t="s">
        <v>37</v>
      </c>
      <c r="T21" t="s">
        <v>38</v>
      </c>
      <c r="U21" t="s">
        <v>434</v>
      </c>
      <c r="V21">
        <v>361887</v>
      </c>
      <c r="W21" s="3">
        <v>68</v>
      </c>
      <c r="Y21" t="s">
        <v>431</v>
      </c>
      <c r="AA21" s="8">
        <v>262</v>
      </c>
      <c r="AB21" s="8">
        <v>7.0999999999999994E-2</v>
      </c>
      <c r="AC21" s="8">
        <v>67.45</v>
      </c>
      <c r="AD21" s="9"/>
    </row>
    <row r="22" spans="1:30" x14ac:dyDescent="0.3">
      <c r="B22" t="s">
        <v>125</v>
      </c>
      <c r="C22" t="s">
        <v>451</v>
      </c>
      <c r="D22" s="4">
        <v>45292</v>
      </c>
      <c r="E22" s="5">
        <v>46022</v>
      </c>
      <c r="F22" t="s">
        <v>452</v>
      </c>
      <c r="G22" t="s">
        <v>453</v>
      </c>
      <c r="H22" t="s">
        <v>144</v>
      </c>
      <c r="J22" t="s">
        <v>454</v>
      </c>
      <c r="K22" t="s">
        <v>130</v>
      </c>
      <c r="L22" t="s">
        <v>429</v>
      </c>
      <c r="M22" s="4">
        <v>45292</v>
      </c>
      <c r="N22" s="4">
        <v>46022</v>
      </c>
      <c r="Q22" t="s">
        <v>35</v>
      </c>
      <c r="R22" t="s">
        <v>36</v>
      </c>
      <c r="S22" t="s">
        <v>37</v>
      </c>
      <c r="T22" t="s">
        <v>38</v>
      </c>
      <c r="U22" t="s">
        <v>434</v>
      </c>
      <c r="V22">
        <v>190537</v>
      </c>
      <c r="W22" s="3">
        <v>78</v>
      </c>
      <c r="Y22" t="s">
        <v>431</v>
      </c>
      <c r="AA22" s="6">
        <v>165</v>
      </c>
      <c r="AB22" s="6">
        <v>6.2E-2</v>
      </c>
      <c r="AC22" s="6">
        <v>55.8</v>
      </c>
      <c r="AD22" s="31" t="s">
        <v>455</v>
      </c>
    </row>
    <row r="23" spans="1:30" x14ac:dyDescent="0.3">
      <c r="B23" t="s">
        <v>125</v>
      </c>
      <c r="C23" s="30" t="s">
        <v>131</v>
      </c>
      <c r="D23" s="4">
        <v>45292</v>
      </c>
      <c r="E23" s="5">
        <v>46022</v>
      </c>
      <c r="F23" t="s">
        <v>456</v>
      </c>
      <c r="G23" t="s">
        <v>453</v>
      </c>
      <c r="H23" t="s">
        <v>457</v>
      </c>
      <c r="J23" t="s">
        <v>454</v>
      </c>
      <c r="K23" t="s">
        <v>130</v>
      </c>
      <c r="L23" t="s">
        <v>429</v>
      </c>
      <c r="M23" s="4">
        <v>45292</v>
      </c>
      <c r="N23" s="4">
        <v>46022</v>
      </c>
      <c r="Q23" t="s">
        <v>35</v>
      </c>
      <c r="R23" t="s">
        <v>36</v>
      </c>
      <c r="S23" t="s">
        <v>37</v>
      </c>
      <c r="T23" t="s">
        <v>38</v>
      </c>
      <c r="U23" t="s">
        <v>430</v>
      </c>
      <c r="V23">
        <v>315110</v>
      </c>
      <c r="W23" s="3">
        <v>63</v>
      </c>
      <c r="Y23" t="s">
        <v>431</v>
      </c>
      <c r="AA23" s="8">
        <v>536</v>
      </c>
      <c r="AB23" s="8">
        <v>0.14499999999999999</v>
      </c>
      <c r="AC23" s="8">
        <v>137.75</v>
      </c>
      <c r="AD23" s="9"/>
    </row>
    <row r="24" spans="1:30" x14ac:dyDescent="0.3">
      <c r="B24" t="s">
        <v>133</v>
      </c>
      <c r="C24" t="s">
        <v>133</v>
      </c>
      <c r="D24" s="4">
        <v>45292</v>
      </c>
      <c r="E24" s="5">
        <v>46022</v>
      </c>
      <c r="F24" t="s">
        <v>448</v>
      </c>
      <c r="G24" t="s">
        <v>135</v>
      </c>
      <c r="H24" t="s">
        <v>90</v>
      </c>
      <c r="J24" t="s">
        <v>136</v>
      </c>
      <c r="K24" t="s">
        <v>76</v>
      </c>
      <c r="L24" t="s">
        <v>429</v>
      </c>
      <c r="M24" s="4">
        <v>45292</v>
      </c>
      <c r="N24" s="4">
        <v>46022</v>
      </c>
      <c r="Q24" t="s">
        <v>35</v>
      </c>
      <c r="R24" t="s">
        <v>36</v>
      </c>
      <c r="S24" t="s">
        <v>37</v>
      </c>
      <c r="T24" t="s">
        <v>38</v>
      </c>
      <c r="U24" t="s">
        <v>430</v>
      </c>
      <c r="V24">
        <v>139628</v>
      </c>
      <c r="W24" s="3">
        <v>57</v>
      </c>
      <c r="Y24" t="s">
        <v>431</v>
      </c>
      <c r="AA24" s="8">
        <v>593</v>
      </c>
      <c r="AB24" s="8">
        <v>0.161</v>
      </c>
      <c r="AC24" s="8">
        <v>152.94999999999999</v>
      </c>
      <c r="AD24" s="9"/>
    </row>
    <row r="25" spans="1:30" x14ac:dyDescent="0.3">
      <c r="B25" t="s">
        <v>137</v>
      </c>
      <c r="C25" t="s">
        <v>138</v>
      </c>
      <c r="D25" s="4">
        <v>45292</v>
      </c>
      <c r="E25" s="5">
        <v>46022</v>
      </c>
      <c r="F25" t="s">
        <v>458</v>
      </c>
      <c r="G25" t="s">
        <v>140</v>
      </c>
      <c r="H25" t="s">
        <v>144</v>
      </c>
      <c r="J25" t="s">
        <v>145</v>
      </c>
      <c r="K25" t="s">
        <v>142</v>
      </c>
      <c r="L25" t="s">
        <v>429</v>
      </c>
      <c r="M25" s="4">
        <v>45292</v>
      </c>
      <c r="N25" s="4">
        <v>46022</v>
      </c>
      <c r="Q25" t="s">
        <v>35</v>
      </c>
      <c r="R25" t="s">
        <v>36</v>
      </c>
      <c r="S25" t="s">
        <v>37</v>
      </c>
      <c r="T25" t="s">
        <v>38</v>
      </c>
      <c r="U25" t="s">
        <v>434</v>
      </c>
      <c r="V25">
        <v>321645</v>
      </c>
      <c r="W25" s="3">
        <v>65</v>
      </c>
      <c r="Y25" t="s">
        <v>431</v>
      </c>
      <c r="AA25" s="6">
        <v>680</v>
      </c>
      <c r="AB25" s="6">
        <v>0.22800000000000001</v>
      </c>
      <c r="AC25" s="11">
        <v>216.6</v>
      </c>
      <c r="AD25" s="7"/>
    </row>
    <row r="26" spans="1:30" x14ac:dyDescent="0.3">
      <c r="A26" s="28"/>
      <c r="B26" t="s">
        <v>137</v>
      </c>
      <c r="C26" t="s">
        <v>459</v>
      </c>
      <c r="D26" s="4">
        <v>45292</v>
      </c>
      <c r="E26" s="5">
        <v>46022</v>
      </c>
      <c r="F26" t="s">
        <v>460</v>
      </c>
      <c r="G26" t="s">
        <v>140</v>
      </c>
      <c r="H26" t="s">
        <v>74</v>
      </c>
      <c r="J26" t="s">
        <v>141</v>
      </c>
      <c r="K26" t="s">
        <v>142</v>
      </c>
      <c r="L26" t="s">
        <v>429</v>
      </c>
      <c r="M26" s="4">
        <v>45292</v>
      </c>
      <c r="N26" s="4">
        <v>46022</v>
      </c>
      <c r="Q26" t="s">
        <v>35</v>
      </c>
      <c r="R26" t="s">
        <v>36</v>
      </c>
      <c r="S26" t="s">
        <v>37</v>
      </c>
      <c r="T26" t="s">
        <v>38</v>
      </c>
      <c r="U26" t="s">
        <v>434</v>
      </c>
      <c r="V26">
        <v>65597</v>
      </c>
      <c r="W26" s="3">
        <v>65</v>
      </c>
      <c r="Y26" t="s">
        <v>431</v>
      </c>
      <c r="AA26" s="6"/>
      <c r="AB26" s="6"/>
      <c r="AC26" s="6"/>
      <c r="AD26" s="7"/>
    </row>
    <row r="27" spans="1:30" x14ac:dyDescent="0.3">
      <c r="A27" s="28"/>
      <c r="B27" s="17" t="s">
        <v>137</v>
      </c>
      <c r="C27" t="s">
        <v>147</v>
      </c>
      <c r="D27" s="4">
        <v>45292</v>
      </c>
      <c r="E27" s="5">
        <v>46022</v>
      </c>
      <c r="F27" t="s">
        <v>522</v>
      </c>
      <c r="G27" t="s">
        <v>149</v>
      </c>
      <c r="H27" t="s">
        <v>150</v>
      </c>
      <c r="J27" t="s">
        <v>151</v>
      </c>
      <c r="K27" t="s">
        <v>152</v>
      </c>
      <c r="L27" t="s">
        <v>429</v>
      </c>
      <c r="M27" s="4">
        <v>45292</v>
      </c>
      <c r="N27" s="4">
        <v>46022</v>
      </c>
      <c r="Q27" t="s">
        <v>35</v>
      </c>
      <c r="R27" t="s">
        <v>36</v>
      </c>
      <c r="S27" t="s">
        <v>37</v>
      </c>
      <c r="T27" t="s">
        <v>38</v>
      </c>
      <c r="U27" t="s">
        <v>430</v>
      </c>
      <c r="V27">
        <v>211614</v>
      </c>
      <c r="W27" s="3">
        <v>69</v>
      </c>
      <c r="Y27" t="s">
        <v>431</v>
      </c>
      <c r="AA27" s="6">
        <v>403</v>
      </c>
      <c r="AB27" s="6">
        <v>0.109</v>
      </c>
      <c r="AC27" s="6">
        <v>103.55</v>
      </c>
      <c r="AD27" s="7"/>
    </row>
    <row r="28" spans="1:30" x14ac:dyDescent="0.3">
      <c r="B28" t="s">
        <v>155</v>
      </c>
      <c r="C28" t="s">
        <v>155</v>
      </c>
      <c r="D28" s="4">
        <v>45292</v>
      </c>
      <c r="E28" s="5">
        <v>46022</v>
      </c>
      <c r="F28" t="s">
        <v>523</v>
      </c>
      <c r="G28" t="s">
        <v>157</v>
      </c>
      <c r="H28" t="s">
        <v>41</v>
      </c>
      <c r="J28" t="s">
        <v>158</v>
      </c>
      <c r="K28" t="s">
        <v>159</v>
      </c>
      <c r="L28" t="s">
        <v>429</v>
      </c>
      <c r="M28" s="4">
        <v>45292</v>
      </c>
      <c r="N28" s="4">
        <v>46022</v>
      </c>
      <c r="Q28" t="s">
        <v>35</v>
      </c>
      <c r="R28" t="s">
        <v>36</v>
      </c>
      <c r="S28" t="s">
        <v>37</v>
      </c>
      <c r="T28" t="s">
        <v>38</v>
      </c>
      <c r="U28" t="s">
        <v>430</v>
      </c>
      <c r="V28">
        <v>320062</v>
      </c>
      <c r="W28" s="3">
        <v>70</v>
      </c>
      <c r="Y28" t="s">
        <v>431</v>
      </c>
      <c r="AA28" s="8">
        <f>152+46</f>
        <v>198</v>
      </c>
      <c r="AB28" s="8">
        <f>0.044+0.023</f>
        <v>6.7000000000000004E-2</v>
      </c>
      <c r="AC28" s="8">
        <f>41.8+19.721</f>
        <v>61.521000000000001</v>
      </c>
      <c r="AD28" s="9" t="s">
        <v>524</v>
      </c>
    </row>
    <row r="29" spans="1:30" x14ac:dyDescent="0.3">
      <c r="B29" t="s">
        <v>163</v>
      </c>
      <c r="C29" t="s">
        <v>163</v>
      </c>
      <c r="D29" s="4">
        <v>45292</v>
      </c>
      <c r="E29" s="5">
        <v>46022</v>
      </c>
      <c r="F29" t="s">
        <v>588</v>
      </c>
      <c r="G29" t="s">
        <v>165</v>
      </c>
      <c r="H29" t="s">
        <v>41</v>
      </c>
      <c r="J29" t="s">
        <v>166</v>
      </c>
      <c r="K29" t="s">
        <v>167</v>
      </c>
      <c r="L29" t="s">
        <v>429</v>
      </c>
      <c r="M29" s="4">
        <v>45292</v>
      </c>
      <c r="N29" s="4">
        <v>46022</v>
      </c>
      <c r="Q29" t="s">
        <v>35</v>
      </c>
      <c r="R29" t="s">
        <v>36</v>
      </c>
      <c r="S29" t="s">
        <v>37</v>
      </c>
      <c r="T29" t="s">
        <v>38</v>
      </c>
      <c r="U29" t="s">
        <v>434</v>
      </c>
      <c r="V29">
        <v>486768</v>
      </c>
      <c r="W29" s="3">
        <v>77</v>
      </c>
      <c r="Y29" t="s">
        <v>431</v>
      </c>
      <c r="AA29" s="8">
        <v>86</v>
      </c>
      <c r="AB29" s="8">
        <v>2.5999999999999999E-2</v>
      </c>
      <c r="AC29" s="10">
        <v>24.7</v>
      </c>
      <c r="AD29" s="9"/>
    </row>
    <row r="30" spans="1:30" s="32" customFormat="1" x14ac:dyDescent="0.3">
      <c r="A30"/>
      <c r="B30" t="s">
        <v>169</v>
      </c>
      <c r="C30" t="s">
        <v>169</v>
      </c>
      <c r="D30" s="4">
        <v>45292</v>
      </c>
      <c r="E30" s="5">
        <v>46022</v>
      </c>
      <c r="F30" t="s">
        <v>449</v>
      </c>
      <c r="G30" t="s">
        <v>171</v>
      </c>
      <c r="H30" t="s">
        <v>74</v>
      </c>
      <c r="I30"/>
      <c r="J30" t="s">
        <v>172</v>
      </c>
      <c r="K30" t="s">
        <v>173</v>
      </c>
      <c r="L30" t="s">
        <v>429</v>
      </c>
      <c r="M30" s="4">
        <v>45292</v>
      </c>
      <c r="N30" s="4">
        <v>46022</v>
      </c>
      <c r="O30"/>
      <c r="P30"/>
      <c r="Q30" t="s">
        <v>35</v>
      </c>
      <c r="R30" t="s">
        <v>36</v>
      </c>
      <c r="S30" t="s">
        <v>37</v>
      </c>
      <c r="T30" t="s">
        <v>38</v>
      </c>
      <c r="U30" t="s">
        <v>434</v>
      </c>
      <c r="V30">
        <v>542595</v>
      </c>
      <c r="W30" s="3">
        <v>64</v>
      </c>
      <c r="X30"/>
      <c r="Y30" t="s">
        <v>431</v>
      </c>
      <c r="Z30"/>
      <c r="AA30" s="8"/>
      <c r="AB30" s="8"/>
      <c r="AC30" s="8"/>
      <c r="AD30" s="9"/>
    </row>
    <row r="31" spans="1:30" s="32" customFormat="1" x14ac:dyDescent="0.3">
      <c r="A31" s="28"/>
      <c r="B31" t="s">
        <v>169</v>
      </c>
      <c r="C31" t="s">
        <v>169</v>
      </c>
      <c r="D31" s="4">
        <v>45292</v>
      </c>
      <c r="E31" s="5">
        <v>46022</v>
      </c>
      <c r="F31" t="s">
        <v>507</v>
      </c>
      <c r="G31" t="s">
        <v>176</v>
      </c>
      <c r="H31" t="s">
        <v>122</v>
      </c>
      <c r="I31"/>
      <c r="J31" t="s">
        <v>177</v>
      </c>
      <c r="K31" t="s">
        <v>178</v>
      </c>
      <c r="L31" t="s">
        <v>429</v>
      </c>
      <c r="M31" s="4">
        <v>45292</v>
      </c>
      <c r="N31" s="4">
        <v>46022</v>
      </c>
      <c r="O31"/>
      <c r="P31"/>
      <c r="Q31" t="s">
        <v>35</v>
      </c>
      <c r="R31" t="s">
        <v>36</v>
      </c>
      <c r="S31" t="s">
        <v>37</v>
      </c>
      <c r="T31" t="s">
        <v>38</v>
      </c>
      <c r="U31" t="s">
        <v>430</v>
      </c>
      <c r="V31">
        <v>173856</v>
      </c>
      <c r="W31" s="3">
        <v>69</v>
      </c>
      <c r="X31"/>
      <c r="Y31" t="s">
        <v>431</v>
      </c>
      <c r="Z31"/>
      <c r="AA31" s="8">
        <v>491</v>
      </c>
      <c r="AB31" s="8">
        <v>0.13800000000000001</v>
      </c>
      <c r="AC31" s="8">
        <v>131.1</v>
      </c>
      <c r="AD31" s="9"/>
    </row>
    <row r="32" spans="1:30" x14ac:dyDescent="0.3">
      <c r="A32" s="39" t="s">
        <v>180</v>
      </c>
      <c r="B32" s="32" t="s">
        <v>169</v>
      </c>
      <c r="C32" s="32" t="s">
        <v>169</v>
      </c>
      <c r="D32" s="33">
        <v>45292</v>
      </c>
      <c r="E32" s="34">
        <v>46022</v>
      </c>
      <c r="F32" s="32" t="s">
        <v>516</v>
      </c>
      <c r="G32" s="32" t="s">
        <v>182</v>
      </c>
      <c r="H32" s="32" t="s">
        <v>90</v>
      </c>
      <c r="I32" s="32"/>
      <c r="J32" s="32" t="s">
        <v>183</v>
      </c>
      <c r="K32" s="32" t="s">
        <v>184</v>
      </c>
      <c r="L32" s="32" t="s">
        <v>429</v>
      </c>
      <c r="M32" s="33">
        <v>45292</v>
      </c>
      <c r="N32" s="33">
        <v>46022</v>
      </c>
      <c r="O32" s="32"/>
      <c r="P32" s="32"/>
      <c r="Q32" s="32" t="s">
        <v>35</v>
      </c>
      <c r="R32" s="32" t="s">
        <v>36</v>
      </c>
      <c r="S32" s="32" t="s">
        <v>37</v>
      </c>
      <c r="T32" s="32" t="s">
        <v>38</v>
      </c>
      <c r="U32" s="32" t="s">
        <v>434</v>
      </c>
      <c r="V32" s="32">
        <v>123850</v>
      </c>
      <c r="W32" s="35">
        <v>72</v>
      </c>
      <c r="X32" s="32"/>
      <c r="Y32" s="32" t="s">
        <v>431</v>
      </c>
      <c r="Z32" s="32"/>
      <c r="AA32" s="40"/>
      <c r="AB32" s="40"/>
      <c r="AC32" s="40"/>
      <c r="AD32" s="41"/>
    </row>
    <row r="33" spans="1:30" x14ac:dyDescent="0.3">
      <c r="A33" s="28"/>
      <c r="B33" t="s">
        <v>186</v>
      </c>
      <c r="C33" s="17" t="s">
        <v>187</v>
      </c>
      <c r="D33" s="4">
        <v>45292</v>
      </c>
      <c r="E33" s="5">
        <v>46022</v>
      </c>
      <c r="F33" t="s">
        <v>441</v>
      </c>
      <c r="G33" t="s">
        <v>189</v>
      </c>
      <c r="H33" t="s">
        <v>190</v>
      </c>
      <c r="J33" t="s">
        <v>191</v>
      </c>
      <c r="K33" t="s">
        <v>192</v>
      </c>
      <c r="L33" t="s">
        <v>429</v>
      </c>
      <c r="M33" s="4">
        <v>45292</v>
      </c>
      <c r="N33" s="4">
        <v>46022</v>
      </c>
      <c r="Q33" t="s">
        <v>35</v>
      </c>
      <c r="R33" t="s">
        <v>36</v>
      </c>
      <c r="S33" t="s">
        <v>37</v>
      </c>
      <c r="T33" t="s">
        <v>38</v>
      </c>
      <c r="U33" t="s">
        <v>434</v>
      </c>
      <c r="V33">
        <v>100267</v>
      </c>
      <c r="W33" s="3">
        <v>73</v>
      </c>
      <c r="Y33" t="s">
        <v>431</v>
      </c>
      <c r="AA33" s="7"/>
      <c r="AB33" s="7"/>
      <c r="AC33" s="7"/>
      <c r="AD33" s="7"/>
    </row>
    <row r="34" spans="1:30" x14ac:dyDescent="0.3">
      <c r="A34" s="28"/>
      <c r="B34" t="s">
        <v>186</v>
      </c>
      <c r="C34" t="s">
        <v>187</v>
      </c>
      <c r="D34" s="4">
        <v>45292</v>
      </c>
      <c r="E34" s="5">
        <v>46022</v>
      </c>
      <c r="F34" t="s">
        <v>442</v>
      </c>
      <c r="G34" t="s">
        <v>195</v>
      </c>
      <c r="H34" t="s">
        <v>196</v>
      </c>
      <c r="J34" t="s">
        <v>197</v>
      </c>
      <c r="K34" t="s">
        <v>192</v>
      </c>
      <c r="L34" t="s">
        <v>429</v>
      </c>
      <c r="M34" s="4">
        <v>45292</v>
      </c>
      <c r="N34" s="4">
        <v>46022</v>
      </c>
      <c r="Q34" t="s">
        <v>35</v>
      </c>
      <c r="R34" t="s">
        <v>36</v>
      </c>
      <c r="S34" t="s">
        <v>37</v>
      </c>
      <c r="T34" t="s">
        <v>38</v>
      </c>
      <c r="U34" t="s">
        <v>430</v>
      </c>
      <c r="V34">
        <v>172066</v>
      </c>
      <c r="W34" s="3">
        <v>67</v>
      </c>
      <c r="Y34" t="s">
        <v>431</v>
      </c>
      <c r="AA34" s="6">
        <v>249</v>
      </c>
      <c r="AB34" s="6">
        <v>6.9000000000000006E-2</v>
      </c>
      <c r="AC34" s="6">
        <v>65.55</v>
      </c>
      <c r="AD34" s="7"/>
    </row>
    <row r="35" spans="1:30" x14ac:dyDescent="0.3">
      <c r="A35" s="28"/>
      <c r="B35" t="s">
        <v>186</v>
      </c>
      <c r="C35" s="17" t="s">
        <v>207</v>
      </c>
      <c r="D35" s="4">
        <v>45292</v>
      </c>
      <c r="E35" s="5">
        <v>46022</v>
      </c>
      <c r="F35" t="s">
        <v>443</v>
      </c>
      <c r="G35" t="s">
        <v>189</v>
      </c>
      <c r="H35" t="s">
        <v>31</v>
      </c>
      <c r="J35" t="s">
        <v>191</v>
      </c>
      <c r="K35" t="s">
        <v>192</v>
      </c>
      <c r="L35" t="s">
        <v>429</v>
      </c>
      <c r="M35" s="4">
        <v>45292</v>
      </c>
      <c r="N35" s="4">
        <v>46022</v>
      </c>
      <c r="Q35" t="s">
        <v>35</v>
      </c>
      <c r="R35" t="s">
        <v>36</v>
      </c>
      <c r="S35" t="s">
        <v>37</v>
      </c>
      <c r="T35" t="s">
        <v>38</v>
      </c>
      <c r="U35" t="s">
        <v>434</v>
      </c>
      <c r="V35">
        <v>275273</v>
      </c>
      <c r="W35" s="3">
        <v>70</v>
      </c>
      <c r="Y35" t="s">
        <v>431</v>
      </c>
      <c r="AA35" s="6"/>
      <c r="AB35" s="6"/>
      <c r="AC35" s="6"/>
      <c r="AD35" s="7"/>
    </row>
    <row r="36" spans="1:30" x14ac:dyDescent="0.3">
      <c r="A36" s="28"/>
      <c r="B36" t="s">
        <v>186</v>
      </c>
      <c r="C36" t="s">
        <v>207</v>
      </c>
      <c r="D36" s="4">
        <v>45292</v>
      </c>
      <c r="E36" s="5">
        <v>46022</v>
      </c>
      <c r="F36" t="s">
        <v>444</v>
      </c>
      <c r="G36" t="s">
        <v>189</v>
      </c>
      <c r="H36" t="s">
        <v>202</v>
      </c>
      <c r="I36" t="s">
        <v>445</v>
      </c>
      <c r="J36" t="s">
        <v>191</v>
      </c>
      <c r="K36" t="s">
        <v>192</v>
      </c>
      <c r="L36" t="s">
        <v>429</v>
      </c>
      <c r="M36" s="4">
        <v>45292</v>
      </c>
      <c r="N36" s="4">
        <v>46022</v>
      </c>
      <c r="Q36" t="s">
        <v>35</v>
      </c>
      <c r="R36" t="s">
        <v>36</v>
      </c>
      <c r="S36" t="s">
        <v>37</v>
      </c>
      <c r="T36" t="s">
        <v>38</v>
      </c>
      <c r="U36" t="s">
        <v>434</v>
      </c>
      <c r="V36">
        <v>36851</v>
      </c>
      <c r="W36" s="3">
        <v>51</v>
      </c>
      <c r="Y36" t="s">
        <v>431</v>
      </c>
      <c r="AA36" s="6">
        <v>180</v>
      </c>
      <c r="AB36" s="6">
        <v>5.67E-2</v>
      </c>
      <c r="AC36" s="6">
        <v>55.1</v>
      </c>
      <c r="AD36" s="7"/>
    </row>
    <row r="37" spans="1:30" x14ac:dyDescent="0.3">
      <c r="A37" s="28"/>
      <c r="B37" t="s">
        <v>186</v>
      </c>
      <c r="C37" t="s">
        <v>199</v>
      </c>
      <c r="D37" s="4">
        <v>45292</v>
      </c>
      <c r="E37" s="5">
        <v>46022</v>
      </c>
      <c r="F37" t="s">
        <v>505</v>
      </c>
      <c r="G37" t="s">
        <v>201</v>
      </c>
      <c r="H37" t="s">
        <v>202</v>
      </c>
      <c r="J37" t="s">
        <v>203</v>
      </c>
      <c r="K37" t="s">
        <v>204</v>
      </c>
      <c r="L37" t="s">
        <v>429</v>
      </c>
      <c r="M37" s="4">
        <v>45292</v>
      </c>
      <c r="N37" s="4">
        <v>46022</v>
      </c>
      <c r="Q37" t="s">
        <v>35</v>
      </c>
      <c r="R37" t="s">
        <v>36</v>
      </c>
      <c r="S37" t="s">
        <v>205</v>
      </c>
      <c r="T37" t="s">
        <v>38</v>
      </c>
      <c r="U37" t="s">
        <v>434</v>
      </c>
      <c r="V37">
        <v>101296</v>
      </c>
      <c r="W37" s="3">
        <v>66</v>
      </c>
      <c r="Y37" t="s">
        <v>431</v>
      </c>
      <c r="AA37" s="6">
        <v>190</v>
      </c>
      <c r="AB37" s="6">
        <v>5.2999999999999999E-2</v>
      </c>
      <c r="AC37" s="6">
        <v>50.35</v>
      </c>
      <c r="AD37" s="7"/>
    </row>
    <row r="38" spans="1:30" x14ac:dyDescent="0.3">
      <c r="A38" s="39" t="s">
        <v>180</v>
      </c>
      <c r="B38" s="32" t="s">
        <v>186</v>
      </c>
      <c r="C38" s="32" t="s">
        <v>210</v>
      </c>
      <c r="D38" s="33">
        <v>45292</v>
      </c>
      <c r="E38" s="34">
        <v>46022</v>
      </c>
      <c r="F38" s="32" t="s">
        <v>557</v>
      </c>
      <c r="G38" s="32" t="s">
        <v>212</v>
      </c>
      <c r="H38" s="32" t="s">
        <v>48</v>
      </c>
      <c r="I38" s="32" t="s">
        <v>161</v>
      </c>
      <c r="J38" s="32" t="s">
        <v>214</v>
      </c>
      <c r="K38" s="32" t="s">
        <v>215</v>
      </c>
      <c r="L38" s="32" t="s">
        <v>429</v>
      </c>
      <c r="M38" s="33">
        <v>45292</v>
      </c>
      <c r="N38" s="33">
        <v>46022</v>
      </c>
      <c r="O38" s="32"/>
      <c r="P38" s="32"/>
      <c r="Q38" s="32" t="s">
        <v>35</v>
      </c>
      <c r="R38" s="32" t="s">
        <v>36</v>
      </c>
      <c r="S38" s="32" t="s">
        <v>37</v>
      </c>
      <c r="T38" s="32" t="s">
        <v>38</v>
      </c>
      <c r="U38" s="32" t="s">
        <v>430</v>
      </c>
      <c r="V38" s="32">
        <v>190400</v>
      </c>
      <c r="W38" s="35">
        <v>70</v>
      </c>
      <c r="X38" s="32"/>
      <c r="Y38" s="32" t="s">
        <v>431</v>
      </c>
      <c r="Z38" s="32"/>
      <c r="AA38" s="36"/>
      <c r="AB38" s="36"/>
      <c r="AC38" s="36"/>
      <c r="AD38" s="38"/>
    </row>
    <row r="39" spans="1:30" x14ac:dyDescent="0.3">
      <c r="A39" s="29"/>
      <c r="B39" t="s">
        <v>216</v>
      </c>
      <c r="C39" t="s">
        <v>216</v>
      </c>
      <c r="D39" s="4">
        <v>45292</v>
      </c>
      <c r="E39" s="5">
        <v>46022</v>
      </c>
      <c r="F39" t="s">
        <v>506</v>
      </c>
      <c r="G39" t="s">
        <v>218</v>
      </c>
      <c r="H39" t="s">
        <v>219</v>
      </c>
      <c r="J39" t="s">
        <v>220</v>
      </c>
      <c r="K39" t="s">
        <v>221</v>
      </c>
      <c r="L39" t="s">
        <v>429</v>
      </c>
      <c r="M39" s="4">
        <v>45292</v>
      </c>
      <c r="N39" s="4">
        <v>46022</v>
      </c>
      <c r="Q39" t="s">
        <v>35</v>
      </c>
      <c r="R39" t="s">
        <v>36</v>
      </c>
      <c r="S39" t="s">
        <v>37</v>
      </c>
      <c r="T39" t="s">
        <v>38</v>
      </c>
      <c r="U39" t="s">
        <v>430</v>
      </c>
      <c r="V39">
        <v>349612</v>
      </c>
      <c r="W39" s="3">
        <v>69</v>
      </c>
      <c r="Y39" t="s">
        <v>431</v>
      </c>
      <c r="AA39" s="8"/>
      <c r="AB39" s="8"/>
      <c r="AC39" s="8"/>
      <c r="AD39" s="9"/>
    </row>
    <row r="40" spans="1:30" x14ac:dyDescent="0.3">
      <c r="B40" t="s">
        <v>222</v>
      </c>
      <c r="C40" t="s">
        <v>222</v>
      </c>
      <c r="D40" s="4">
        <v>45292</v>
      </c>
      <c r="E40" s="5">
        <v>46022</v>
      </c>
      <c r="F40" t="s">
        <v>503</v>
      </c>
      <c r="G40" t="s">
        <v>224</v>
      </c>
      <c r="H40" t="s">
        <v>225</v>
      </c>
      <c r="J40" t="s">
        <v>226</v>
      </c>
      <c r="K40" t="s">
        <v>227</v>
      </c>
      <c r="L40" t="s">
        <v>429</v>
      </c>
      <c r="M40" s="4">
        <v>45292</v>
      </c>
      <c r="N40" s="4">
        <v>46022</v>
      </c>
      <c r="Q40" t="s">
        <v>35</v>
      </c>
      <c r="R40" t="s">
        <v>36</v>
      </c>
      <c r="S40" t="s">
        <v>37</v>
      </c>
      <c r="T40" t="s">
        <v>38</v>
      </c>
      <c r="U40" t="s">
        <v>434</v>
      </c>
      <c r="V40">
        <v>508976</v>
      </c>
      <c r="W40" s="3">
        <v>69</v>
      </c>
      <c r="Y40" t="s">
        <v>431</v>
      </c>
      <c r="AA40" s="8">
        <v>840</v>
      </c>
      <c r="AB40" s="8">
        <v>0.252</v>
      </c>
      <c r="AC40" s="10">
        <v>239.4</v>
      </c>
      <c r="AD40" s="9"/>
    </row>
    <row r="41" spans="1:30" x14ac:dyDescent="0.3">
      <c r="B41" t="s">
        <v>222</v>
      </c>
      <c r="C41" t="s">
        <v>222</v>
      </c>
      <c r="D41" s="4">
        <v>45292</v>
      </c>
      <c r="E41" s="5">
        <v>46022</v>
      </c>
      <c r="F41" t="s">
        <v>504</v>
      </c>
      <c r="G41" t="s">
        <v>224</v>
      </c>
      <c r="H41" t="s">
        <v>229</v>
      </c>
      <c r="J41" t="s">
        <v>226</v>
      </c>
      <c r="K41" t="s">
        <v>227</v>
      </c>
      <c r="L41" t="s">
        <v>429</v>
      </c>
      <c r="M41" s="4">
        <v>45292</v>
      </c>
      <c r="N41" s="4">
        <v>46022</v>
      </c>
      <c r="Q41" t="s">
        <v>35</v>
      </c>
      <c r="R41" t="s">
        <v>36</v>
      </c>
      <c r="S41" t="s">
        <v>37</v>
      </c>
      <c r="T41" t="s">
        <v>38</v>
      </c>
      <c r="U41" t="s">
        <v>434</v>
      </c>
      <c r="V41">
        <v>78060</v>
      </c>
      <c r="W41" s="3">
        <v>56</v>
      </c>
      <c r="Y41" t="s">
        <v>431</v>
      </c>
      <c r="AA41" s="8">
        <v>332</v>
      </c>
      <c r="AB41" s="8">
        <v>0.11</v>
      </c>
      <c r="AC41" s="10">
        <v>104.5</v>
      </c>
      <c r="AD41" s="9"/>
    </row>
    <row r="42" spans="1:30" x14ac:dyDescent="0.3">
      <c r="B42" t="s">
        <v>222</v>
      </c>
      <c r="C42" t="s">
        <v>222</v>
      </c>
      <c r="D42" s="4">
        <v>45292</v>
      </c>
      <c r="E42" s="5">
        <v>46022</v>
      </c>
      <c r="F42" t="s">
        <v>540</v>
      </c>
      <c r="G42" t="s">
        <v>233</v>
      </c>
      <c r="H42" t="s">
        <v>41</v>
      </c>
      <c r="J42" t="s">
        <v>234</v>
      </c>
      <c r="K42" t="s">
        <v>235</v>
      </c>
      <c r="L42" t="s">
        <v>429</v>
      </c>
      <c r="M42" s="4">
        <v>45292</v>
      </c>
      <c r="N42" s="4">
        <v>46022</v>
      </c>
      <c r="Q42" t="s">
        <v>35</v>
      </c>
      <c r="R42" t="s">
        <v>36</v>
      </c>
      <c r="S42" t="s">
        <v>37</v>
      </c>
      <c r="T42" t="s">
        <v>38</v>
      </c>
      <c r="U42" t="s">
        <v>434</v>
      </c>
      <c r="V42">
        <v>165219</v>
      </c>
      <c r="W42" s="3">
        <v>69</v>
      </c>
      <c r="Y42" t="s">
        <v>431</v>
      </c>
      <c r="AA42" s="8">
        <v>426</v>
      </c>
      <c r="AB42" s="8">
        <v>0.11700000000000001</v>
      </c>
      <c r="AC42" s="8">
        <v>111.15</v>
      </c>
      <c r="AD42" s="9"/>
    </row>
    <row r="43" spans="1:30" x14ac:dyDescent="0.3">
      <c r="A43" s="29"/>
      <c r="B43" t="s">
        <v>432</v>
      </c>
      <c r="C43" t="s">
        <v>432</v>
      </c>
      <c r="D43" s="4">
        <v>45292</v>
      </c>
      <c r="E43" s="5">
        <v>46022</v>
      </c>
      <c r="F43" t="s">
        <v>433</v>
      </c>
      <c r="G43" t="s">
        <v>246</v>
      </c>
      <c r="H43" t="s">
        <v>247</v>
      </c>
      <c r="J43" t="s">
        <v>248</v>
      </c>
      <c r="K43" t="s">
        <v>243</v>
      </c>
      <c r="L43" t="s">
        <v>429</v>
      </c>
      <c r="M43" s="4">
        <v>45292</v>
      </c>
      <c r="N43" s="4">
        <v>46022</v>
      </c>
      <c r="Q43" t="s">
        <v>35</v>
      </c>
      <c r="R43" t="s">
        <v>36</v>
      </c>
      <c r="S43" t="s">
        <v>37</v>
      </c>
      <c r="T43" t="s">
        <v>38</v>
      </c>
      <c r="U43" t="s">
        <v>434</v>
      </c>
      <c r="V43">
        <v>89356</v>
      </c>
      <c r="W43" s="3">
        <v>75</v>
      </c>
      <c r="Y43" t="s">
        <v>431</v>
      </c>
      <c r="AA43" s="8"/>
      <c r="AB43" s="8"/>
      <c r="AC43" s="8"/>
      <c r="AD43" s="9"/>
    </row>
    <row r="44" spans="1:30" s="32" customFormat="1" x14ac:dyDescent="0.3">
      <c r="A44" s="29"/>
      <c r="B44" t="s">
        <v>432</v>
      </c>
      <c r="C44" t="s">
        <v>432</v>
      </c>
      <c r="D44" s="4">
        <v>45292</v>
      </c>
      <c r="E44" s="5">
        <v>46022</v>
      </c>
      <c r="F44" t="s">
        <v>435</v>
      </c>
      <c r="G44" t="s">
        <v>246</v>
      </c>
      <c r="H44" t="s">
        <v>247</v>
      </c>
      <c r="I44"/>
      <c r="J44" t="s">
        <v>248</v>
      </c>
      <c r="K44" t="s">
        <v>243</v>
      </c>
      <c r="L44" t="s">
        <v>429</v>
      </c>
      <c r="M44" s="4">
        <v>45292</v>
      </c>
      <c r="N44" s="4">
        <v>46022</v>
      </c>
      <c r="O44" t="s">
        <v>436</v>
      </c>
      <c r="P44" t="s">
        <v>62</v>
      </c>
      <c r="Q44" t="s">
        <v>35</v>
      </c>
      <c r="R44" t="s">
        <v>36</v>
      </c>
      <c r="S44" t="s">
        <v>37</v>
      </c>
      <c r="T44" t="s">
        <v>44</v>
      </c>
      <c r="U44" t="s">
        <v>437</v>
      </c>
      <c r="V44">
        <v>200</v>
      </c>
      <c r="W44" s="3">
        <v>100</v>
      </c>
      <c r="X44"/>
      <c r="Y44" t="s">
        <v>431</v>
      </c>
      <c r="Z44"/>
      <c r="AA44" s="8"/>
      <c r="AB44" s="8"/>
      <c r="AC44" s="8"/>
      <c r="AD44" s="9"/>
    </row>
    <row r="45" spans="1:30" x14ac:dyDescent="0.3">
      <c r="A45" s="29"/>
      <c r="B45" t="s">
        <v>432</v>
      </c>
      <c r="C45" t="s">
        <v>238</v>
      </c>
      <c r="D45" s="4">
        <v>45292</v>
      </c>
      <c r="E45" s="5">
        <v>46022</v>
      </c>
      <c r="F45" t="s">
        <v>438</v>
      </c>
      <c r="G45" t="s">
        <v>240</v>
      </c>
      <c r="H45" t="s">
        <v>241</v>
      </c>
      <c r="J45" t="s">
        <v>242</v>
      </c>
      <c r="K45" t="s">
        <v>243</v>
      </c>
      <c r="L45" t="s">
        <v>429</v>
      </c>
      <c r="M45" s="4">
        <v>45292</v>
      </c>
      <c r="N45" s="4">
        <v>46022</v>
      </c>
      <c r="Q45" t="s">
        <v>35</v>
      </c>
      <c r="R45" t="s">
        <v>36</v>
      </c>
      <c r="S45" t="s">
        <v>37</v>
      </c>
      <c r="T45" t="s">
        <v>38</v>
      </c>
      <c r="U45" t="s">
        <v>434</v>
      </c>
      <c r="V45">
        <v>150563</v>
      </c>
      <c r="W45" s="3">
        <v>65</v>
      </c>
      <c r="Y45" t="s">
        <v>431</v>
      </c>
      <c r="AA45" s="8"/>
      <c r="AB45" s="8"/>
      <c r="AC45" s="8"/>
      <c r="AD45" s="9"/>
    </row>
    <row r="46" spans="1:30" x14ac:dyDescent="0.3">
      <c r="B46" t="s">
        <v>432</v>
      </c>
      <c r="C46" t="s">
        <v>254</v>
      </c>
      <c r="D46" s="4">
        <v>45292</v>
      </c>
      <c r="E46" s="5">
        <v>46022</v>
      </c>
      <c r="F46" t="s">
        <v>525</v>
      </c>
      <c r="G46" t="s">
        <v>526</v>
      </c>
      <c r="H46" t="s">
        <v>257</v>
      </c>
      <c r="J46" t="s">
        <v>258</v>
      </c>
      <c r="K46" t="s">
        <v>259</v>
      </c>
      <c r="L46" t="s">
        <v>429</v>
      </c>
      <c r="M46" s="4">
        <v>45292</v>
      </c>
      <c r="N46" s="4">
        <v>46022</v>
      </c>
      <c r="Q46" t="s">
        <v>35</v>
      </c>
      <c r="R46" t="s">
        <v>36</v>
      </c>
      <c r="S46" t="s">
        <v>37</v>
      </c>
      <c r="T46" t="s">
        <v>38</v>
      </c>
      <c r="U46" t="s">
        <v>434</v>
      </c>
      <c r="V46">
        <v>197264</v>
      </c>
      <c r="W46" s="3">
        <v>67</v>
      </c>
      <c r="Y46" t="s">
        <v>431</v>
      </c>
      <c r="AA46" s="8">
        <v>300</v>
      </c>
      <c r="AB46" s="8">
        <v>8.1000000000000003E-2</v>
      </c>
      <c r="AC46" s="8">
        <v>76.95</v>
      </c>
      <c r="AD46" s="9"/>
    </row>
    <row r="47" spans="1:30" x14ac:dyDescent="0.3">
      <c r="A47" s="29"/>
      <c r="B47" t="s">
        <v>432</v>
      </c>
      <c r="C47" t="s">
        <v>249</v>
      </c>
      <c r="D47" s="4">
        <v>45292</v>
      </c>
      <c r="E47" s="5">
        <v>46022</v>
      </c>
      <c r="F47" t="s">
        <v>556</v>
      </c>
      <c r="G47" t="s">
        <v>251</v>
      </c>
      <c r="H47" t="s">
        <v>74</v>
      </c>
      <c r="I47" t="s">
        <v>161</v>
      </c>
      <c r="J47" t="s">
        <v>252</v>
      </c>
      <c r="K47" t="s">
        <v>253</v>
      </c>
      <c r="L47" t="s">
        <v>429</v>
      </c>
      <c r="M47" s="4">
        <v>45292</v>
      </c>
      <c r="N47" s="4">
        <v>46022</v>
      </c>
      <c r="Q47" t="s">
        <v>35</v>
      </c>
      <c r="R47" t="s">
        <v>36</v>
      </c>
      <c r="S47" t="s">
        <v>37</v>
      </c>
      <c r="T47" t="s">
        <v>38</v>
      </c>
      <c r="U47" t="s">
        <v>434</v>
      </c>
      <c r="V47">
        <v>176790</v>
      </c>
      <c r="W47" s="3">
        <v>63</v>
      </c>
      <c r="Y47" t="s">
        <v>431</v>
      </c>
      <c r="AA47" s="8">
        <v>451</v>
      </c>
      <c r="AB47" s="8">
        <v>0.122</v>
      </c>
      <c r="AC47" s="10">
        <v>115.9</v>
      </c>
      <c r="AD47" s="9"/>
    </row>
    <row r="48" spans="1:30" x14ac:dyDescent="0.3">
      <c r="B48" t="s">
        <v>260</v>
      </c>
      <c r="C48" t="s">
        <v>266</v>
      </c>
      <c r="D48" s="4">
        <v>45292</v>
      </c>
      <c r="E48" s="5">
        <v>46022</v>
      </c>
      <c r="F48" t="s">
        <v>461</v>
      </c>
      <c r="G48" t="s">
        <v>268</v>
      </c>
      <c r="H48" t="s">
        <v>269</v>
      </c>
      <c r="J48" t="s">
        <v>270</v>
      </c>
      <c r="K48" t="s">
        <v>271</v>
      </c>
      <c r="L48" t="s">
        <v>429</v>
      </c>
      <c r="M48" s="4">
        <v>45292</v>
      </c>
      <c r="N48" s="4">
        <v>46022</v>
      </c>
      <c r="Q48" t="s">
        <v>35</v>
      </c>
      <c r="R48" t="s">
        <v>36</v>
      </c>
      <c r="S48" t="s">
        <v>37</v>
      </c>
      <c r="T48" t="s">
        <v>38</v>
      </c>
      <c r="U48" t="s">
        <v>430</v>
      </c>
      <c r="V48">
        <v>213307</v>
      </c>
      <c r="W48" s="3">
        <v>72</v>
      </c>
      <c r="Y48" t="s">
        <v>431</v>
      </c>
      <c r="AA48" s="8"/>
      <c r="AB48" s="8"/>
      <c r="AC48" s="8"/>
      <c r="AD48" s="9"/>
    </row>
    <row r="49" spans="1:30" x14ac:dyDescent="0.3">
      <c r="B49" t="s">
        <v>260</v>
      </c>
      <c r="C49" t="s">
        <v>276</v>
      </c>
      <c r="D49" s="4">
        <v>45292</v>
      </c>
      <c r="E49" s="5">
        <v>46022</v>
      </c>
      <c r="F49" t="s">
        <v>515</v>
      </c>
      <c r="G49" t="s">
        <v>278</v>
      </c>
      <c r="H49" t="s">
        <v>48</v>
      </c>
      <c r="J49" t="s">
        <v>279</v>
      </c>
      <c r="K49" t="s">
        <v>280</v>
      </c>
      <c r="L49" t="s">
        <v>429</v>
      </c>
      <c r="M49" s="4">
        <v>45292</v>
      </c>
      <c r="N49" s="4">
        <v>46022</v>
      </c>
      <c r="Q49" t="s">
        <v>35</v>
      </c>
      <c r="R49" t="s">
        <v>36</v>
      </c>
      <c r="S49" t="s">
        <v>37</v>
      </c>
      <c r="T49" t="s">
        <v>38</v>
      </c>
      <c r="U49" t="s">
        <v>430</v>
      </c>
      <c r="V49">
        <v>68588</v>
      </c>
      <c r="W49" s="3">
        <v>67</v>
      </c>
      <c r="Y49" t="s">
        <v>431</v>
      </c>
      <c r="AA49" s="8"/>
      <c r="AB49" s="8"/>
      <c r="AC49" s="8"/>
      <c r="AD49" s="9"/>
    </row>
    <row r="50" spans="1:30" x14ac:dyDescent="0.3">
      <c r="B50" t="s">
        <v>260</v>
      </c>
      <c r="C50" t="s">
        <v>261</v>
      </c>
      <c r="D50" s="4">
        <v>45292</v>
      </c>
      <c r="E50" s="5">
        <v>46022</v>
      </c>
      <c r="F50" t="s">
        <v>589</v>
      </c>
      <c r="G50" t="s">
        <v>263</v>
      </c>
      <c r="H50" t="s">
        <v>90</v>
      </c>
      <c r="J50" t="s">
        <v>264</v>
      </c>
      <c r="K50" t="s">
        <v>265</v>
      </c>
      <c r="L50" t="s">
        <v>429</v>
      </c>
      <c r="M50" s="4">
        <v>45299</v>
      </c>
      <c r="N50" s="4">
        <v>46022</v>
      </c>
      <c r="Q50" t="s">
        <v>35</v>
      </c>
      <c r="R50" t="s">
        <v>36</v>
      </c>
      <c r="S50" t="s">
        <v>37</v>
      </c>
      <c r="T50" t="s">
        <v>38</v>
      </c>
      <c r="U50" t="s">
        <v>430</v>
      </c>
      <c r="V50">
        <v>322668</v>
      </c>
      <c r="W50" s="3">
        <v>70</v>
      </c>
      <c r="Y50" t="s">
        <v>431</v>
      </c>
      <c r="AA50" s="8"/>
      <c r="AB50" s="8"/>
      <c r="AC50" s="8"/>
      <c r="AD50" s="9"/>
    </row>
    <row r="51" spans="1:30" s="13" customFormat="1" x14ac:dyDescent="0.3">
      <c r="A51"/>
      <c r="B51" t="s">
        <v>260</v>
      </c>
      <c r="C51" t="s">
        <v>590</v>
      </c>
      <c r="D51" s="4">
        <v>45292</v>
      </c>
      <c r="E51" s="5">
        <v>46022</v>
      </c>
      <c r="F51" t="s">
        <v>591</v>
      </c>
      <c r="G51" t="s">
        <v>274</v>
      </c>
      <c r="H51" t="s">
        <v>48</v>
      </c>
      <c r="I51" t="s">
        <v>161</v>
      </c>
      <c r="J51" t="s">
        <v>275</v>
      </c>
      <c r="K51" t="s">
        <v>265</v>
      </c>
      <c r="L51" t="s">
        <v>429</v>
      </c>
      <c r="M51" s="4">
        <v>45292</v>
      </c>
      <c r="N51" s="4">
        <v>46022</v>
      </c>
      <c r="O51"/>
      <c r="P51"/>
      <c r="Q51" t="s">
        <v>35</v>
      </c>
      <c r="R51" t="s">
        <v>36</v>
      </c>
      <c r="S51" t="s">
        <v>37</v>
      </c>
      <c r="T51" t="s">
        <v>38</v>
      </c>
      <c r="U51" t="s">
        <v>434</v>
      </c>
      <c r="V51">
        <v>368630</v>
      </c>
      <c r="W51" s="3">
        <v>72</v>
      </c>
      <c r="X51"/>
      <c r="Y51" t="s">
        <v>431</v>
      </c>
      <c r="Z51"/>
      <c r="AA51" s="8">
        <v>300</v>
      </c>
      <c r="AB51" s="8">
        <v>8.1000000000000003E-2</v>
      </c>
      <c r="AC51" s="8">
        <v>76.95</v>
      </c>
      <c r="AD51" s="9"/>
    </row>
    <row r="52" spans="1:30" s="13" customFormat="1" x14ac:dyDescent="0.3">
      <c r="A52" s="13" t="s">
        <v>508</v>
      </c>
      <c r="B52" s="25" t="s">
        <v>281</v>
      </c>
      <c r="C52" s="25" t="s">
        <v>281</v>
      </c>
      <c r="D52" s="26">
        <v>45292</v>
      </c>
      <c r="E52" s="27">
        <v>46022</v>
      </c>
      <c r="F52" s="25" t="s">
        <v>509</v>
      </c>
      <c r="G52" s="25" t="s">
        <v>510</v>
      </c>
      <c r="H52" s="25" t="s">
        <v>357</v>
      </c>
      <c r="I52" s="25"/>
      <c r="J52" s="25" t="s">
        <v>511</v>
      </c>
      <c r="K52" s="25" t="s">
        <v>286</v>
      </c>
      <c r="L52" s="25" t="s">
        <v>429</v>
      </c>
      <c r="M52" s="18">
        <v>45292</v>
      </c>
      <c r="N52" s="18">
        <v>46022</v>
      </c>
      <c r="Q52" s="13" t="s">
        <v>35</v>
      </c>
      <c r="R52" s="13" t="s">
        <v>36</v>
      </c>
      <c r="S52" s="13" t="s">
        <v>37</v>
      </c>
      <c r="T52" s="13" t="s">
        <v>38</v>
      </c>
      <c r="U52" s="13" t="s">
        <v>434</v>
      </c>
      <c r="V52" s="13">
        <v>67062</v>
      </c>
      <c r="W52" s="20">
        <v>72</v>
      </c>
      <c r="Y52" s="13" t="s">
        <v>431</v>
      </c>
      <c r="AA52" s="23"/>
      <c r="AB52" s="23"/>
      <c r="AC52" s="23"/>
      <c r="AD52" s="24"/>
    </row>
    <row r="53" spans="1:30" x14ac:dyDescent="0.3">
      <c r="B53" s="47" t="s">
        <v>281</v>
      </c>
      <c r="C53" t="s">
        <v>287</v>
      </c>
      <c r="D53" s="4">
        <v>45292</v>
      </c>
      <c r="E53" s="5">
        <v>46022</v>
      </c>
      <c r="F53" t="s">
        <v>512</v>
      </c>
      <c r="G53" t="s">
        <v>289</v>
      </c>
      <c r="H53" t="s">
        <v>290</v>
      </c>
      <c r="J53" t="s">
        <v>291</v>
      </c>
      <c r="K53" t="s">
        <v>286</v>
      </c>
      <c r="L53" t="s">
        <v>429</v>
      </c>
      <c r="M53" s="4">
        <v>45292</v>
      </c>
      <c r="N53" s="4">
        <v>46022</v>
      </c>
      <c r="Q53" t="s">
        <v>35</v>
      </c>
      <c r="R53" t="s">
        <v>36</v>
      </c>
      <c r="S53" t="s">
        <v>37</v>
      </c>
      <c r="T53" t="s">
        <v>38</v>
      </c>
      <c r="U53" t="s">
        <v>434</v>
      </c>
      <c r="V53">
        <v>764320</v>
      </c>
      <c r="W53" s="3">
        <v>51</v>
      </c>
      <c r="Y53" t="s">
        <v>431</v>
      </c>
      <c r="AA53" s="8">
        <v>532</v>
      </c>
      <c r="AB53" s="8">
        <v>0.19400000000000001</v>
      </c>
      <c r="AC53" s="8">
        <v>184.3</v>
      </c>
      <c r="AD53" s="9"/>
    </row>
    <row r="54" spans="1:30" x14ac:dyDescent="0.3">
      <c r="B54" s="47" t="s">
        <v>281</v>
      </c>
      <c r="C54" t="s">
        <v>513</v>
      </c>
      <c r="D54" s="4">
        <v>45292</v>
      </c>
      <c r="E54" s="5">
        <v>46022</v>
      </c>
      <c r="F54" t="s">
        <v>514</v>
      </c>
      <c r="G54" t="s">
        <v>284</v>
      </c>
      <c r="H54" t="s">
        <v>74</v>
      </c>
      <c r="J54" t="s">
        <v>285</v>
      </c>
      <c r="K54" t="s">
        <v>286</v>
      </c>
      <c r="L54" t="s">
        <v>429</v>
      </c>
      <c r="M54" s="4">
        <v>45292</v>
      </c>
      <c r="N54" s="4">
        <v>46022</v>
      </c>
      <c r="Q54" t="s">
        <v>35</v>
      </c>
      <c r="R54" t="s">
        <v>36</v>
      </c>
      <c r="S54" t="s">
        <v>37</v>
      </c>
      <c r="T54" t="s">
        <v>38</v>
      </c>
      <c r="U54" t="s">
        <v>434</v>
      </c>
      <c r="V54">
        <v>364230</v>
      </c>
      <c r="W54" s="3">
        <v>78</v>
      </c>
      <c r="Y54" t="s">
        <v>431</v>
      </c>
      <c r="AA54" s="8">
        <v>438</v>
      </c>
      <c r="AB54" s="8">
        <v>0.19700000000000001</v>
      </c>
      <c r="AC54" s="8">
        <v>187.15</v>
      </c>
      <c r="AD54" s="9"/>
    </row>
    <row r="55" spans="1:30" x14ac:dyDescent="0.3">
      <c r="B55" s="47" t="s">
        <v>572</v>
      </c>
      <c r="C55" s="14" t="s">
        <v>572</v>
      </c>
      <c r="D55" s="15">
        <v>45292</v>
      </c>
      <c r="E55" s="16">
        <v>46022</v>
      </c>
      <c r="F55" s="14" t="s">
        <v>573</v>
      </c>
      <c r="G55" s="14" t="s">
        <v>574</v>
      </c>
      <c r="H55" s="14" t="s">
        <v>575</v>
      </c>
      <c r="I55" s="14" t="s">
        <v>576</v>
      </c>
      <c r="J55" s="14" t="s">
        <v>577</v>
      </c>
      <c r="K55" s="14" t="s">
        <v>33</v>
      </c>
      <c r="L55" s="14" t="s">
        <v>429</v>
      </c>
      <c r="M55" s="4">
        <v>45292</v>
      </c>
      <c r="N55" s="4">
        <v>46022</v>
      </c>
      <c r="Q55" t="s">
        <v>35</v>
      </c>
      <c r="R55" t="s">
        <v>36</v>
      </c>
      <c r="S55" t="s">
        <v>37</v>
      </c>
      <c r="T55" t="s">
        <v>38</v>
      </c>
      <c r="U55" t="s">
        <v>430</v>
      </c>
      <c r="V55">
        <v>355541</v>
      </c>
      <c r="W55" s="3">
        <v>65</v>
      </c>
      <c r="Y55" t="s">
        <v>431</v>
      </c>
      <c r="AA55" s="8"/>
      <c r="AB55" s="8"/>
      <c r="AC55" s="8"/>
      <c r="AD55" s="9"/>
    </row>
    <row r="56" spans="1:30" x14ac:dyDescent="0.3">
      <c r="B56" s="17" t="s">
        <v>292</v>
      </c>
      <c r="C56" s="30" t="s">
        <v>467</v>
      </c>
      <c r="D56" s="4">
        <v>45292</v>
      </c>
      <c r="E56" s="5">
        <v>46022</v>
      </c>
      <c r="F56" t="s">
        <v>468</v>
      </c>
      <c r="G56" t="s">
        <v>309</v>
      </c>
      <c r="H56" t="s">
        <v>310</v>
      </c>
      <c r="J56" t="s">
        <v>311</v>
      </c>
      <c r="K56" t="s">
        <v>107</v>
      </c>
      <c r="L56" t="s">
        <v>429</v>
      </c>
      <c r="M56" s="4">
        <v>45292</v>
      </c>
      <c r="N56" s="4">
        <v>46022</v>
      </c>
      <c r="O56" t="s">
        <v>469</v>
      </c>
      <c r="P56" t="s">
        <v>43</v>
      </c>
      <c r="Q56" t="s">
        <v>35</v>
      </c>
      <c r="R56" t="s">
        <v>36</v>
      </c>
      <c r="S56" t="s">
        <v>37</v>
      </c>
      <c r="T56" t="s">
        <v>44</v>
      </c>
      <c r="U56" t="s">
        <v>470</v>
      </c>
      <c r="V56">
        <v>23003</v>
      </c>
      <c r="W56" s="3">
        <v>46</v>
      </c>
      <c r="Y56" t="s">
        <v>431</v>
      </c>
      <c r="AA56" s="6"/>
      <c r="AB56" s="6"/>
      <c r="AC56" s="6"/>
      <c r="AD56" s="7"/>
    </row>
    <row r="57" spans="1:30" x14ac:dyDescent="0.3">
      <c r="B57" s="17" t="s">
        <v>292</v>
      </c>
      <c r="C57" t="s">
        <v>293</v>
      </c>
      <c r="D57" s="4">
        <v>45292</v>
      </c>
      <c r="E57" s="5">
        <v>46022</v>
      </c>
      <c r="F57" t="s">
        <v>471</v>
      </c>
      <c r="G57" t="s">
        <v>295</v>
      </c>
      <c r="H57" t="s">
        <v>90</v>
      </c>
      <c r="J57" t="s">
        <v>296</v>
      </c>
      <c r="K57" t="s">
        <v>107</v>
      </c>
      <c r="L57" t="s">
        <v>429</v>
      </c>
      <c r="M57" s="4">
        <v>45292</v>
      </c>
      <c r="N57" s="4">
        <v>46022</v>
      </c>
      <c r="O57" t="s">
        <v>472</v>
      </c>
      <c r="P57" t="s">
        <v>43</v>
      </c>
      <c r="Q57" t="s">
        <v>35</v>
      </c>
      <c r="R57" t="s">
        <v>36</v>
      </c>
      <c r="S57" t="s">
        <v>37</v>
      </c>
      <c r="T57" t="s">
        <v>44</v>
      </c>
      <c r="U57" t="s">
        <v>470</v>
      </c>
      <c r="V57">
        <v>15670</v>
      </c>
      <c r="W57" s="3">
        <v>64</v>
      </c>
      <c r="Y57" t="s">
        <v>431</v>
      </c>
      <c r="AA57" s="8"/>
      <c r="AB57" s="8"/>
      <c r="AC57" s="8"/>
      <c r="AD57" s="9"/>
    </row>
    <row r="58" spans="1:30" x14ac:dyDescent="0.3">
      <c r="B58" s="17" t="s">
        <v>292</v>
      </c>
      <c r="C58" t="s">
        <v>293</v>
      </c>
      <c r="D58" s="4">
        <v>45292</v>
      </c>
      <c r="E58" s="5">
        <v>46022</v>
      </c>
      <c r="F58" t="s">
        <v>473</v>
      </c>
      <c r="G58" t="s">
        <v>299</v>
      </c>
      <c r="H58" t="s">
        <v>300</v>
      </c>
      <c r="J58" t="s">
        <v>301</v>
      </c>
      <c r="K58" t="s">
        <v>107</v>
      </c>
      <c r="L58" t="s">
        <v>429</v>
      </c>
      <c r="M58" s="4">
        <v>45292</v>
      </c>
      <c r="N58" s="4">
        <v>46022</v>
      </c>
      <c r="O58" t="s">
        <v>474</v>
      </c>
      <c r="P58" t="s">
        <v>43</v>
      </c>
      <c r="Q58" t="s">
        <v>35</v>
      </c>
      <c r="R58" t="s">
        <v>36</v>
      </c>
      <c r="S58" t="s">
        <v>37</v>
      </c>
      <c r="T58" t="s">
        <v>44</v>
      </c>
      <c r="U58" t="s">
        <v>470</v>
      </c>
      <c r="V58">
        <v>34712</v>
      </c>
      <c r="W58" s="3">
        <v>64</v>
      </c>
      <c r="Y58" t="s">
        <v>431</v>
      </c>
      <c r="AA58" s="8"/>
      <c r="AB58" s="8"/>
      <c r="AC58" s="8"/>
      <c r="AD58" s="9"/>
    </row>
    <row r="59" spans="1:30" x14ac:dyDescent="0.3">
      <c r="A59" s="13" t="s">
        <v>475</v>
      </c>
      <c r="B59" s="13" t="s">
        <v>292</v>
      </c>
      <c r="C59" s="13" t="s">
        <v>476</v>
      </c>
      <c r="D59" s="18">
        <v>45292</v>
      </c>
      <c r="E59" s="19">
        <v>46022</v>
      </c>
      <c r="F59" s="13" t="s">
        <v>477</v>
      </c>
      <c r="G59" s="13" t="s">
        <v>478</v>
      </c>
      <c r="H59" s="13" t="s">
        <v>479</v>
      </c>
      <c r="I59" s="13" t="s">
        <v>480</v>
      </c>
      <c r="J59" s="13" t="s">
        <v>481</v>
      </c>
      <c r="K59" s="13" t="s">
        <v>107</v>
      </c>
      <c r="L59" s="13" t="s">
        <v>429</v>
      </c>
      <c r="M59" s="18">
        <v>45292</v>
      </c>
      <c r="N59" s="18">
        <v>46022</v>
      </c>
      <c r="O59" s="13" t="s">
        <v>482</v>
      </c>
      <c r="P59" s="13" t="s">
        <v>43</v>
      </c>
      <c r="Q59" s="13" t="s">
        <v>35</v>
      </c>
      <c r="R59" s="13" t="s">
        <v>36</v>
      </c>
      <c r="S59" s="13" t="s">
        <v>37</v>
      </c>
      <c r="T59" s="13" t="s">
        <v>44</v>
      </c>
      <c r="U59" s="13" t="s">
        <v>470</v>
      </c>
      <c r="V59" s="13">
        <v>28664</v>
      </c>
      <c r="W59" s="20">
        <v>63</v>
      </c>
      <c r="X59" s="13"/>
      <c r="Y59" s="13" t="s">
        <v>431</v>
      </c>
      <c r="Z59" s="13"/>
      <c r="AA59" s="21"/>
      <c r="AB59" s="21"/>
      <c r="AC59" s="21"/>
      <c r="AD59" s="22"/>
    </row>
    <row r="60" spans="1:30" x14ac:dyDescent="0.3">
      <c r="A60" s="13" t="s">
        <v>475</v>
      </c>
      <c r="B60" s="13" t="s">
        <v>292</v>
      </c>
      <c r="C60" s="13" t="s">
        <v>476</v>
      </c>
      <c r="D60" s="18">
        <v>45292</v>
      </c>
      <c r="E60" s="19">
        <v>46022</v>
      </c>
      <c r="F60" s="13" t="s">
        <v>483</v>
      </c>
      <c r="G60" s="13" t="s">
        <v>478</v>
      </c>
      <c r="H60" s="13" t="s">
        <v>479</v>
      </c>
      <c r="I60" s="13"/>
      <c r="J60" s="13" t="s">
        <v>481</v>
      </c>
      <c r="K60" s="13" t="s">
        <v>107</v>
      </c>
      <c r="L60" s="13" t="s">
        <v>429</v>
      </c>
      <c r="M60" s="18">
        <v>45292</v>
      </c>
      <c r="N60" s="18">
        <v>46022</v>
      </c>
      <c r="O60" s="13" t="s">
        <v>484</v>
      </c>
      <c r="P60" s="13" t="s">
        <v>43</v>
      </c>
      <c r="Q60" s="13" t="s">
        <v>35</v>
      </c>
      <c r="R60" s="13" t="s">
        <v>36</v>
      </c>
      <c r="S60" s="13" t="s">
        <v>37</v>
      </c>
      <c r="T60" s="13" t="s">
        <v>44</v>
      </c>
      <c r="U60" s="13" t="s">
        <v>466</v>
      </c>
      <c r="V60" s="13">
        <v>36376</v>
      </c>
      <c r="W60" s="20">
        <v>83</v>
      </c>
      <c r="X60" s="13"/>
      <c r="Y60" s="13" t="s">
        <v>431</v>
      </c>
      <c r="Z60" s="13"/>
      <c r="AA60" s="23"/>
      <c r="AB60" s="23"/>
      <c r="AC60" s="23"/>
      <c r="AD60" s="24"/>
    </row>
    <row r="61" spans="1:30" x14ac:dyDescent="0.3">
      <c r="B61" s="17" t="s">
        <v>292</v>
      </c>
      <c r="C61" t="s">
        <v>303</v>
      </c>
      <c r="D61" s="4">
        <v>45292</v>
      </c>
      <c r="E61" s="5">
        <v>46022</v>
      </c>
      <c r="F61" t="s">
        <v>485</v>
      </c>
      <c r="G61" t="s">
        <v>305</v>
      </c>
      <c r="H61" t="s">
        <v>306</v>
      </c>
      <c r="J61" t="s">
        <v>307</v>
      </c>
      <c r="K61" t="s">
        <v>107</v>
      </c>
      <c r="L61" t="s">
        <v>429</v>
      </c>
      <c r="M61" s="4">
        <v>45292</v>
      </c>
      <c r="N61" s="4">
        <v>46022</v>
      </c>
      <c r="Q61" t="s">
        <v>35</v>
      </c>
      <c r="R61" t="s">
        <v>36</v>
      </c>
      <c r="S61" t="s">
        <v>37</v>
      </c>
      <c r="T61" t="s">
        <v>38</v>
      </c>
      <c r="U61" t="s">
        <v>434</v>
      </c>
      <c r="V61">
        <v>79302</v>
      </c>
      <c r="W61" s="3">
        <v>67</v>
      </c>
      <c r="Y61" t="s">
        <v>431</v>
      </c>
      <c r="AA61" s="6"/>
      <c r="AB61" s="6"/>
      <c r="AC61" s="6"/>
      <c r="AD61" s="7"/>
    </row>
    <row r="62" spans="1:30" x14ac:dyDescent="0.3">
      <c r="A62" s="32" t="s">
        <v>486</v>
      </c>
      <c r="B62" s="32" t="s">
        <v>292</v>
      </c>
      <c r="C62" s="32" t="s">
        <v>487</v>
      </c>
      <c r="D62" s="33">
        <v>45292</v>
      </c>
      <c r="E62" s="34">
        <v>46022</v>
      </c>
      <c r="F62" s="32" t="s">
        <v>488</v>
      </c>
      <c r="G62" s="32" t="s">
        <v>489</v>
      </c>
      <c r="H62" s="32" t="s">
        <v>490</v>
      </c>
      <c r="I62" s="32"/>
      <c r="J62" s="32" t="s">
        <v>491</v>
      </c>
      <c r="K62" s="32" t="s">
        <v>107</v>
      </c>
      <c r="L62" s="32" t="s">
        <v>429</v>
      </c>
      <c r="M62" s="33">
        <v>45292</v>
      </c>
      <c r="N62" s="33">
        <v>46022</v>
      </c>
      <c r="O62" s="32"/>
      <c r="P62" s="32"/>
      <c r="Q62" s="32" t="s">
        <v>35</v>
      </c>
      <c r="R62" s="32" t="s">
        <v>36</v>
      </c>
      <c r="S62" s="32" t="s">
        <v>37</v>
      </c>
      <c r="T62" s="32" t="s">
        <v>38</v>
      </c>
      <c r="U62" s="32" t="s">
        <v>434</v>
      </c>
      <c r="V62" s="32">
        <v>181104</v>
      </c>
      <c r="W62" s="35">
        <v>68</v>
      </c>
      <c r="X62" s="32"/>
      <c r="Y62" s="32" t="s">
        <v>431</v>
      </c>
      <c r="Z62" s="32"/>
      <c r="AA62" s="36"/>
      <c r="AB62" s="36"/>
      <c r="AC62" s="37"/>
      <c r="AD62" s="38"/>
    </row>
    <row r="63" spans="1:30" x14ac:dyDescent="0.3">
      <c r="A63" s="32" t="s">
        <v>486</v>
      </c>
      <c r="B63" s="32" t="s">
        <v>292</v>
      </c>
      <c r="C63" s="32" t="s">
        <v>487</v>
      </c>
      <c r="D63" s="33">
        <v>45292</v>
      </c>
      <c r="E63" s="34">
        <v>46022</v>
      </c>
      <c r="F63" s="32" t="s">
        <v>492</v>
      </c>
      <c r="G63" s="32" t="s">
        <v>489</v>
      </c>
      <c r="H63" s="32" t="s">
        <v>493</v>
      </c>
      <c r="I63" s="32"/>
      <c r="J63" s="32" t="s">
        <v>491</v>
      </c>
      <c r="K63" s="32" t="s">
        <v>107</v>
      </c>
      <c r="L63" s="32" t="s">
        <v>429</v>
      </c>
      <c r="M63" s="33">
        <v>45292</v>
      </c>
      <c r="N63" s="33">
        <v>46022</v>
      </c>
      <c r="O63" s="32" t="s">
        <v>494</v>
      </c>
      <c r="P63" s="32" t="s">
        <v>43</v>
      </c>
      <c r="Q63" s="32" t="s">
        <v>35</v>
      </c>
      <c r="R63" s="32" t="s">
        <v>36</v>
      </c>
      <c r="S63" s="32" t="s">
        <v>37</v>
      </c>
      <c r="T63" s="32" t="s">
        <v>44</v>
      </c>
      <c r="U63" s="32" t="s">
        <v>466</v>
      </c>
      <c r="V63" s="32">
        <v>3772</v>
      </c>
      <c r="W63" s="35">
        <v>45</v>
      </c>
      <c r="X63" s="32"/>
      <c r="Y63" s="32" t="s">
        <v>431</v>
      </c>
      <c r="Z63" s="32"/>
      <c r="AA63" s="36"/>
      <c r="AB63" s="36"/>
      <c r="AC63" s="36"/>
      <c r="AD63" s="38"/>
    </row>
    <row r="64" spans="1:30" x14ac:dyDescent="0.3">
      <c r="B64" s="17" t="s">
        <v>292</v>
      </c>
      <c r="C64" t="s">
        <v>313</v>
      </c>
      <c r="D64" s="4">
        <v>45292</v>
      </c>
      <c r="E64" s="5">
        <v>46022</v>
      </c>
      <c r="F64" t="s">
        <v>495</v>
      </c>
      <c r="G64" t="s">
        <v>315</v>
      </c>
      <c r="H64" t="s">
        <v>41</v>
      </c>
      <c r="I64" t="s">
        <v>161</v>
      </c>
      <c r="J64" t="s">
        <v>316</v>
      </c>
      <c r="K64" t="s">
        <v>107</v>
      </c>
      <c r="L64" t="s">
        <v>429</v>
      </c>
      <c r="M64" s="4">
        <v>45292</v>
      </c>
      <c r="N64" s="4">
        <v>46022</v>
      </c>
      <c r="O64" t="s">
        <v>496</v>
      </c>
      <c r="P64" t="s">
        <v>43</v>
      </c>
      <c r="Q64" t="s">
        <v>35</v>
      </c>
      <c r="R64" t="s">
        <v>36</v>
      </c>
      <c r="S64" t="s">
        <v>37</v>
      </c>
      <c r="T64" t="s">
        <v>44</v>
      </c>
      <c r="U64" t="s">
        <v>466</v>
      </c>
      <c r="V64">
        <v>624</v>
      </c>
      <c r="W64" s="3">
        <v>43</v>
      </c>
      <c r="Y64" t="s">
        <v>431</v>
      </c>
      <c r="AA64" s="6"/>
      <c r="AB64" s="6"/>
      <c r="AC64" s="6"/>
      <c r="AD64" s="7"/>
    </row>
    <row r="65" spans="1:30" x14ac:dyDescent="0.3">
      <c r="B65" s="17" t="s">
        <v>292</v>
      </c>
      <c r="C65" t="s">
        <v>313</v>
      </c>
      <c r="D65" s="4">
        <v>45292</v>
      </c>
      <c r="E65" s="5">
        <v>46022</v>
      </c>
      <c r="F65" t="s">
        <v>497</v>
      </c>
      <c r="G65" t="s">
        <v>319</v>
      </c>
      <c r="H65" t="s">
        <v>320</v>
      </c>
      <c r="J65" t="s">
        <v>321</v>
      </c>
      <c r="K65" t="s">
        <v>107</v>
      </c>
      <c r="L65" t="s">
        <v>429</v>
      </c>
      <c r="M65" s="4">
        <v>45292</v>
      </c>
      <c r="N65" s="4">
        <v>46022</v>
      </c>
      <c r="Q65" t="s">
        <v>35</v>
      </c>
      <c r="R65" t="s">
        <v>36</v>
      </c>
      <c r="S65" t="s">
        <v>37</v>
      </c>
      <c r="T65" t="s">
        <v>38</v>
      </c>
      <c r="U65" t="s">
        <v>434</v>
      </c>
      <c r="V65">
        <v>426150</v>
      </c>
      <c r="W65" s="3">
        <v>61</v>
      </c>
      <c r="Y65" t="s">
        <v>431</v>
      </c>
      <c r="AA65" s="8">
        <f>62+623</f>
        <v>685</v>
      </c>
      <c r="AB65" s="8">
        <f>0.265+0.02</f>
        <v>0.28500000000000003</v>
      </c>
      <c r="AC65" s="8">
        <f>(265000+20000)/1000</f>
        <v>285</v>
      </c>
      <c r="AD65" s="9"/>
    </row>
    <row r="66" spans="1:30" x14ac:dyDescent="0.3">
      <c r="B66" t="s">
        <v>322</v>
      </c>
      <c r="C66" t="s">
        <v>322</v>
      </c>
      <c r="D66" s="4">
        <v>45292</v>
      </c>
      <c r="E66" s="5">
        <v>46022</v>
      </c>
      <c r="F66" t="s">
        <v>539</v>
      </c>
      <c r="G66" t="s">
        <v>324</v>
      </c>
      <c r="H66" t="s">
        <v>122</v>
      </c>
      <c r="J66" t="s">
        <v>325</v>
      </c>
      <c r="K66" t="s">
        <v>326</v>
      </c>
      <c r="L66" t="s">
        <v>429</v>
      </c>
      <c r="M66" s="4">
        <v>45292</v>
      </c>
      <c r="N66" s="4">
        <v>46022</v>
      </c>
      <c r="Q66" t="s">
        <v>35</v>
      </c>
      <c r="R66" t="s">
        <v>36</v>
      </c>
      <c r="S66" t="s">
        <v>37</v>
      </c>
      <c r="T66" t="s">
        <v>38</v>
      </c>
      <c r="U66" t="s">
        <v>434</v>
      </c>
      <c r="V66">
        <v>434272</v>
      </c>
      <c r="W66" s="3">
        <v>68</v>
      </c>
      <c r="Y66" t="s">
        <v>431</v>
      </c>
      <c r="AA66" s="6">
        <v>1309</v>
      </c>
      <c r="AB66" s="6">
        <v>0.439</v>
      </c>
      <c r="AC66" s="6">
        <v>417.5</v>
      </c>
      <c r="AD66" s="7"/>
    </row>
    <row r="67" spans="1:30" s="13" customFormat="1" x14ac:dyDescent="0.3">
      <c r="A67" s="17"/>
      <c r="B67" t="s">
        <v>327</v>
      </c>
      <c r="C67" t="s">
        <v>327</v>
      </c>
      <c r="D67" s="4">
        <v>45292</v>
      </c>
      <c r="E67" s="5">
        <v>46022</v>
      </c>
      <c r="F67" t="s">
        <v>439</v>
      </c>
      <c r="G67" t="s">
        <v>329</v>
      </c>
      <c r="H67" t="s">
        <v>306</v>
      </c>
      <c r="I67"/>
      <c r="J67" t="s">
        <v>330</v>
      </c>
      <c r="K67" t="s">
        <v>243</v>
      </c>
      <c r="L67" t="s">
        <v>429</v>
      </c>
      <c r="M67" s="4">
        <v>45292</v>
      </c>
      <c r="N67" s="4">
        <v>46022</v>
      </c>
      <c r="O67"/>
      <c r="P67"/>
      <c r="Q67" t="s">
        <v>35</v>
      </c>
      <c r="R67" t="s">
        <v>36</v>
      </c>
      <c r="S67" t="s">
        <v>37</v>
      </c>
      <c r="T67" t="s">
        <v>38</v>
      </c>
      <c r="U67" t="s">
        <v>430</v>
      </c>
      <c r="V67">
        <v>184173</v>
      </c>
      <c r="W67" s="3">
        <v>75</v>
      </c>
      <c r="X67"/>
      <c r="Y67" t="s">
        <v>431</v>
      </c>
      <c r="Z67"/>
      <c r="AA67" s="6"/>
      <c r="AB67" s="6"/>
      <c r="AC67" s="6"/>
      <c r="AD67" s="7"/>
    </row>
    <row r="68" spans="1:30" s="17" customFormat="1" x14ac:dyDescent="0.3">
      <c r="B68" t="s">
        <v>331</v>
      </c>
      <c r="C68" t="s">
        <v>331</v>
      </c>
      <c r="D68" s="4">
        <v>45292</v>
      </c>
      <c r="E68" s="5">
        <v>46022</v>
      </c>
      <c r="F68" t="s">
        <v>462</v>
      </c>
      <c r="G68" t="s">
        <v>333</v>
      </c>
      <c r="H68" t="s">
        <v>41</v>
      </c>
      <c r="I68"/>
      <c r="J68" t="s">
        <v>334</v>
      </c>
      <c r="K68" t="s">
        <v>335</v>
      </c>
      <c r="L68" t="s">
        <v>429</v>
      </c>
      <c r="M68" s="4">
        <v>45292</v>
      </c>
      <c r="N68" s="4">
        <v>46022</v>
      </c>
      <c r="O68"/>
      <c r="P68"/>
      <c r="Q68" t="s">
        <v>35</v>
      </c>
      <c r="R68" t="s">
        <v>36</v>
      </c>
      <c r="S68" t="s">
        <v>37</v>
      </c>
      <c r="T68" t="s">
        <v>38</v>
      </c>
      <c r="U68" t="s">
        <v>434</v>
      </c>
      <c r="V68">
        <v>202250</v>
      </c>
      <c r="W68" s="3">
        <v>65</v>
      </c>
      <c r="X68"/>
      <c r="Y68" t="s">
        <v>431</v>
      </c>
      <c r="Z68"/>
      <c r="AA68" s="6">
        <v>474</v>
      </c>
      <c r="AB68" s="6">
        <v>0.12</v>
      </c>
      <c r="AC68" s="11">
        <v>115</v>
      </c>
      <c r="AD68" s="7" t="s">
        <v>447</v>
      </c>
    </row>
    <row r="69" spans="1:30" x14ac:dyDescent="0.3">
      <c r="A69" s="13" t="s">
        <v>527</v>
      </c>
      <c r="B69" s="13" t="s">
        <v>337</v>
      </c>
      <c r="C69" s="13" t="s">
        <v>338</v>
      </c>
      <c r="D69" s="18">
        <v>45292</v>
      </c>
      <c r="E69" s="19">
        <v>46022</v>
      </c>
      <c r="F69" s="13" t="s">
        <v>528</v>
      </c>
      <c r="G69" s="13" t="s">
        <v>340</v>
      </c>
      <c r="H69" s="13" t="s">
        <v>341</v>
      </c>
      <c r="I69" s="13"/>
      <c r="J69" s="13" t="s">
        <v>342</v>
      </c>
      <c r="K69" s="13" t="s">
        <v>343</v>
      </c>
      <c r="L69" s="13" t="s">
        <v>429</v>
      </c>
      <c r="M69" s="18">
        <v>45292</v>
      </c>
      <c r="N69" s="18">
        <v>46022</v>
      </c>
      <c r="O69" s="13"/>
      <c r="P69" s="13"/>
      <c r="Q69" s="13" t="s">
        <v>35</v>
      </c>
      <c r="R69" s="13" t="s">
        <v>36</v>
      </c>
      <c r="S69" s="13" t="s">
        <v>37</v>
      </c>
      <c r="T69" s="13" t="s">
        <v>38</v>
      </c>
      <c r="U69" s="13" t="s">
        <v>430</v>
      </c>
      <c r="V69" s="13">
        <v>181819</v>
      </c>
      <c r="W69" s="20">
        <v>67</v>
      </c>
      <c r="X69" s="13"/>
      <c r="Y69" s="13" t="s">
        <v>431</v>
      </c>
      <c r="Z69" s="13"/>
      <c r="AA69" s="23"/>
      <c r="AB69" s="23"/>
      <c r="AC69" s="23"/>
      <c r="AD69" s="24"/>
    </row>
    <row r="70" spans="1:30" s="32" customFormat="1" x14ac:dyDescent="0.3">
      <c r="A70" s="13" t="s">
        <v>527</v>
      </c>
      <c r="B70" s="13" t="s">
        <v>337</v>
      </c>
      <c r="C70" s="13" t="s">
        <v>338</v>
      </c>
      <c r="D70" s="18">
        <v>45292</v>
      </c>
      <c r="E70" s="19">
        <v>46022</v>
      </c>
      <c r="F70" s="13" t="s">
        <v>529</v>
      </c>
      <c r="G70" s="13" t="s">
        <v>340</v>
      </c>
      <c r="H70" s="13" t="s">
        <v>341</v>
      </c>
      <c r="I70" s="13"/>
      <c r="J70" s="13" t="s">
        <v>342</v>
      </c>
      <c r="K70" s="13" t="s">
        <v>343</v>
      </c>
      <c r="L70" s="13" t="s">
        <v>429</v>
      </c>
      <c r="M70" s="18">
        <v>45292</v>
      </c>
      <c r="N70" s="18">
        <v>46022</v>
      </c>
      <c r="O70" s="13" t="s">
        <v>530</v>
      </c>
      <c r="P70" s="13" t="s">
        <v>43</v>
      </c>
      <c r="Q70" s="13" t="s">
        <v>35</v>
      </c>
      <c r="R70" s="13" t="s">
        <v>36</v>
      </c>
      <c r="S70" s="13" t="s">
        <v>37</v>
      </c>
      <c r="T70" s="13" t="s">
        <v>44</v>
      </c>
      <c r="U70" s="13" t="s">
        <v>466</v>
      </c>
      <c r="V70" s="13">
        <v>9802</v>
      </c>
      <c r="W70" s="20">
        <v>50</v>
      </c>
      <c r="X70" s="13"/>
      <c r="Y70" s="13" t="s">
        <v>431</v>
      </c>
      <c r="Z70" s="13"/>
      <c r="AA70" s="23"/>
      <c r="AB70" s="23"/>
      <c r="AC70" s="23"/>
      <c r="AD70" s="24"/>
    </row>
    <row r="71" spans="1:30" x14ac:dyDescent="0.3">
      <c r="A71" s="17"/>
      <c r="B71" s="17" t="s">
        <v>337</v>
      </c>
      <c r="C71" s="42" t="s">
        <v>531</v>
      </c>
      <c r="D71" s="4">
        <v>45292</v>
      </c>
      <c r="E71" s="5">
        <v>46022</v>
      </c>
      <c r="F71" t="s">
        <v>532</v>
      </c>
      <c r="G71" t="s">
        <v>340</v>
      </c>
      <c r="H71" t="s">
        <v>533</v>
      </c>
      <c r="J71" t="s">
        <v>342</v>
      </c>
      <c r="K71" t="s">
        <v>343</v>
      </c>
      <c r="L71" t="s">
        <v>429</v>
      </c>
      <c r="M71" s="4">
        <v>45292</v>
      </c>
      <c r="N71" s="4">
        <v>46022</v>
      </c>
      <c r="O71" t="s">
        <v>534</v>
      </c>
      <c r="P71" t="s">
        <v>43</v>
      </c>
      <c r="Q71" t="s">
        <v>35</v>
      </c>
      <c r="R71" t="s">
        <v>36</v>
      </c>
      <c r="S71" t="s">
        <v>37</v>
      </c>
      <c r="T71" t="s">
        <v>44</v>
      </c>
      <c r="U71" t="s">
        <v>470</v>
      </c>
      <c r="V71">
        <v>8530</v>
      </c>
      <c r="W71" s="3">
        <v>45</v>
      </c>
      <c r="Y71" t="s">
        <v>431</v>
      </c>
      <c r="AA71" s="6"/>
      <c r="AB71" s="6"/>
      <c r="AC71" s="6"/>
      <c r="AD71" s="7"/>
    </row>
    <row r="72" spans="1:30" x14ac:dyDescent="0.3">
      <c r="B72" s="17" t="s">
        <v>337</v>
      </c>
      <c r="C72" t="s">
        <v>345</v>
      </c>
      <c r="D72" s="4">
        <v>45292</v>
      </c>
      <c r="E72" s="5">
        <v>46022</v>
      </c>
      <c r="F72" t="s">
        <v>535</v>
      </c>
      <c r="G72" t="s">
        <v>340</v>
      </c>
      <c r="H72" t="s">
        <v>41</v>
      </c>
      <c r="J72" t="s">
        <v>342</v>
      </c>
      <c r="K72" t="s">
        <v>343</v>
      </c>
      <c r="L72" t="s">
        <v>429</v>
      </c>
      <c r="M72" s="4">
        <v>45292</v>
      </c>
      <c r="N72" s="4">
        <v>46022</v>
      </c>
      <c r="Q72" t="s">
        <v>35</v>
      </c>
      <c r="R72" t="s">
        <v>36</v>
      </c>
      <c r="S72" t="s">
        <v>37</v>
      </c>
      <c r="T72" t="s">
        <v>38</v>
      </c>
      <c r="U72" t="s">
        <v>434</v>
      </c>
      <c r="V72">
        <v>599679</v>
      </c>
      <c r="W72" s="3">
        <v>66</v>
      </c>
      <c r="Y72" t="s">
        <v>431</v>
      </c>
      <c r="AA72" s="8">
        <v>492</v>
      </c>
      <c r="AB72" s="8">
        <v>0.13300000000000001</v>
      </c>
      <c r="AC72" s="8">
        <v>126.35</v>
      </c>
      <c r="AD72" s="9"/>
    </row>
    <row r="73" spans="1:30" x14ac:dyDescent="0.3">
      <c r="B73" s="17" t="s">
        <v>337</v>
      </c>
      <c r="C73" t="s">
        <v>347</v>
      </c>
      <c r="D73" s="4">
        <v>45292</v>
      </c>
      <c r="E73" s="5">
        <v>46022</v>
      </c>
      <c r="F73" t="s">
        <v>536</v>
      </c>
      <c r="G73" t="s">
        <v>349</v>
      </c>
      <c r="H73" t="s">
        <v>112</v>
      </c>
      <c r="J73" t="s">
        <v>350</v>
      </c>
      <c r="K73" t="s">
        <v>343</v>
      </c>
      <c r="L73" t="s">
        <v>429</v>
      </c>
      <c r="M73" s="4">
        <v>45292</v>
      </c>
      <c r="N73" s="4">
        <v>46022</v>
      </c>
      <c r="Q73" t="s">
        <v>35</v>
      </c>
      <c r="R73" t="s">
        <v>36</v>
      </c>
      <c r="S73" t="s">
        <v>37</v>
      </c>
      <c r="T73" t="s">
        <v>38</v>
      </c>
      <c r="U73" t="s">
        <v>430</v>
      </c>
      <c r="V73">
        <v>44641</v>
      </c>
      <c r="W73" s="3">
        <v>56</v>
      </c>
      <c r="Y73" t="s">
        <v>431</v>
      </c>
      <c r="AA73" s="8">
        <v>541</v>
      </c>
      <c r="AB73" s="8">
        <f>298/1000</f>
        <v>0.29799999999999999</v>
      </c>
      <c r="AC73" s="8">
        <f>238400/1000</f>
        <v>238.4</v>
      </c>
      <c r="AD73" s="9"/>
    </row>
    <row r="74" spans="1:30" x14ac:dyDescent="0.3">
      <c r="B74" s="17" t="s">
        <v>337</v>
      </c>
      <c r="C74" t="s">
        <v>354</v>
      </c>
      <c r="D74" s="4">
        <v>45292</v>
      </c>
      <c r="E74" s="5">
        <v>46022</v>
      </c>
      <c r="F74" t="s">
        <v>537</v>
      </c>
      <c r="G74" t="s">
        <v>356</v>
      </c>
      <c r="H74" t="s">
        <v>357</v>
      </c>
      <c r="J74" t="s">
        <v>358</v>
      </c>
      <c r="K74" t="s">
        <v>343</v>
      </c>
      <c r="L74" t="s">
        <v>429</v>
      </c>
      <c r="M74" s="4">
        <v>45292</v>
      </c>
      <c r="N74" s="4">
        <v>46022</v>
      </c>
      <c r="Q74" t="s">
        <v>35</v>
      </c>
      <c r="R74" t="s">
        <v>36</v>
      </c>
      <c r="S74" t="s">
        <v>37</v>
      </c>
      <c r="T74" t="s">
        <v>38</v>
      </c>
      <c r="U74" t="s">
        <v>434</v>
      </c>
      <c r="V74">
        <v>73115</v>
      </c>
      <c r="W74" s="3">
        <v>54</v>
      </c>
      <c r="Y74" t="s">
        <v>431</v>
      </c>
      <c r="AA74" s="8">
        <v>144</v>
      </c>
      <c r="AB74" s="8">
        <v>0.105</v>
      </c>
      <c r="AC74" s="8">
        <v>99.75</v>
      </c>
      <c r="AD74" s="9"/>
    </row>
    <row r="75" spans="1:30" x14ac:dyDescent="0.3">
      <c r="B75" s="17" t="s">
        <v>337</v>
      </c>
      <c r="C75" t="s">
        <v>354</v>
      </c>
      <c r="D75" s="4">
        <v>45292</v>
      </c>
      <c r="E75" s="5">
        <v>46022</v>
      </c>
      <c r="F75" t="s">
        <v>538</v>
      </c>
      <c r="G75" t="s">
        <v>356</v>
      </c>
      <c r="H75" t="s">
        <v>361</v>
      </c>
      <c r="J75" t="s">
        <v>358</v>
      </c>
      <c r="K75" t="s">
        <v>343</v>
      </c>
      <c r="L75" t="s">
        <v>429</v>
      </c>
      <c r="M75" s="4">
        <v>45292</v>
      </c>
      <c r="N75" s="4">
        <v>46022</v>
      </c>
      <c r="Q75" t="s">
        <v>35</v>
      </c>
      <c r="R75" t="s">
        <v>36</v>
      </c>
      <c r="S75" t="s">
        <v>37</v>
      </c>
      <c r="T75" t="s">
        <v>38</v>
      </c>
      <c r="U75" t="s">
        <v>434</v>
      </c>
      <c r="V75">
        <v>89861</v>
      </c>
      <c r="W75" s="3">
        <v>74</v>
      </c>
      <c r="Y75" t="s">
        <v>431</v>
      </c>
      <c r="AA75" s="8"/>
      <c r="AB75" s="8"/>
      <c r="AC75" s="8"/>
      <c r="AD75" s="9"/>
    </row>
    <row r="76" spans="1:30" x14ac:dyDescent="0.3">
      <c r="B76" t="s">
        <v>363</v>
      </c>
      <c r="C76" t="s">
        <v>363</v>
      </c>
      <c r="D76" s="4">
        <v>45292</v>
      </c>
      <c r="E76" s="5">
        <v>46022</v>
      </c>
      <c r="F76" t="s">
        <v>581</v>
      </c>
      <c r="G76" t="s">
        <v>365</v>
      </c>
      <c r="H76" t="s">
        <v>41</v>
      </c>
      <c r="J76" t="s">
        <v>366</v>
      </c>
      <c r="K76" t="s">
        <v>367</v>
      </c>
      <c r="L76" t="s">
        <v>429</v>
      </c>
      <c r="M76" s="4">
        <v>45292</v>
      </c>
      <c r="N76" s="4">
        <v>46022</v>
      </c>
      <c r="Q76" t="s">
        <v>35</v>
      </c>
      <c r="R76" t="s">
        <v>36</v>
      </c>
      <c r="S76" t="s">
        <v>37</v>
      </c>
      <c r="T76" t="s">
        <v>38</v>
      </c>
      <c r="U76" t="s">
        <v>430</v>
      </c>
      <c r="V76">
        <v>713452</v>
      </c>
      <c r="W76" s="3">
        <v>74</v>
      </c>
      <c r="Y76" t="s">
        <v>431</v>
      </c>
      <c r="AA76" s="6">
        <v>640</v>
      </c>
      <c r="AB76" s="6">
        <v>0.183</v>
      </c>
      <c r="AC76" s="6">
        <v>173.85</v>
      </c>
      <c r="AD76" s="7"/>
    </row>
    <row r="77" spans="1:30" s="32" customFormat="1" x14ac:dyDescent="0.3">
      <c r="A77"/>
      <c r="B77" t="s">
        <v>368</v>
      </c>
      <c r="C77" t="s">
        <v>368</v>
      </c>
      <c r="D77" s="4">
        <v>45292</v>
      </c>
      <c r="E77" s="5">
        <v>46022</v>
      </c>
      <c r="F77" t="s">
        <v>578</v>
      </c>
      <c r="G77" t="s">
        <v>370</v>
      </c>
      <c r="H77" t="s">
        <v>371</v>
      </c>
      <c r="I77"/>
      <c r="J77" t="s">
        <v>372</v>
      </c>
      <c r="K77" t="s">
        <v>33</v>
      </c>
      <c r="L77" t="s">
        <v>429</v>
      </c>
      <c r="M77" s="4">
        <v>45292</v>
      </c>
      <c r="N77" s="4">
        <v>46022</v>
      </c>
      <c r="O77"/>
      <c r="P77"/>
      <c r="Q77" t="s">
        <v>35</v>
      </c>
      <c r="R77" t="s">
        <v>36</v>
      </c>
      <c r="S77" t="s">
        <v>37</v>
      </c>
      <c r="T77" t="s">
        <v>38</v>
      </c>
      <c r="U77" t="s">
        <v>430</v>
      </c>
      <c r="V77">
        <v>289987</v>
      </c>
      <c r="W77" s="3">
        <v>73</v>
      </c>
      <c r="X77"/>
      <c r="Y77" t="s">
        <v>431</v>
      </c>
      <c r="Z77"/>
      <c r="AA77" s="6">
        <v>152</v>
      </c>
      <c r="AB77" s="6">
        <v>0.57999999999999996</v>
      </c>
      <c r="AC77" s="6">
        <v>55.1</v>
      </c>
      <c r="AD77" s="7"/>
    </row>
    <row r="78" spans="1:30" x14ac:dyDescent="0.3">
      <c r="B78" t="s">
        <v>368</v>
      </c>
      <c r="C78" t="s">
        <v>368</v>
      </c>
      <c r="D78" s="4">
        <v>45292</v>
      </c>
      <c r="E78" s="5">
        <v>46022</v>
      </c>
      <c r="F78" t="s">
        <v>579</v>
      </c>
      <c r="G78" t="s">
        <v>370</v>
      </c>
      <c r="H78" t="s">
        <v>374</v>
      </c>
      <c r="J78" t="s">
        <v>375</v>
      </c>
      <c r="K78" t="s">
        <v>33</v>
      </c>
      <c r="L78" t="s">
        <v>429</v>
      </c>
      <c r="M78" s="4">
        <v>45292</v>
      </c>
      <c r="N78" s="4">
        <v>46022</v>
      </c>
      <c r="Q78" t="s">
        <v>35</v>
      </c>
      <c r="R78" t="s">
        <v>36</v>
      </c>
      <c r="S78" t="s">
        <v>37</v>
      </c>
      <c r="T78" t="s">
        <v>38</v>
      </c>
      <c r="U78" t="s">
        <v>434</v>
      </c>
      <c r="V78">
        <v>113831</v>
      </c>
      <c r="W78" s="3">
        <v>78</v>
      </c>
      <c r="Y78" t="s">
        <v>431</v>
      </c>
      <c r="AA78" s="6"/>
      <c r="AB78" s="6"/>
      <c r="AC78" s="6"/>
      <c r="AD78" s="7"/>
    </row>
    <row r="79" spans="1:30" x14ac:dyDescent="0.3">
      <c r="B79" t="s">
        <v>377</v>
      </c>
      <c r="C79" t="s">
        <v>377</v>
      </c>
      <c r="D79" s="4">
        <v>45292</v>
      </c>
      <c r="E79" s="5">
        <v>46022</v>
      </c>
      <c r="F79" t="s">
        <v>549</v>
      </c>
      <c r="G79" t="s">
        <v>379</v>
      </c>
      <c r="H79" t="s">
        <v>90</v>
      </c>
      <c r="J79" t="s">
        <v>380</v>
      </c>
      <c r="K79" t="s">
        <v>81</v>
      </c>
      <c r="L79" t="s">
        <v>429</v>
      </c>
      <c r="M79" s="4">
        <v>45292</v>
      </c>
      <c r="N79" s="4">
        <v>46022</v>
      </c>
      <c r="Q79" t="s">
        <v>35</v>
      </c>
      <c r="R79" t="s">
        <v>36</v>
      </c>
      <c r="S79" t="s">
        <v>37</v>
      </c>
      <c r="T79" t="s">
        <v>38</v>
      </c>
      <c r="U79" t="s">
        <v>434</v>
      </c>
      <c r="V79">
        <v>234326</v>
      </c>
      <c r="W79" s="3">
        <v>64</v>
      </c>
      <c r="Y79" t="s">
        <v>431</v>
      </c>
      <c r="AA79" s="6">
        <v>732</v>
      </c>
      <c r="AB79" s="6">
        <v>0.245</v>
      </c>
      <c r="AC79" s="6">
        <v>232.75</v>
      </c>
      <c r="AD79" s="7"/>
    </row>
    <row r="80" spans="1:30" x14ac:dyDescent="0.3">
      <c r="B80" t="s">
        <v>377</v>
      </c>
      <c r="C80" t="s">
        <v>377</v>
      </c>
      <c r="D80" s="4">
        <v>45292</v>
      </c>
      <c r="E80" s="5">
        <v>46022</v>
      </c>
      <c r="F80" t="s">
        <v>550</v>
      </c>
      <c r="G80" t="s">
        <v>382</v>
      </c>
      <c r="H80" t="s">
        <v>74</v>
      </c>
      <c r="J80" t="s">
        <v>383</v>
      </c>
      <c r="K80" t="s">
        <v>81</v>
      </c>
      <c r="L80" t="s">
        <v>429</v>
      </c>
      <c r="M80" s="4">
        <v>45292</v>
      </c>
      <c r="N80" s="4">
        <v>46022</v>
      </c>
      <c r="Q80" t="s">
        <v>35</v>
      </c>
      <c r="R80" t="s">
        <v>36</v>
      </c>
      <c r="S80" t="s">
        <v>37</v>
      </c>
      <c r="T80" t="s">
        <v>38</v>
      </c>
      <c r="U80" t="s">
        <v>434</v>
      </c>
      <c r="V80">
        <v>82754</v>
      </c>
      <c r="W80" s="3">
        <v>67</v>
      </c>
      <c r="Y80" t="s">
        <v>431</v>
      </c>
      <c r="AA80" s="6"/>
      <c r="AB80" s="6"/>
      <c r="AC80" s="6"/>
      <c r="AD80" s="7"/>
    </row>
    <row r="81" spans="1:30" x14ac:dyDescent="0.3">
      <c r="B81" t="s">
        <v>385</v>
      </c>
      <c r="C81" t="s">
        <v>385</v>
      </c>
      <c r="D81" s="4">
        <v>45292</v>
      </c>
      <c r="E81" s="5">
        <v>46022</v>
      </c>
      <c r="F81" t="s">
        <v>585</v>
      </c>
      <c r="G81" t="s">
        <v>387</v>
      </c>
      <c r="H81" t="s">
        <v>290</v>
      </c>
      <c r="J81" t="s">
        <v>388</v>
      </c>
      <c r="K81" t="s">
        <v>389</v>
      </c>
      <c r="L81" t="s">
        <v>429</v>
      </c>
      <c r="M81" s="4">
        <v>45292</v>
      </c>
      <c r="N81" s="4">
        <v>46022</v>
      </c>
      <c r="Q81" t="s">
        <v>35</v>
      </c>
      <c r="R81" t="s">
        <v>36</v>
      </c>
      <c r="S81" t="s">
        <v>37</v>
      </c>
      <c r="T81" t="s">
        <v>38</v>
      </c>
      <c r="U81" t="s">
        <v>430</v>
      </c>
      <c r="V81">
        <v>282187</v>
      </c>
      <c r="W81" s="3">
        <v>66</v>
      </c>
      <c r="Y81" t="s">
        <v>431</v>
      </c>
      <c r="AA81" s="6">
        <v>1136</v>
      </c>
      <c r="AB81" s="6">
        <v>0.307</v>
      </c>
      <c r="AC81" s="6">
        <v>291.64999999999998</v>
      </c>
      <c r="AD81" s="7"/>
    </row>
    <row r="82" spans="1:30" x14ac:dyDescent="0.3">
      <c r="B82" t="s">
        <v>385</v>
      </c>
      <c r="C82" t="s">
        <v>385</v>
      </c>
      <c r="D82" s="4">
        <v>45292</v>
      </c>
      <c r="E82" s="5">
        <v>46022</v>
      </c>
      <c r="F82" t="s">
        <v>586</v>
      </c>
      <c r="G82" t="s">
        <v>387</v>
      </c>
      <c r="H82" t="s">
        <v>290</v>
      </c>
      <c r="J82" t="s">
        <v>388</v>
      </c>
      <c r="K82" t="s">
        <v>389</v>
      </c>
      <c r="L82" t="s">
        <v>429</v>
      </c>
      <c r="M82" s="4">
        <v>45292</v>
      </c>
      <c r="N82" s="4">
        <v>46022</v>
      </c>
      <c r="Q82" t="s">
        <v>35</v>
      </c>
      <c r="R82" t="s">
        <v>36</v>
      </c>
      <c r="S82" t="s">
        <v>37</v>
      </c>
      <c r="T82" t="s">
        <v>38</v>
      </c>
      <c r="U82" t="s">
        <v>434</v>
      </c>
      <c r="V82">
        <v>272221</v>
      </c>
      <c r="W82" s="3">
        <v>66</v>
      </c>
      <c r="Y82" t="s">
        <v>431</v>
      </c>
      <c r="AA82" s="12" t="s">
        <v>587</v>
      </c>
      <c r="AB82" s="6"/>
      <c r="AC82" s="6"/>
      <c r="AD82" s="7"/>
    </row>
    <row r="83" spans="1:30" x14ac:dyDescent="0.3">
      <c r="A83" s="17"/>
      <c r="B83" t="s">
        <v>394</v>
      </c>
      <c r="C83" t="s">
        <v>394</v>
      </c>
      <c r="D83" s="4">
        <v>45292</v>
      </c>
      <c r="E83" s="5">
        <v>46022</v>
      </c>
      <c r="F83" t="s">
        <v>580</v>
      </c>
      <c r="G83" t="s">
        <v>396</v>
      </c>
      <c r="H83" t="s">
        <v>31</v>
      </c>
      <c r="J83" t="s">
        <v>397</v>
      </c>
      <c r="K83" t="s">
        <v>33</v>
      </c>
      <c r="L83" t="s">
        <v>429</v>
      </c>
      <c r="M83" s="4">
        <v>45292</v>
      </c>
      <c r="N83" s="4">
        <v>46022</v>
      </c>
      <c r="Q83" t="s">
        <v>35</v>
      </c>
      <c r="R83" t="s">
        <v>36</v>
      </c>
      <c r="S83" t="s">
        <v>37</v>
      </c>
      <c r="T83" t="s">
        <v>38</v>
      </c>
      <c r="U83" t="s">
        <v>434</v>
      </c>
      <c r="V83">
        <v>276375</v>
      </c>
      <c r="W83" s="3">
        <v>68</v>
      </c>
      <c r="Y83" t="s">
        <v>431</v>
      </c>
      <c r="AA83" s="6">
        <v>444</v>
      </c>
      <c r="AB83" s="6">
        <v>0.11799999999999999</v>
      </c>
      <c r="AC83" s="11">
        <v>118</v>
      </c>
      <c r="AD83" s="7"/>
    </row>
    <row r="84" spans="1:30" x14ac:dyDescent="0.3">
      <c r="B84" t="s">
        <v>498</v>
      </c>
      <c r="C84" t="s">
        <v>498</v>
      </c>
      <c r="D84" s="4">
        <v>45292</v>
      </c>
      <c r="E84" s="5">
        <v>46022</v>
      </c>
      <c r="F84" t="s">
        <v>499</v>
      </c>
      <c r="G84" t="s">
        <v>500</v>
      </c>
      <c r="H84" t="s">
        <v>59</v>
      </c>
      <c r="J84" t="s">
        <v>501</v>
      </c>
      <c r="K84" t="s">
        <v>107</v>
      </c>
      <c r="L84" t="s">
        <v>429</v>
      </c>
      <c r="M84" s="4">
        <v>45292</v>
      </c>
      <c r="N84" s="4">
        <v>46022</v>
      </c>
      <c r="Q84" t="s">
        <v>35</v>
      </c>
      <c r="R84" t="s">
        <v>36</v>
      </c>
      <c r="S84" t="s">
        <v>37</v>
      </c>
      <c r="T84" t="s">
        <v>38</v>
      </c>
      <c r="U84" t="s">
        <v>434</v>
      </c>
      <c r="V84">
        <v>334392</v>
      </c>
      <c r="W84" s="3">
        <v>66</v>
      </c>
      <c r="Y84" t="s">
        <v>431</v>
      </c>
      <c r="AA84" s="6">
        <v>153</v>
      </c>
      <c r="AB84" s="6">
        <v>0.05</v>
      </c>
      <c r="AC84" s="11">
        <v>45</v>
      </c>
      <c r="AD84" s="9" t="s">
        <v>502</v>
      </c>
    </row>
    <row r="85" spans="1:30" x14ac:dyDescent="0.3">
      <c r="B85" t="s">
        <v>399</v>
      </c>
      <c r="C85" s="17" t="s">
        <v>427</v>
      </c>
      <c r="D85" s="4">
        <v>45292</v>
      </c>
      <c r="E85" s="5">
        <v>46022</v>
      </c>
      <c r="F85" t="s">
        <v>428</v>
      </c>
      <c r="G85" t="s">
        <v>401</v>
      </c>
      <c r="H85" t="s">
        <v>402</v>
      </c>
      <c r="J85" t="s">
        <v>403</v>
      </c>
      <c r="K85" t="s">
        <v>404</v>
      </c>
      <c r="L85" t="s">
        <v>429</v>
      </c>
      <c r="M85" s="4">
        <v>45292</v>
      </c>
      <c r="N85" s="4">
        <v>46022</v>
      </c>
      <c r="Q85" t="s">
        <v>35</v>
      </c>
      <c r="R85" t="s">
        <v>36</v>
      </c>
      <c r="S85" t="s">
        <v>37</v>
      </c>
      <c r="T85" t="s">
        <v>38</v>
      </c>
      <c r="U85" t="s">
        <v>430</v>
      </c>
      <c r="V85">
        <v>136237</v>
      </c>
      <c r="W85" s="3">
        <v>68</v>
      </c>
      <c r="Y85" t="s">
        <v>431</v>
      </c>
      <c r="AA85" s="6">
        <v>278</v>
      </c>
      <c r="AB85" s="6">
        <v>0.105</v>
      </c>
      <c r="AC85" s="6">
        <v>99.75</v>
      </c>
      <c r="AD85" s="7"/>
    </row>
    <row r="86" spans="1:30" x14ac:dyDescent="0.3">
      <c r="A86" s="13" t="s">
        <v>552</v>
      </c>
      <c r="B86" s="13" t="s">
        <v>399</v>
      </c>
      <c r="C86" s="13" t="s">
        <v>399</v>
      </c>
      <c r="D86" s="18">
        <v>45292</v>
      </c>
      <c r="E86" s="19">
        <v>46022</v>
      </c>
      <c r="F86" s="13" t="s">
        <v>553</v>
      </c>
      <c r="G86" s="13" t="s">
        <v>406</v>
      </c>
      <c r="H86" s="13" t="s">
        <v>352</v>
      </c>
      <c r="I86" s="13"/>
      <c r="J86" s="13" t="s">
        <v>554</v>
      </c>
      <c r="K86" s="13" t="s">
        <v>409</v>
      </c>
      <c r="L86" s="13" t="s">
        <v>429</v>
      </c>
      <c r="M86" s="18">
        <v>45292</v>
      </c>
      <c r="N86" s="18">
        <v>46022</v>
      </c>
      <c r="O86" s="13"/>
      <c r="P86" s="13"/>
      <c r="Q86" s="13" t="s">
        <v>35</v>
      </c>
      <c r="R86" s="13" t="s">
        <v>36</v>
      </c>
      <c r="S86" s="13" t="s">
        <v>37</v>
      </c>
      <c r="T86" s="13" t="s">
        <v>38</v>
      </c>
      <c r="U86" s="13" t="s">
        <v>434</v>
      </c>
      <c r="V86" s="13">
        <v>136680</v>
      </c>
      <c r="W86" s="20">
        <v>72</v>
      </c>
      <c r="X86" s="13"/>
      <c r="Y86" s="13" t="s">
        <v>431</v>
      </c>
      <c r="Z86" s="13"/>
      <c r="AA86" s="22"/>
      <c r="AB86" s="22"/>
      <c r="AC86" s="22"/>
      <c r="AD86" s="22"/>
    </row>
    <row r="87" spans="1:30" x14ac:dyDescent="0.3">
      <c r="A87" s="17"/>
      <c r="B87" s="17" t="s">
        <v>399</v>
      </c>
      <c r="C87" s="17" t="s">
        <v>427</v>
      </c>
      <c r="D87" s="43">
        <v>45292</v>
      </c>
      <c r="E87" s="44">
        <v>46022</v>
      </c>
      <c r="F87" s="17" t="s">
        <v>555</v>
      </c>
      <c r="G87" s="17" t="s">
        <v>406</v>
      </c>
      <c r="H87" s="17" t="s">
        <v>407</v>
      </c>
      <c r="I87" s="17"/>
      <c r="J87" s="17" t="s">
        <v>408</v>
      </c>
      <c r="K87" s="17" t="s">
        <v>409</v>
      </c>
      <c r="L87" s="17" t="s">
        <v>429</v>
      </c>
      <c r="M87" s="43">
        <v>45292</v>
      </c>
      <c r="N87" s="43">
        <v>46022</v>
      </c>
      <c r="O87" s="17"/>
      <c r="P87" s="17"/>
      <c r="Q87" s="17" t="s">
        <v>35</v>
      </c>
      <c r="R87" s="17" t="s">
        <v>36</v>
      </c>
      <c r="S87" s="17" t="s">
        <v>37</v>
      </c>
      <c r="T87" s="17" t="s">
        <v>38</v>
      </c>
      <c r="U87" s="17" t="s">
        <v>434</v>
      </c>
      <c r="V87" s="17">
        <v>335817</v>
      </c>
      <c r="W87" s="45">
        <v>50</v>
      </c>
      <c r="X87" s="17"/>
      <c r="Y87" s="17" t="s">
        <v>431</v>
      </c>
      <c r="Z87" s="17"/>
      <c r="AA87" s="46">
        <v>364</v>
      </c>
      <c r="AB87" s="46">
        <v>0.13800000000000001</v>
      </c>
      <c r="AC87" s="46">
        <v>131.1</v>
      </c>
      <c r="AD87" s="9"/>
    </row>
    <row r="88" spans="1:30" x14ac:dyDescent="0.3">
      <c r="B88" s="17" t="s">
        <v>582</v>
      </c>
      <c r="C88" t="s">
        <v>412</v>
      </c>
      <c r="D88" s="4">
        <v>45292</v>
      </c>
      <c r="E88" s="5">
        <v>46022</v>
      </c>
      <c r="F88" t="s">
        <v>583</v>
      </c>
      <c r="G88" t="s">
        <v>414</v>
      </c>
      <c r="H88" t="s">
        <v>122</v>
      </c>
      <c r="J88" t="s">
        <v>415</v>
      </c>
      <c r="K88" t="s">
        <v>416</v>
      </c>
      <c r="L88" t="s">
        <v>429</v>
      </c>
      <c r="M88" s="4">
        <v>45292</v>
      </c>
      <c r="N88" s="4">
        <v>46022</v>
      </c>
      <c r="Q88" t="s">
        <v>35</v>
      </c>
      <c r="R88" t="s">
        <v>36</v>
      </c>
      <c r="S88" t="s">
        <v>37</v>
      </c>
      <c r="T88" t="s">
        <v>38</v>
      </c>
      <c r="U88" t="s">
        <v>434</v>
      </c>
      <c r="V88">
        <v>734685</v>
      </c>
      <c r="W88" s="3">
        <v>66</v>
      </c>
      <c r="Y88" t="s">
        <v>431</v>
      </c>
      <c r="AA88" s="8">
        <v>1096</v>
      </c>
      <c r="AB88" s="8">
        <v>0.312</v>
      </c>
      <c r="AC88" s="8">
        <v>296.39999999999998</v>
      </c>
      <c r="AD88" s="9"/>
    </row>
    <row r="89" spans="1:30" x14ac:dyDescent="0.3">
      <c r="B89" s="17" t="s">
        <v>582</v>
      </c>
      <c r="C89" t="s">
        <v>417</v>
      </c>
      <c r="D89" s="4">
        <v>45292</v>
      </c>
      <c r="E89" s="5">
        <v>46022</v>
      </c>
      <c r="F89" t="s">
        <v>584</v>
      </c>
      <c r="G89" t="s">
        <v>419</v>
      </c>
      <c r="H89" t="s">
        <v>420</v>
      </c>
      <c r="J89" t="s">
        <v>421</v>
      </c>
      <c r="K89" t="s">
        <v>416</v>
      </c>
      <c r="L89" t="s">
        <v>429</v>
      </c>
      <c r="M89" s="4">
        <v>45292</v>
      </c>
      <c r="N89" s="4">
        <v>46022</v>
      </c>
      <c r="Q89" t="s">
        <v>35</v>
      </c>
      <c r="R89" t="s">
        <v>36</v>
      </c>
      <c r="S89" t="s">
        <v>37</v>
      </c>
      <c r="T89" t="s">
        <v>38</v>
      </c>
      <c r="U89" t="s">
        <v>434</v>
      </c>
      <c r="V89">
        <v>379442</v>
      </c>
      <c r="W89" s="3">
        <v>72</v>
      </c>
      <c r="Y89" t="s">
        <v>431</v>
      </c>
      <c r="AA89" s="6">
        <v>700</v>
      </c>
      <c r="AB89" s="6">
        <v>0.193</v>
      </c>
      <c r="AC89" s="6">
        <v>183.35</v>
      </c>
      <c r="AD89" s="7"/>
    </row>
    <row r="90" spans="1:30" x14ac:dyDescent="0.3">
      <c r="D90" s="4"/>
      <c r="E90" s="5"/>
      <c r="M90" s="4"/>
      <c r="N90" s="4"/>
      <c r="W90" s="3"/>
      <c r="AA90" s="6"/>
      <c r="AB90" s="6"/>
      <c r="AC90" s="6"/>
      <c r="AD90" s="7"/>
    </row>
  </sheetData>
  <autoFilter ref="A1:AE195" xr:uid="{C9003F50-B211-44C3-A477-3252C8C22066}">
    <sortState xmlns:xlrd2="http://schemas.microsoft.com/office/spreadsheetml/2017/richdata2" ref="A2:AD195">
      <sortCondition ref="B1:B195"/>
    </sortState>
  </autoFilter>
  <pageMargins left="0.7" right="0.7" top="0.75" bottom="0.75" header="0.3" footer="0.3"/>
  <pageSetup paperSize="8" scale="3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412356AC18694E9FA8C58F202374D3" ma:contentTypeVersion="4" ma:contentTypeDescription="Een nieuw document maken." ma:contentTypeScope="" ma:versionID="36a1d093c779d85a97b6fbddf7367e8b">
  <xsd:schema xmlns:xsd="http://www.w3.org/2001/XMLSchema" xmlns:xs="http://www.w3.org/2001/XMLSchema" xmlns:p="http://schemas.microsoft.com/office/2006/metadata/properties" xmlns:ns2="37e77190-04d1-4155-a9da-b20c44148cbf" targetNamespace="http://schemas.microsoft.com/office/2006/metadata/properties" ma:root="true" ma:fieldsID="a7c041a87751ee6efbcd79ace59ea173" ns2:_="">
    <xsd:import namespace="37e77190-04d1-4155-a9da-b20c44148c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e77190-04d1-4155-a9da-b20c44148c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DD9C9F-E9CE-4745-9C16-CFBA0FAF69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e77190-04d1-4155-a9da-b20c44148c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8E3116-0088-46D8-ACC1-1B7C180B29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065F49-8EC9-43D1-A209-7B2D0B2205EA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37e77190-04d1-4155-a9da-b20c44148cbf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Gas</vt:lpstr>
      <vt:lpstr>Elektriciteit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Iris Verlinden</dc:creator>
  <cp:keywords/>
  <dc:description/>
  <cp:lastModifiedBy>Chantal Timmers</cp:lastModifiedBy>
  <cp:revision/>
  <dcterms:created xsi:type="dcterms:W3CDTF">2025-01-07T15:31:04Z</dcterms:created>
  <dcterms:modified xsi:type="dcterms:W3CDTF">2025-01-20T11:27:17Z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5030db-5b96-4a80-bef5-9bbf300e0d2e_Enabled">
    <vt:lpwstr>true</vt:lpwstr>
  </property>
  <property fmtid="{D5CDD505-2E9C-101B-9397-08002B2CF9AE}" pid="3" name="MSIP_Label_415030db-5b96-4a80-bef5-9bbf300e0d2e_SetDate">
    <vt:lpwstr>2025-01-07T15:30:32Z</vt:lpwstr>
  </property>
  <property fmtid="{D5CDD505-2E9C-101B-9397-08002B2CF9AE}" pid="4" name="MSIP_Label_415030db-5b96-4a80-bef5-9bbf300e0d2e_Method">
    <vt:lpwstr>Standard</vt:lpwstr>
  </property>
  <property fmtid="{D5CDD505-2E9C-101B-9397-08002B2CF9AE}" pid="5" name="MSIP_Label_415030db-5b96-4a80-bef5-9bbf300e0d2e_Name">
    <vt:lpwstr>General</vt:lpwstr>
  </property>
  <property fmtid="{D5CDD505-2E9C-101B-9397-08002B2CF9AE}" pid="6" name="MSIP_Label_415030db-5b96-4a80-bef5-9bbf300e0d2e_SiteId">
    <vt:lpwstr>9e9002aa-e50e-44b8-bb7a-021d21198024</vt:lpwstr>
  </property>
  <property fmtid="{D5CDD505-2E9C-101B-9397-08002B2CF9AE}" pid="7" name="MSIP_Label_415030db-5b96-4a80-bef5-9bbf300e0d2e_ActionId">
    <vt:lpwstr>8ffa3601-cdab-400e-a101-a013d38aa0a1</vt:lpwstr>
  </property>
  <property fmtid="{D5CDD505-2E9C-101B-9397-08002B2CF9AE}" pid="8" name="MSIP_Label_415030db-5b96-4a80-bef5-9bbf300e0d2e_ContentBits">
    <vt:lpwstr>0</vt:lpwstr>
  </property>
  <property fmtid="{D5CDD505-2E9C-101B-9397-08002B2CF9AE}" pid="9" name="ContentTypeId">
    <vt:lpwstr>0x0101009B412356AC18694E9FA8C58F202374D3</vt:lpwstr>
  </property>
</Properties>
</file>