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24226"/>
  <xr:revisionPtr revIDLastSave="2" documentId="8_{0B18BE4A-4CDA-4196-BA74-75014B44509F}" xr6:coauthVersionLast="47" xr6:coauthVersionMax="47" xr10:uidLastSave="{8763E82B-6FC2-46E3-941F-475A7804BCFC}"/>
  <bookViews>
    <workbookView xWindow="43100" yWindow="63" windowWidth="16378" windowHeight="17079" xr2:uid="{00000000-000D-0000-FFFF-FFFF00000000}"/>
  </bookViews>
  <sheets>
    <sheet name="blad1" sheetId="1" r:id="rId1"/>
  </sheets>
  <definedNames>
    <definedName name="_xlnm._FilterDatabase" localSheetId="0" hidden="1">blad1!$A$11:$D$31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1" l="1"/>
  <c r="G14" i="1"/>
  <c r="F14" i="1"/>
  <c r="F40" i="1" l="1"/>
  <c r="G40" i="1" s="1"/>
  <c r="F37" i="1"/>
  <c r="G37" i="1" s="1"/>
  <c r="F34" i="1"/>
  <c r="G34" i="1" s="1"/>
  <c r="G31" i="1"/>
  <c r="F12" i="1"/>
  <c r="G12" i="1" s="1"/>
  <c r="F24" i="1" l="1"/>
  <c r="G24" i="1" s="1"/>
  <c r="F25" i="1"/>
  <c r="G25" i="1" s="1"/>
  <c r="D31" i="1"/>
  <c r="F26" i="1"/>
  <c r="G26" i="1" s="1"/>
  <c r="F27" i="1" l="1"/>
  <c r="G27" i="1" s="1"/>
  <c r="F28" i="1"/>
  <c r="G28" i="1" s="1"/>
  <c r="F13" i="1" l="1"/>
  <c r="G13" i="1" s="1"/>
  <c r="F15" i="1"/>
  <c r="G15" i="1" s="1"/>
  <c r="F16" i="1"/>
  <c r="G16" i="1" s="1"/>
  <c r="F17" i="1"/>
  <c r="G17" i="1" s="1"/>
  <c r="F21" i="1"/>
  <c r="G21" i="1" s="1"/>
  <c r="F22" i="1"/>
  <c r="G22" i="1" s="1"/>
  <c r="F23" i="1"/>
  <c r="G23" i="1" s="1"/>
  <c r="F18" i="1"/>
  <c r="G18" i="1" s="1"/>
  <c r="F19" i="1"/>
  <c r="G19" i="1" s="1"/>
  <c r="F20" i="1" l="1"/>
  <c r="G20" i="1" s="1"/>
</calcChain>
</file>

<file path=xl/sharedStrings.xml><?xml version="1.0" encoding="utf-8"?>
<sst xmlns="http://schemas.openxmlformats.org/spreadsheetml/2006/main" count="79" uniqueCount="69">
  <si>
    <t>Totaalprijs</t>
  </si>
  <si>
    <t>Aantal</t>
  </si>
  <si>
    <t>Bruto prijs</t>
  </si>
  <si>
    <t>Korting</t>
  </si>
  <si>
    <t>Prijs</t>
  </si>
  <si>
    <t>Product</t>
  </si>
  <si>
    <t>Alle bedragen zijn exclusief BTW!</t>
  </si>
  <si>
    <t>Uurtarief</t>
  </si>
  <si>
    <t>Aantal uren per jaar</t>
  </si>
  <si>
    <t>Netto prijs per stuk</t>
  </si>
  <si>
    <t>Kettingzaag</t>
  </si>
  <si>
    <t>Dienst</t>
  </si>
  <si>
    <t>Verbruiksartikelen</t>
  </si>
  <si>
    <t>Onderdelen</t>
  </si>
  <si>
    <t>Totale prijs (4 jaar)</t>
  </si>
  <si>
    <t>Alkylaatbrandstoffen</t>
  </si>
  <si>
    <t>Aantal 5 liter kannen</t>
  </si>
  <si>
    <t>Bruto prijs per kan 5 Ltr</t>
  </si>
  <si>
    <t>Prijs per stuk</t>
  </si>
  <si>
    <t xml:space="preserve">Alkylaat 2takt Loodvrij kan 5L (levering per pallet)   </t>
  </si>
  <si>
    <t>Accu</t>
  </si>
  <si>
    <t>Minimum functionele eisen</t>
  </si>
  <si>
    <t>Aantal uren 4 jaar</t>
  </si>
  <si>
    <t>Accu draaggordel met accutas en kabel</t>
  </si>
  <si>
    <t>Accu Handbladblazer</t>
  </si>
  <si>
    <t>Accu Kettingzaag</t>
  </si>
  <si>
    <t>Acculader</t>
  </si>
  <si>
    <t>Kantensnijder</t>
  </si>
  <si>
    <t>Onderdelen conform prijslijst producent</t>
  </si>
  <si>
    <t>Onderdelen conform prijslijst inschrijver/fabricant</t>
  </si>
  <si>
    <t>Onderhoud, keuringen en reparaties</t>
  </si>
  <si>
    <t>WSD | Tuinmachines | 2024-235</t>
  </si>
  <si>
    <t>Nominale spanning 220-240 V, Nominale stroom 2,3 A, Gewicht maximaal 1,5kg, Laadstroom minimaal 6,0 A. Geschikt om accu's op te laden in maximaal 90 minuten.</t>
  </si>
  <si>
    <t>Maakt overdracht van energie van een accu naar een machine met stekkeraansluiting mogelijk. Kabellengte minimaal 110cm. Voorzien van geïntegreerde elektronische stroomonderbrekeing in geval van overbelasting.</t>
  </si>
  <si>
    <t>Accu multilader</t>
  </si>
  <si>
    <t>Accu snellader</t>
  </si>
  <si>
    <t>Nominale spanning 230 V, Nominale stroom 2,6 A, Gewicht maximaal 1,5kg, Laadstroom minimaal 12 A. Geschikt om accu's op te laden in maximaal 60 minuten.</t>
  </si>
  <si>
    <t>LITHIUM-ION accu energie-inhoud minimaal 300 Wh, een nominale spanning van 36V een capaciteit van 8,5 AH met een levensduur van minimaal 1200 laadbeurten, vergelijkbaar of beter</t>
  </si>
  <si>
    <t>Accu stok-kettingzaag</t>
  </si>
  <si>
    <t>Bladlengte minimaal 350mm, vermogen minimaal 3 kw en gewicht maximaal 6 kg</t>
  </si>
  <si>
    <t>Aan de geprognosticeerde aantallen van Tuinmachines, uren, onderdelen, verbruiksartikelen en alkylaatbrandstoffen gedurende de looptijd van de Raamovereenkomst, kunnen geen rechten worden ontleend.</t>
  </si>
  <si>
    <t>Naam:</t>
  </si>
  <si>
    <t>Naam tekeningbevoegde:</t>
  </si>
  <si>
    <t>Functie tekeningbevoegde:</t>
  </si>
  <si>
    <t>Datum:</t>
  </si>
  <si>
    <t>Handtekening tekeningbevoegde:</t>
  </si>
  <si>
    <t>Aangeboden merk / type + evt. specificaties</t>
  </si>
  <si>
    <t xml:space="preserve">Kantensnijder </t>
  </si>
  <si>
    <r>
      <rPr>
        <sz val="10"/>
        <rFont val="Calibri Light"/>
        <family val="2"/>
      </rPr>
      <t>Accu Heggenschaar</t>
    </r>
    <r>
      <rPr>
        <sz val="10"/>
        <color rgb="FF00B0F0"/>
        <rFont val="Calibri Light"/>
        <family val="2"/>
      </rPr>
      <t xml:space="preserve"> (onderdeel van de test)</t>
    </r>
  </si>
  <si>
    <r>
      <rPr>
        <sz val="10"/>
        <rFont val="Calibri Light"/>
        <family val="2"/>
      </rPr>
      <t>Accu Stok-heggenschaar</t>
    </r>
    <r>
      <rPr>
        <sz val="10"/>
        <color rgb="FF00B0F0"/>
        <rFont val="Calibri Light"/>
        <family val="2"/>
      </rPr>
      <t xml:space="preserve"> (onderdeel van de test)</t>
    </r>
  </si>
  <si>
    <r>
      <rPr>
        <sz val="10"/>
        <rFont val="Calibri Light"/>
        <family val="2"/>
      </rPr>
      <t xml:space="preserve">Rugbladblazer
</t>
    </r>
    <r>
      <rPr>
        <sz val="10"/>
        <color rgb="FF00B0F0"/>
        <rFont val="Calibri Light"/>
        <family val="2"/>
      </rPr>
      <t>(onderdeel van de test)</t>
    </r>
  </si>
  <si>
    <r>
      <rPr>
        <sz val="10"/>
        <rFont val="Calibri Light"/>
        <family val="2"/>
      </rPr>
      <t>Bosmaaier</t>
    </r>
    <r>
      <rPr>
        <sz val="10"/>
        <color rgb="FF00B0F0"/>
        <rFont val="Calibri Light"/>
        <family val="2"/>
      </rPr>
      <t xml:space="preserve"> 
(onderdeel van de test)</t>
    </r>
  </si>
  <si>
    <r>
      <rPr>
        <sz val="10"/>
        <rFont val="Calibri Light"/>
        <family val="2"/>
      </rPr>
      <t>Accu Kettingzaag</t>
    </r>
    <r>
      <rPr>
        <sz val="10"/>
        <color rgb="FF00B0F0"/>
        <rFont val="Calibri Light"/>
        <family val="2"/>
      </rPr>
      <t xml:space="preserve"> 
(onderdeel van de test)</t>
    </r>
  </si>
  <si>
    <r>
      <rPr>
        <sz val="10"/>
        <rFont val="Calibri Light"/>
        <family val="2"/>
      </rPr>
      <t xml:space="preserve">Accu bosmaaier 
</t>
    </r>
    <r>
      <rPr>
        <sz val="10"/>
        <color rgb="FF00B0F0"/>
        <rFont val="Calibri Light"/>
        <family val="2"/>
      </rPr>
      <t>(onderdeel van de test)</t>
    </r>
  </si>
  <si>
    <t>Handgedragen op accu, luchtverplaatsing minimaal 750 m3/uur</t>
  </si>
  <si>
    <t xml:space="preserve">Nominale spanning 220-240 V, Nominale stroom 2,3 A, Gewicht maximaal 9kg, Laadstroom minimaal 6,0 A. Geschikt om 4 accu's tegelijk op te laden </t>
  </si>
  <si>
    <t>Gewicht zonder accu: max. 4,3 kg
Snijcirkel: 380-440 mm
Lengte: 175-195 cm
Spanning: minimaal 36v
Trillingsnivo met kunststof snijgarnituur: max. 5,8 m/s2</t>
  </si>
  <si>
    <t>4-takt motor met cilinderinhoud van minimaal 25cc, en een minimaal vermogen van 0,8 kw. Meslengte minimaal 20cm en snijdiepte min. 50 mm</t>
  </si>
  <si>
    <t>Meslengte 25 cm. Handgeduwd, minimaal 2,0 KW en snijdiepte min. 100 mm</t>
  </si>
  <si>
    <r>
      <t>Het prijzenformulier (</t>
    </r>
    <r>
      <rPr>
        <b/>
        <u/>
        <sz val="10"/>
        <rFont val="Calibri Light"/>
        <family val="2"/>
      </rPr>
      <t>alle lichtblauwe cellen</t>
    </r>
    <r>
      <rPr>
        <b/>
        <sz val="10"/>
        <rFont val="Calibri Light"/>
        <family val="2"/>
      </rPr>
      <t xml:space="preserve">) volledig invullen. </t>
    </r>
  </si>
  <si>
    <t>Aangeboden merk / type</t>
  </si>
  <si>
    <r>
      <t xml:space="preserve">Maximaal gewicht zonder accu: 4,4kg, Zaagbladlengte 600-750mm, </t>
    </r>
    <r>
      <rPr>
        <b/>
        <sz val="10"/>
        <color rgb="FF00B050"/>
        <rFont val="Calibri Light"/>
        <family val="2"/>
      </rPr>
      <t>vermogen minimaal 0,4 kw</t>
    </r>
    <r>
      <rPr>
        <sz val="10"/>
        <color theme="1"/>
        <rFont val="Calibri Light"/>
        <family val="2"/>
      </rPr>
      <t xml:space="preserve"> met mesbeveiliging, zwaardbescherming en grof blad. </t>
    </r>
  </si>
  <si>
    <r>
      <t>Ruggedragen</t>
    </r>
    <r>
      <rPr>
        <sz val="10"/>
        <rFont val="Calibri Light"/>
        <family val="2"/>
      </rPr>
      <t xml:space="preserve">, luchtverplaatsing minimaal 1000 m3/uur. Gewicht max. 11,5 kg. </t>
    </r>
    <r>
      <rPr>
        <b/>
        <sz val="10"/>
        <color rgb="FF00B050"/>
        <rFont val="Calibri Light"/>
        <family val="2"/>
      </rPr>
      <t>Trillingswaarde max. 1,9 m/s2</t>
    </r>
  </si>
  <si>
    <r>
      <t xml:space="preserve">Vermogen minimaal 2 KW, gewicht maximaal 9kg, snijcirkel diameter minimaal 300mm, totale lengte minimaal 1700mm. </t>
    </r>
    <r>
      <rPr>
        <b/>
        <sz val="10"/>
        <color rgb="FF00B050"/>
        <rFont val="Calibri Light"/>
        <family val="2"/>
      </rPr>
      <t>Trillingswaarde max. 3,3 m/s2</t>
    </r>
  </si>
  <si>
    <r>
      <t xml:space="preserve">Bladlengte 350 - 400mm, vermogen minimaal 1,5 kw en gewicht zonder accu maximaal 4 kg. vergelijkbaar of beter. </t>
    </r>
    <r>
      <rPr>
        <sz val="10"/>
        <color rgb="FFFFC000"/>
        <rFont val="Calibri Light"/>
        <family val="2"/>
      </rPr>
      <t>Zaagkettingsteek ca. 3/8" P</t>
    </r>
  </si>
  <si>
    <r>
      <t xml:space="preserve">Bladlengte 350-400mm, </t>
    </r>
    <r>
      <rPr>
        <b/>
        <sz val="10"/>
        <color rgb="FF00B050"/>
        <rFont val="Calibri Light"/>
        <family val="2"/>
      </rPr>
      <t>vermogen minimaal 2,4 kw</t>
    </r>
    <r>
      <rPr>
        <sz val="10"/>
        <rFont val="Calibri Light"/>
        <family val="2"/>
      </rPr>
      <t xml:space="preserve"> en en gewicht maximaal 5,5 kg </t>
    </r>
    <r>
      <rPr>
        <sz val="10"/>
        <color rgb="FFFFC000"/>
        <rFont val="Calibri Light"/>
        <family val="2"/>
      </rPr>
      <t>zonder accu</t>
    </r>
    <r>
      <rPr>
        <sz val="10"/>
        <rFont val="Calibri Light"/>
        <family val="2"/>
      </rPr>
      <t>. vergelijkbaar of beter. Zaagkettingsteek ca. 0.325"</t>
    </r>
  </si>
  <si>
    <r>
      <t xml:space="preserve">Bladlengte ca. 500mm. </t>
    </r>
    <r>
      <rPr>
        <sz val="10"/>
        <color rgb="FFFFC000"/>
        <rFont val="Calibri Light"/>
        <family val="2"/>
      </rPr>
      <t>Vermogen minimaal 0,7  kw</t>
    </r>
    <r>
      <rPr>
        <sz val="10"/>
        <rFont val="Calibri Light"/>
        <family val="2"/>
      </rPr>
      <t xml:space="preserve">Uitgeschoven lengte minimaal 2100 mm. </t>
    </r>
    <r>
      <rPr>
        <b/>
        <sz val="10"/>
        <color rgb="FF00B050"/>
        <rFont val="Calibri Light"/>
        <family val="2"/>
      </rPr>
      <t>Mag ook vaste lengte van minimaal 205cm zijn</t>
    </r>
    <r>
      <rPr>
        <sz val="10"/>
        <rFont val="Calibri Light"/>
        <family val="2"/>
      </rPr>
      <t>.</t>
    </r>
  </si>
  <si>
    <r>
      <t xml:space="preserve">Bladlengte ca. 300mm. </t>
    </r>
    <r>
      <rPr>
        <sz val="10"/>
        <color rgb="FFFFC000"/>
        <rFont val="Calibri Light"/>
        <family val="2"/>
      </rPr>
      <t xml:space="preserve">Vermogen minimaal 1kw </t>
    </r>
    <r>
      <rPr>
        <sz val="10"/>
        <color theme="1"/>
        <rFont val="Calibri Light"/>
        <family val="2"/>
      </rPr>
      <t>Uitgeschoven lengte minimaal 35</t>
    </r>
    <r>
      <rPr>
        <sz val="10"/>
        <rFont val="Calibri Light"/>
        <family val="2"/>
      </rPr>
      <t>0</t>
    </r>
    <r>
      <rPr>
        <sz val="10"/>
        <color theme="1"/>
        <rFont val="Calibri Light"/>
        <family val="2"/>
      </rPr>
      <t>0 mm</t>
    </r>
  </si>
  <si>
    <t>Bijlage 6 | Prijs (18-10-24)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</si>
</sst>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i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b/>
      <sz val="20"/>
      <color rgb="FF242C5D"/>
      <name val="Calibri Light"/>
      <family val="2"/>
    </font>
    <font>
      <sz val="10"/>
      <color rgb="FF00B0F0"/>
      <name val="Calibri Light"/>
      <family val="2"/>
    </font>
    <font>
      <b/>
      <u/>
      <sz val="10"/>
      <name val="Calibri Light"/>
      <family val="2"/>
    </font>
    <font>
      <b/>
      <sz val="10"/>
      <color rgb="FF00B050"/>
      <name val="Calibri Light"/>
      <family val="2"/>
    </font>
    <font>
      <sz val="10"/>
      <color rgb="FFFFC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242C5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0" fontId="3" fillId="0" borderId="1" xfId="0" applyFont="1" applyBorder="1"/>
    <xf numFmtId="9" fontId="3" fillId="2" borderId="1" xfId="2" applyFont="1" applyFill="1" applyBorder="1"/>
    <xf numFmtId="0" fontId="3" fillId="0" borderId="0" xfId="0" applyFont="1" applyAlignment="1">
      <alignment horizontal="right"/>
    </xf>
    <xf numFmtId="44" fontId="5" fillId="0" borderId="1" xfId="1" applyFont="1" applyFill="1" applyBorder="1"/>
    <xf numFmtId="44" fontId="5" fillId="0" borderId="1" xfId="0" applyNumberFormat="1" applyFont="1" applyBorder="1"/>
    <xf numFmtId="0" fontId="3" fillId="3" borderId="0" xfId="0" applyFont="1" applyFill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2" fillId="3" borderId="5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9" fontId="3" fillId="3" borderId="0" xfId="2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0" fontId="3" fillId="3" borderId="0" xfId="0" applyFont="1" applyFill="1" applyAlignment="1">
      <alignment horizontal="right"/>
    </xf>
    <xf numFmtId="44" fontId="5" fillId="3" borderId="0" xfId="1" applyFont="1" applyFill="1" applyBorder="1" applyAlignment="1">
      <alignment horizontal="center"/>
    </xf>
    <xf numFmtId="44" fontId="3" fillId="3" borderId="0" xfId="1" applyFont="1" applyFill="1" applyBorder="1"/>
    <xf numFmtId="9" fontId="3" fillId="3" borderId="0" xfId="2" applyFont="1" applyFill="1" applyBorder="1" applyAlignment="1">
      <alignment horizontal="center" vertical="center"/>
    </xf>
    <xf numFmtId="44" fontId="3" fillId="3" borderId="0" xfId="1" applyFont="1" applyFill="1" applyBorder="1" applyAlignment="1">
      <alignment horizontal="right"/>
    </xf>
    <xf numFmtId="0" fontId="2" fillId="3" borderId="0" xfId="0" applyFont="1" applyFill="1" applyAlignment="1">
      <alignment vertical="center"/>
    </xf>
    <xf numFmtId="44" fontId="3" fillId="2" borderId="14" xfId="1" applyFont="1" applyFill="1" applyBorder="1"/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6" fillId="0" borderId="16" xfId="0" applyFont="1" applyBorder="1"/>
    <xf numFmtId="44" fontId="3" fillId="0" borderId="0" xfId="0" applyNumberFormat="1" applyFont="1" applyAlignment="1">
      <alignment horizontal="right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3" fontId="3" fillId="3" borderId="0" xfId="0" applyNumberFormat="1" applyFont="1" applyFill="1"/>
    <xf numFmtId="44" fontId="3" fillId="3" borderId="0" xfId="0" applyNumberFormat="1" applyFont="1" applyFill="1"/>
    <xf numFmtId="0" fontId="0" fillId="3" borderId="0" xfId="0" applyFill="1"/>
    <xf numFmtId="0" fontId="10" fillId="3" borderId="5" xfId="0" applyFont="1" applyFill="1" applyBorder="1"/>
    <xf numFmtId="0" fontId="6" fillId="0" borderId="11" xfId="0" applyFont="1" applyBorder="1"/>
    <xf numFmtId="0" fontId="6" fillId="0" borderId="20" xfId="0" applyFont="1" applyBorder="1"/>
    <xf numFmtId="3" fontId="6" fillId="0" borderId="20" xfId="0" applyNumberFormat="1" applyFont="1" applyBorder="1"/>
    <xf numFmtId="44" fontId="5" fillId="2" borderId="20" xfId="1" applyFont="1" applyFill="1" applyBorder="1" applyAlignment="1">
      <alignment horizontal="center"/>
    </xf>
    <xf numFmtId="44" fontId="5" fillId="0" borderId="19" xfId="0" applyNumberFormat="1" applyFont="1" applyBorder="1"/>
    <xf numFmtId="0" fontId="3" fillId="3" borderId="15" xfId="0" applyFont="1" applyFill="1" applyBorder="1"/>
    <xf numFmtId="44" fontId="6" fillId="0" borderId="20" xfId="1" applyFont="1" applyFill="1" applyBorder="1"/>
    <xf numFmtId="9" fontId="3" fillId="2" borderId="20" xfId="2" applyFont="1" applyFill="1" applyBorder="1" applyAlignment="1">
      <alignment horizontal="center" vertical="center"/>
    </xf>
    <xf numFmtId="44" fontId="5" fillId="0" borderId="20" xfId="1" applyFont="1" applyFill="1" applyBorder="1"/>
    <xf numFmtId="0" fontId="3" fillId="3" borderId="21" xfId="0" applyFont="1" applyFill="1" applyBorder="1"/>
    <xf numFmtId="0" fontId="3" fillId="2" borderId="19" xfId="0" applyFont="1" applyFill="1" applyBorder="1" applyAlignment="1">
      <alignment wrapText="1"/>
    </xf>
    <xf numFmtId="44" fontId="5" fillId="0" borderId="18" xfId="0" applyNumberFormat="1" applyFont="1" applyBorder="1"/>
    <xf numFmtId="44" fontId="5" fillId="0" borderId="18" xfId="1" applyFont="1" applyFill="1" applyBorder="1" applyAlignment="1">
      <alignment horizontal="center"/>
    </xf>
    <xf numFmtId="9" fontId="3" fillId="2" borderId="18" xfId="2" applyFont="1" applyFill="1" applyBorder="1" applyAlignment="1">
      <alignment horizontal="center"/>
    </xf>
    <xf numFmtId="44" fontId="3" fillId="2" borderId="18" xfId="1" applyFont="1" applyFill="1" applyBorder="1" applyAlignment="1">
      <alignment horizontal="right"/>
    </xf>
    <xf numFmtId="3" fontId="6" fillId="0" borderId="18" xfId="0" applyNumberFormat="1" applyFont="1" applyBorder="1"/>
    <xf numFmtId="0" fontId="6" fillId="0" borderId="22" xfId="0" applyFont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11" fillId="0" borderId="22" xfId="0" applyFont="1" applyBorder="1" applyAlignment="1">
      <alignment wrapText="1"/>
    </xf>
    <xf numFmtId="0" fontId="11" fillId="0" borderId="22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wrapText="1"/>
    </xf>
    <xf numFmtId="0" fontId="6" fillId="0" borderId="25" xfId="0" applyFont="1" applyBorder="1"/>
    <xf numFmtId="44" fontId="3" fillId="2" borderId="27" xfId="1" applyFont="1" applyFill="1" applyBorder="1"/>
    <xf numFmtId="9" fontId="3" fillId="2" borderId="26" xfId="2" applyFont="1" applyFill="1" applyBorder="1"/>
    <xf numFmtId="44" fontId="5" fillId="0" borderId="26" xfId="1" applyFont="1" applyFill="1" applyBorder="1"/>
    <xf numFmtId="44" fontId="5" fillId="0" borderId="26" xfId="0" applyNumberFormat="1" applyFont="1" applyBorder="1"/>
    <xf numFmtId="0" fontId="6" fillId="0" borderId="1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0" borderId="26" xfId="0" applyFont="1" applyBorder="1" applyAlignment="1">
      <alignment wrapText="1"/>
    </xf>
    <xf numFmtId="44" fontId="9" fillId="4" borderId="10" xfId="0" applyNumberFormat="1" applyFont="1" applyFill="1" applyBorder="1"/>
    <xf numFmtId="3" fontId="8" fillId="6" borderId="11" xfId="0" applyNumberFormat="1" applyFont="1" applyFill="1" applyBorder="1"/>
    <xf numFmtId="0" fontId="8" fillId="6" borderId="12" xfId="0" applyFont="1" applyFill="1" applyBorder="1"/>
    <xf numFmtId="44" fontId="8" fillId="6" borderId="12" xfId="1" applyFont="1" applyFill="1" applyBorder="1" applyAlignment="1">
      <alignment horizontal="right"/>
    </xf>
    <xf numFmtId="0" fontId="2" fillId="6" borderId="12" xfId="0" applyFont="1" applyFill="1" applyBorder="1"/>
    <xf numFmtId="44" fontId="2" fillId="6" borderId="12" xfId="0" applyNumberFormat="1" applyFont="1" applyFill="1" applyBorder="1"/>
    <xf numFmtId="0" fontId="2" fillId="6" borderId="13" xfId="0" applyFont="1" applyFill="1" applyBorder="1"/>
    <xf numFmtId="0" fontId="4" fillId="5" borderId="10" xfId="0" applyFont="1" applyFill="1" applyBorder="1" applyAlignment="1">
      <alignment horizontal="center" vertical="center" wrapText="1"/>
    </xf>
    <xf numFmtId="44" fontId="4" fillId="5" borderId="10" xfId="1" applyFont="1" applyFill="1" applyBorder="1" applyAlignment="1">
      <alignment horizontal="center" vertical="center" wrapText="1"/>
    </xf>
    <xf numFmtId="9" fontId="4" fillId="5" borderId="10" xfId="2" applyFont="1" applyFill="1" applyBorder="1" applyAlignment="1">
      <alignment horizontal="center" vertical="center" wrapText="1"/>
    </xf>
    <xf numFmtId="9" fontId="4" fillId="5" borderId="10" xfId="2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4" fontId="4" fillId="5" borderId="11" xfId="1" applyFont="1" applyFill="1" applyBorder="1" applyAlignment="1">
      <alignment horizontal="center" vertical="center" wrapText="1"/>
    </xf>
    <xf numFmtId="0" fontId="7" fillId="7" borderId="7" xfId="0" applyFont="1" applyFill="1" applyBorder="1"/>
    <xf numFmtId="0" fontId="3" fillId="7" borderId="8" xfId="0" applyFont="1" applyFill="1" applyBorder="1"/>
    <xf numFmtId="0" fontId="3" fillId="7" borderId="9" xfId="0" applyFont="1" applyFill="1" applyBorder="1"/>
    <xf numFmtId="0" fontId="3" fillId="2" borderId="28" xfId="0" applyFont="1" applyFill="1" applyBorder="1" applyAlignment="1">
      <alignment wrapText="1"/>
    </xf>
    <xf numFmtId="44" fontId="2" fillId="0" borderId="0" xfId="0" applyNumberFormat="1" applyFont="1"/>
    <xf numFmtId="3" fontId="8" fillId="3" borderId="29" xfId="0" applyNumberFormat="1" applyFont="1" applyFill="1" applyBorder="1"/>
    <xf numFmtId="0" fontId="8" fillId="3" borderId="0" xfId="0" applyFont="1" applyFill="1"/>
    <xf numFmtId="44" fontId="8" fillId="3" borderId="0" xfId="1" applyFont="1" applyFill="1" applyBorder="1" applyAlignment="1">
      <alignment horizontal="right"/>
    </xf>
    <xf numFmtId="0" fontId="2" fillId="3" borderId="0" xfId="0" applyFont="1" applyFill="1"/>
    <xf numFmtId="44" fontId="2" fillId="3" borderId="0" xfId="0" applyNumberFormat="1" applyFont="1" applyFill="1"/>
    <xf numFmtId="44" fontId="5" fillId="0" borderId="0" xfId="0" applyNumberFormat="1" applyFont="1"/>
    <xf numFmtId="44" fontId="4" fillId="5" borderId="13" xfId="1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0" xfId="0" applyFont="1" applyFill="1" applyBorder="1" applyAlignment="1">
      <alignment horizontal="right"/>
    </xf>
    <xf numFmtId="0" fontId="7" fillId="7" borderId="2" xfId="0" applyFont="1" applyFill="1" applyBorder="1" applyAlignment="1">
      <alignment horizontal="left" wrapText="1"/>
    </xf>
    <xf numFmtId="0" fontId="7" fillId="7" borderId="3" xfId="0" applyFont="1" applyFill="1" applyBorder="1" applyAlignment="1">
      <alignment horizontal="left" wrapText="1"/>
    </xf>
    <xf numFmtId="0" fontId="7" fillId="7" borderId="4" xfId="0" applyFont="1" applyFill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997010</xdr:colOff>
      <xdr:row>1</xdr:row>
      <xdr:rowOff>31304</xdr:rowOff>
    </xdr:from>
    <xdr:to>
      <xdr:col>7</xdr:col>
      <xdr:colOff>1187307</xdr:colOff>
      <xdr:row>7</xdr:row>
      <xdr:rowOff>155864</xdr:rowOff>
    </xdr:to>
    <xdr:pic>
      <xdr:nvPicPr>
        <xdr:cNvPr id="2" name="Afbeelding 1" descr="Homepage- WSD- Professionals in mensenwerk">
          <a:extLst>
            <a:ext uri="{FF2B5EF4-FFF2-40B4-BE49-F238E27FC236}">
              <a16:creationId xmlns:a16="http://schemas.microsoft.com/office/drawing/2014/main" id="{9E38D9A5-3CA5-F63F-7A9D-24E07542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0419" y="230463"/>
          <a:ext cx="1532456" cy="137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1</xdr:col>
      <xdr:colOff>1224096</xdr:colOff>
      <xdr:row>3</xdr:row>
      <xdr:rowOff>74469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2BE002D0-66ED-4024-B412-62FEEA429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09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219941</xdr:colOff>
      <xdr:row>4</xdr:row>
      <xdr:rowOff>28401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C16DF797-8392-4050-A0BC-8202AE5137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3816"/>
          <a:ext cx="6239741" cy="465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808758</xdr:colOff>
      <xdr:row>4</xdr:row>
      <xdr:rowOff>123650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7618C6A-FF2F-4A2A-ACE0-894D50F46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5331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110" zoomScaleNormal="110" workbookViewId="0">
      <selection activeCell="A7" sqref="A7"/>
    </sheetView>
  </sheetViews>
  <sheetFormatPr defaultColWidth="9.33203125" defaultRowHeight="16.3" customHeight="1" x14ac:dyDescent="0.25"/>
  <cols>
    <col min="1" max="1" width="23.44140625" style="2" customWidth="1"/>
    <col min="2" max="2" width="41.88671875" style="2" customWidth="1"/>
    <col min="3" max="3" width="11.88671875" style="2" customWidth="1"/>
    <col min="4" max="4" width="13.33203125" style="2" customWidth="1"/>
    <col min="5" max="5" width="9.88671875" style="2" customWidth="1"/>
    <col min="6" max="6" width="12.88671875" style="2" customWidth="1"/>
    <col min="7" max="7" width="20.109375" style="2" customWidth="1"/>
    <col min="8" max="8" width="24.6640625" style="2" customWidth="1"/>
    <col min="9" max="16384" width="9.33203125" style="2"/>
  </cols>
  <sheetData>
    <row r="1" spans="1:8" ht="16.3" customHeight="1" x14ac:dyDescent="0.25">
      <c r="A1" s="10"/>
      <c r="B1" s="9"/>
      <c r="C1" s="11"/>
      <c r="D1" s="11"/>
      <c r="E1" s="11"/>
      <c r="F1" s="11"/>
      <c r="G1" s="11"/>
      <c r="H1" s="12"/>
    </row>
    <row r="2" spans="1:8" ht="16.3" customHeight="1" x14ac:dyDescent="0.25">
      <c r="A2" s="13"/>
      <c r="B2" s="9"/>
      <c r="C2" s="9"/>
      <c r="D2" s="9"/>
      <c r="E2" s="9"/>
      <c r="F2" s="9"/>
      <c r="G2" s="9"/>
      <c r="H2" s="14"/>
    </row>
    <row r="3" spans="1:8" ht="16.3" customHeight="1" x14ac:dyDescent="0.3">
      <c r="A3" s="13"/>
      <c r="B3" s="9"/>
      <c r="C3" s="9"/>
      <c r="D3" s="37"/>
      <c r="E3" s="37"/>
      <c r="F3" s="9"/>
      <c r="G3" s="9"/>
      <c r="H3" s="14"/>
    </row>
    <row r="4" spans="1:8" ht="16.3" customHeight="1" x14ac:dyDescent="0.25">
      <c r="A4" s="13"/>
      <c r="B4" s="9"/>
      <c r="C4" s="9"/>
      <c r="D4" s="9"/>
      <c r="E4" s="9"/>
      <c r="F4" s="9"/>
      <c r="G4" s="9"/>
      <c r="H4" s="14"/>
    </row>
    <row r="5" spans="1:8" ht="14.25" customHeight="1" x14ac:dyDescent="0.25">
      <c r="A5" s="13"/>
      <c r="B5" s="9"/>
      <c r="C5" s="9"/>
      <c r="D5" s="9"/>
      <c r="E5" s="9"/>
      <c r="F5" s="9"/>
      <c r="G5" s="9"/>
      <c r="H5" s="14"/>
    </row>
    <row r="6" spans="1:8" ht="21" customHeight="1" x14ac:dyDescent="0.5">
      <c r="A6" s="38" t="s">
        <v>68</v>
      </c>
      <c r="B6" s="9"/>
      <c r="C6" s="9"/>
      <c r="D6" s="9"/>
      <c r="E6" s="9"/>
      <c r="F6" s="9"/>
      <c r="G6" s="9"/>
      <c r="H6" s="14"/>
    </row>
    <row r="7" spans="1:8" ht="16.3" customHeight="1" thickBot="1" x14ac:dyDescent="0.3">
      <c r="A7" s="15" t="s">
        <v>31</v>
      </c>
      <c r="B7" s="9"/>
      <c r="C7" s="9"/>
      <c r="D7" s="9"/>
      <c r="E7" s="9"/>
      <c r="F7" s="9"/>
      <c r="G7" s="9"/>
      <c r="H7" s="14"/>
    </row>
    <row r="8" spans="1:8" ht="16.3" customHeight="1" x14ac:dyDescent="0.25">
      <c r="A8" s="100" t="s">
        <v>59</v>
      </c>
      <c r="B8" s="101"/>
      <c r="C8" s="102"/>
      <c r="D8" s="9"/>
      <c r="E8" s="9"/>
      <c r="F8" s="9"/>
      <c r="G8" s="9"/>
      <c r="H8" s="14"/>
    </row>
    <row r="9" spans="1:8" ht="16.3" customHeight="1" thickBot="1" x14ac:dyDescent="0.3">
      <c r="A9" s="83" t="s">
        <v>6</v>
      </c>
      <c r="B9" s="84"/>
      <c r="C9" s="85"/>
      <c r="D9" s="16"/>
      <c r="E9" s="16"/>
      <c r="F9" s="16"/>
      <c r="G9" s="16"/>
      <c r="H9" s="17"/>
    </row>
    <row r="10" spans="1:8" ht="16.3" customHeight="1" thickBot="1" x14ac:dyDescent="0.3">
      <c r="A10" s="9"/>
      <c r="B10" s="9"/>
      <c r="C10" s="9"/>
      <c r="D10" s="9"/>
      <c r="E10" s="9"/>
      <c r="F10" s="9"/>
      <c r="G10" s="9"/>
    </row>
    <row r="11" spans="1:8" ht="31.5" customHeight="1" thickBot="1" x14ac:dyDescent="0.3">
      <c r="A11" s="77" t="s">
        <v>5</v>
      </c>
      <c r="B11" s="77" t="s">
        <v>21</v>
      </c>
      <c r="C11" s="77" t="s">
        <v>1</v>
      </c>
      <c r="D11" s="78" t="s">
        <v>2</v>
      </c>
      <c r="E11" s="79" t="s">
        <v>3</v>
      </c>
      <c r="F11" s="78" t="s">
        <v>9</v>
      </c>
      <c r="G11" s="78" t="s">
        <v>4</v>
      </c>
      <c r="H11" s="77" t="s">
        <v>46</v>
      </c>
    </row>
    <row r="12" spans="1:8" ht="52.6" x14ac:dyDescent="0.25">
      <c r="A12" s="55" t="s">
        <v>20</v>
      </c>
      <c r="B12" s="66" t="s">
        <v>37</v>
      </c>
      <c r="C12" s="4">
        <v>200</v>
      </c>
      <c r="D12" s="27">
        <v>0</v>
      </c>
      <c r="E12" s="5">
        <v>0</v>
      </c>
      <c r="F12" s="7">
        <f>D12*(1-E12)</f>
        <v>0</v>
      </c>
      <c r="G12" s="8">
        <f>F12*C12</f>
        <v>0</v>
      </c>
      <c r="H12" s="56"/>
    </row>
    <row r="13" spans="1:8" ht="65.75" x14ac:dyDescent="0.25">
      <c r="A13" s="57" t="s">
        <v>53</v>
      </c>
      <c r="B13" s="67" t="s">
        <v>56</v>
      </c>
      <c r="C13" s="4">
        <v>50</v>
      </c>
      <c r="D13" s="27">
        <v>0</v>
      </c>
      <c r="E13" s="5">
        <v>0</v>
      </c>
      <c r="F13" s="7">
        <f t="shared" ref="F13:F19" si="0">D13*(1-E13)</f>
        <v>0</v>
      </c>
      <c r="G13" s="8">
        <f t="shared" ref="G13:G23" si="1">F13*C13</f>
        <v>0</v>
      </c>
      <c r="H13" s="56"/>
    </row>
    <row r="14" spans="1:8" ht="65.75" x14ac:dyDescent="0.25">
      <c r="A14" s="55" t="s">
        <v>23</v>
      </c>
      <c r="B14" s="67" t="s">
        <v>33</v>
      </c>
      <c r="C14" s="4">
        <v>30</v>
      </c>
      <c r="D14" s="27">
        <v>0</v>
      </c>
      <c r="E14" s="5">
        <v>0</v>
      </c>
      <c r="F14" s="7">
        <f>D14*(1-E14)</f>
        <v>0</v>
      </c>
      <c r="G14" s="8">
        <f>F14*C14</f>
        <v>0</v>
      </c>
      <c r="H14" s="56"/>
    </row>
    <row r="15" spans="1:8" ht="26.3" x14ac:dyDescent="0.25">
      <c r="A15" s="55" t="s">
        <v>24</v>
      </c>
      <c r="B15" s="67" t="s">
        <v>54</v>
      </c>
      <c r="C15" s="4">
        <v>40</v>
      </c>
      <c r="D15" s="27">
        <v>0</v>
      </c>
      <c r="E15" s="5">
        <v>0</v>
      </c>
      <c r="F15" s="7">
        <f t="shared" si="0"/>
        <v>0</v>
      </c>
      <c r="G15" s="8">
        <f t="shared" si="1"/>
        <v>0</v>
      </c>
      <c r="H15" s="56"/>
    </row>
    <row r="16" spans="1:8" ht="39.450000000000003" x14ac:dyDescent="0.25">
      <c r="A16" s="57" t="s">
        <v>48</v>
      </c>
      <c r="B16" s="67" t="s">
        <v>61</v>
      </c>
      <c r="C16" s="4">
        <v>25</v>
      </c>
      <c r="D16" s="27">
        <v>0</v>
      </c>
      <c r="E16" s="5">
        <v>0</v>
      </c>
      <c r="F16" s="7">
        <f t="shared" si="0"/>
        <v>0</v>
      </c>
      <c r="G16" s="8">
        <f t="shared" si="1"/>
        <v>0</v>
      </c>
      <c r="H16" s="56"/>
    </row>
    <row r="17" spans="1:8" ht="39.799999999999997" customHeight="1" x14ac:dyDescent="0.25">
      <c r="A17" s="58" t="s">
        <v>52</v>
      </c>
      <c r="B17" s="67" t="s">
        <v>64</v>
      </c>
      <c r="C17" s="4">
        <v>10</v>
      </c>
      <c r="D17" s="27">
        <v>0</v>
      </c>
      <c r="E17" s="5">
        <v>0</v>
      </c>
      <c r="F17" s="7">
        <f t="shared" si="0"/>
        <v>0</v>
      </c>
      <c r="G17" s="8">
        <f t="shared" si="1"/>
        <v>0</v>
      </c>
      <c r="H17" s="56"/>
    </row>
    <row r="18" spans="1:8" ht="39.450000000000003" x14ac:dyDescent="0.25">
      <c r="A18" s="55" t="s">
        <v>25</v>
      </c>
      <c r="B18" s="68" t="s">
        <v>65</v>
      </c>
      <c r="C18" s="4">
        <v>5</v>
      </c>
      <c r="D18" s="27">
        <v>0</v>
      </c>
      <c r="E18" s="5">
        <v>0</v>
      </c>
      <c r="F18" s="7">
        <f t="shared" si="0"/>
        <v>0</v>
      </c>
      <c r="G18" s="8">
        <f t="shared" si="1"/>
        <v>0</v>
      </c>
      <c r="H18" s="56"/>
    </row>
    <row r="19" spans="1:8" ht="39.450000000000003" x14ac:dyDescent="0.25">
      <c r="A19" s="57" t="s">
        <v>49</v>
      </c>
      <c r="B19" s="68" t="s">
        <v>66</v>
      </c>
      <c r="C19" s="4">
        <v>10</v>
      </c>
      <c r="D19" s="27">
        <v>0</v>
      </c>
      <c r="E19" s="5">
        <v>0</v>
      </c>
      <c r="F19" s="7">
        <f t="shared" si="0"/>
        <v>0</v>
      </c>
      <c r="G19" s="8">
        <f t="shared" si="1"/>
        <v>0</v>
      </c>
      <c r="H19" s="56"/>
    </row>
    <row r="20" spans="1:8" ht="26.3" x14ac:dyDescent="0.25">
      <c r="A20" s="55" t="s">
        <v>38</v>
      </c>
      <c r="B20" s="67" t="s">
        <v>67</v>
      </c>
      <c r="C20" s="4">
        <v>5</v>
      </c>
      <c r="D20" s="27">
        <v>0</v>
      </c>
      <c r="E20" s="5">
        <v>0</v>
      </c>
      <c r="F20" s="7">
        <f t="shared" ref="F20" si="2">D20*(1-E20)</f>
        <v>0</v>
      </c>
      <c r="G20" s="8">
        <f t="shared" si="1"/>
        <v>0</v>
      </c>
      <c r="H20" s="56"/>
    </row>
    <row r="21" spans="1:8" ht="52.6" x14ac:dyDescent="0.25">
      <c r="A21" s="59" t="s">
        <v>26</v>
      </c>
      <c r="B21" s="67" t="s">
        <v>32</v>
      </c>
      <c r="C21" s="3">
        <v>10</v>
      </c>
      <c r="D21" s="27">
        <v>0</v>
      </c>
      <c r="E21" s="5">
        <v>0</v>
      </c>
      <c r="F21" s="7">
        <f>D21*(1-E21)</f>
        <v>0</v>
      </c>
      <c r="G21" s="8">
        <f t="shared" si="1"/>
        <v>0</v>
      </c>
      <c r="H21" s="56"/>
    </row>
    <row r="22" spans="1:8" ht="39.450000000000003" x14ac:dyDescent="0.25">
      <c r="A22" s="59" t="s">
        <v>34</v>
      </c>
      <c r="B22" s="67" t="s">
        <v>55</v>
      </c>
      <c r="C22" s="4">
        <v>5</v>
      </c>
      <c r="D22" s="27">
        <v>0</v>
      </c>
      <c r="E22" s="5">
        <v>0</v>
      </c>
      <c r="F22" s="7">
        <f>D22*(1-E22)</f>
        <v>0</v>
      </c>
      <c r="G22" s="8">
        <f t="shared" si="1"/>
        <v>0</v>
      </c>
      <c r="H22" s="56"/>
    </row>
    <row r="23" spans="1:8" ht="52.6" x14ac:dyDescent="0.25">
      <c r="A23" s="59" t="s">
        <v>35</v>
      </c>
      <c r="B23" s="67" t="s">
        <v>36</v>
      </c>
      <c r="C23" s="4">
        <v>50</v>
      </c>
      <c r="D23" s="27">
        <v>0</v>
      </c>
      <c r="E23" s="5">
        <v>0</v>
      </c>
      <c r="F23" s="7">
        <f>D23*(1-E23)</f>
        <v>0</v>
      </c>
      <c r="G23" s="8">
        <f t="shared" si="1"/>
        <v>0</v>
      </c>
      <c r="H23" s="56"/>
    </row>
    <row r="24" spans="1:8" ht="39.450000000000003" x14ac:dyDescent="0.25">
      <c r="A24" s="57" t="s">
        <v>51</v>
      </c>
      <c r="B24" s="67" t="s">
        <v>63</v>
      </c>
      <c r="C24" s="4">
        <v>20</v>
      </c>
      <c r="D24" s="27">
        <v>0</v>
      </c>
      <c r="E24" s="5">
        <v>0</v>
      </c>
      <c r="F24" s="7">
        <f t="shared" ref="F24:F25" si="3">D24*(1-E24)</f>
        <v>0</v>
      </c>
      <c r="G24" s="8">
        <f t="shared" ref="G24:G25" si="4">F24*C24</f>
        <v>0</v>
      </c>
      <c r="H24" s="56"/>
    </row>
    <row r="25" spans="1:8" ht="26.3" x14ac:dyDescent="0.25">
      <c r="A25" s="55" t="s">
        <v>10</v>
      </c>
      <c r="B25" s="67" t="s">
        <v>39</v>
      </c>
      <c r="C25" s="4">
        <v>5</v>
      </c>
      <c r="D25" s="27">
        <v>0</v>
      </c>
      <c r="E25" s="5">
        <v>0</v>
      </c>
      <c r="F25" s="7">
        <f t="shared" si="3"/>
        <v>0</v>
      </c>
      <c r="G25" s="8">
        <f t="shared" si="4"/>
        <v>0</v>
      </c>
      <c r="H25" s="56"/>
    </row>
    <row r="26" spans="1:8" ht="39.450000000000003" x14ac:dyDescent="0.25">
      <c r="A26" s="57" t="s">
        <v>50</v>
      </c>
      <c r="B26" s="67" t="s">
        <v>62</v>
      </c>
      <c r="C26" s="4">
        <v>50</v>
      </c>
      <c r="D26" s="27">
        <v>0</v>
      </c>
      <c r="E26" s="5">
        <v>0</v>
      </c>
      <c r="F26" s="7">
        <f t="shared" ref="F26" si="5">D26*(1-E26)</f>
        <v>0</v>
      </c>
      <c r="G26" s="8">
        <f t="shared" ref="G26" si="6">F26*C26</f>
        <v>0</v>
      </c>
      <c r="H26" s="56"/>
    </row>
    <row r="27" spans="1:8" ht="26.3" x14ac:dyDescent="0.25">
      <c r="A27" s="55" t="s">
        <v>27</v>
      </c>
      <c r="B27" s="67" t="s">
        <v>58</v>
      </c>
      <c r="C27" s="31">
        <v>15</v>
      </c>
      <c r="D27" s="27">
        <v>0</v>
      </c>
      <c r="E27" s="5">
        <v>0</v>
      </c>
      <c r="F27" s="7">
        <f t="shared" ref="F27:F28" si="7">D27*(1-E27)</f>
        <v>0</v>
      </c>
      <c r="G27" s="8">
        <f t="shared" ref="G27:G28" si="8">F27*C27</f>
        <v>0</v>
      </c>
      <c r="H27" s="56"/>
    </row>
    <row r="28" spans="1:8" ht="40.1" thickBot="1" x14ac:dyDescent="0.3">
      <c r="A28" s="60" t="s">
        <v>47</v>
      </c>
      <c r="B28" s="69" t="s">
        <v>57</v>
      </c>
      <c r="C28" s="61">
        <v>15</v>
      </c>
      <c r="D28" s="62">
        <v>0</v>
      </c>
      <c r="E28" s="63">
        <v>0</v>
      </c>
      <c r="F28" s="64">
        <f t="shared" si="7"/>
        <v>0</v>
      </c>
      <c r="G28" s="65">
        <f t="shared" si="8"/>
        <v>0</v>
      </c>
      <c r="H28" s="86"/>
    </row>
    <row r="29" spans="1:8" ht="16.3" customHeight="1" thickBot="1" x14ac:dyDescent="0.3">
      <c r="A29" s="9"/>
      <c r="B29" s="18"/>
      <c r="C29" s="19"/>
      <c r="D29" s="20"/>
      <c r="E29" s="9"/>
      <c r="F29" s="9"/>
    </row>
    <row r="30" spans="1:8" s="6" customFormat="1" ht="31.5" customHeight="1" thickBot="1" x14ac:dyDescent="0.3">
      <c r="A30" s="82" t="s">
        <v>11</v>
      </c>
      <c r="B30" s="99"/>
      <c r="C30" s="95" t="s">
        <v>8</v>
      </c>
      <c r="D30" s="77" t="s">
        <v>22</v>
      </c>
      <c r="E30" s="82" t="s">
        <v>7</v>
      </c>
      <c r="F30" s="99"/>
      <c r="G30" s="94" t="s">
        <v>14</v>
      </c>
      <c r="H30" s="32"/>
    </row>
    <row r="31" spans="1:8" ht="18.8" customHeight="1" thickBot="1" x14ac:dyDescent="0.3">
      <c r="A31" s="39" t="s">
        <v>30</v>
      </c>
      <c r="B31" s="16"/>
      <c r="C31" s="40">
        <v>350</v>
      </c>
      <c r="D31" s="41">
        <f>C31*4</f>
        <v>1400</v>
      </c>
      <c r="E31" s="42">
        <v>0</v>
      </c>
      <c r="F31" s="44"/>
      <c r="G31" s="43">
        <f>E31*C31*4</f>
        <v>0</v>
      </c>
    </row>
    <row r="32" spans="1:8" ht="16.3" customHeight="1" thickBot="1" x14ac:dyDescent="0.3">
      <c r="A32" s="9"/>
      <c r="B32" s="9"/>
      <c r="C32" s="9"/>
      <c r="D32" s="9"/>
      <c r="E32" s="21"/>
      <c r="F32" s="22"/>
      <c r="G32" s="93"/>
    </row>
    <row r="33" spans="1:8" ht="31.5" customHeight="1" thickBot="1" x14ac:dyDescent="0.3">
      <c r="A33" s="82" t="s">
        <v>13</v>
      </c>
      <c r="B33" s="97"/>
      <c r="C33" s="98"/>
      <c r="D33" s="94" t="s">
        <v>2</v>
      </c>
      <c r="E33" s="80" t="s">
        <v>3</v>
      </c>
      <c r="F33" s="78" t="s">
        <v>9</v>
      </c>
      <c r="G33" s="78" t="s">
        <v>14</v>
      </c>
    </row>
    <row r="34" spans="1:8" ht="18.8" customHeight="1" thickBot="1" x14ac:dyDescent="0.3">
      <c r="A34" s="39" t="s">
        <v>28</v>
      </c>
      <c r="B34" s="16"/>
      <c r="C34" s="16"/>
      <c r="D34" s="45">
        <v>15000</v>
      </c>
      <c r="E34" s="46">
        <v>0</v>
      </c>
      <c r="F34" s="47">
        <f>D34*(1-$E$34)</f>
        <v>15000</v>
      </c>
      <c r="G34" s="43">
        <f>F34*4</f>
        <v>60000</v>
      </c>
    </row>
    <row r="35" spans="1:8" ht="16.3" customHeight="1" thickBot="1" x14ac:dyDescent="0.3">
      <c r="A35" s="9"/>
      <c r="B35" s="9"/>
      <c r="C35" s="9"/>
      <c r="D35" s="23"/>
      <c r="E35" s="24"/>
      <c r="F35" s="19"/>
      <c r="G35" s="93"/>
    </row>
    <row r="36" spans="1:8" ht="31.5" customHeight="1" thickBot="1" x14ac:dyDescent="0.3">
      <c r="A36" s="82" t="s">
        <v>12</v>
      </c>
      <c r="B36" s="96"/>
      <c r="C36" s="48"/>
      <c r="D36" s="78" t="s">
        <v>2</v>
      </c>
      <c r="E36" s="80" t="s">
        <v>3</v>
      </c>
      <c r="F36" s="78" t="s">
        <v>9</v>
      </c>
      <c r="G36" s="78" t="s">
        <v>14</v>
      </c>
    </row>
    <row r="37" spans="1:8" ht="18.8" customHeight="1" thickBot="1" x14ac:dyDescent="0.3">
      <c r="A37" s="39" t="s">
        <v>29</v>
      </c>
      <c r="B37" s="16"/>
      <c r="C37" s="16"/>
      <c r="D37" s="45">
        <v>15000</v>
      </c>
      <c r="E37" s="46">
        <v>0</v>
      </c>
      <c r="F37" s="47">
        <f>D37*(1-$E$37)</f>
        <v>15000</v>
      </c>
      <c r="G37" s="43">
        <f>F37*4</f>
        <v>60000</v>
      </c>
    </row>
    <row r="38" spans="1:8" ht="15.85" customHeight="1" thickBot="1" x14ac:dyDescent="0.3">
      <c r="A38" s="9"/>
      <c r="B38" s="9"/>
      <c r="C38" s="9"/>
      <c r="D38" s="19"/>
      <c r="E38" s="19"/>
      <c r="F38" s="19"/>
      <c r="G38" s="93"/>
    </row>
    <row r="39" spans="1:8" ht="31.5" customHeight="1" thickBot="1" x14ac:dyDescent="0.3">
      <c r="A39" s="82" t="s">
        <v>15</v>
      </c>
      <c r="B39" s="96"/>
      <c r="C39" s="95" t="s">
        <v>16</v>
      </c>
      <c r="D39" s="78" t="s">
        <v>17</v>
      </c>
      <c r="E39" s="80" t="s">
        <v>3</v>
      </c>
      <c r="F39" s="78" t="s">
        <v>18</v>
      </c>
      <c r="G39" s="78" t="s">
        <v>14</v>
      </c>
      <c r="H39" s="81" t="s">
        <v>60</v>
      </c>
    </row>
    <row r="40" spans="1:8" ht="18.8" customHeight="1" thickBot="1" x14ac:dyDescent="0.3">
      <c r="A40" s="39" t="s">
        <v>19</v>
      </c>
      <c r="B40" s="16"/>
      <c r="C40" s="54">
        <v>1000</v>
      </c>
      <c r="D40" s="53">
        <v>0</v>
      </c>
      <c r="E40" s="52">
        <v>0</v>
      </c>
      <c r="F40" s="51">
        <f>D40*(1-E40)</f>
        <v>0</v>
      </c>
      <c r="G40" s="50">
        <f>F40*C40*4</f>
        <v>0</v>
      </c>
      <c r="H40" s="49"/>
    </row>
    <row r="41" spans="1:8" ht="16.3" customHeight="1" thickBot="1" x14ac:dyDescent="0.3">
      <c r="A41" s="35"/>
      <c r="B41" s="9"/>
      <c r="C41" s="25"/>
      <c r="D41" s="9"/>
      <c r="E41" s="36"/>
      <c r="F41" s="9"/>
    </row>
    <row r="42" spans="1:8" s="1" customFormat="1" ht="17.25" customHeight="1" thickBot="1" x14ac:dyDescent="0.4">
      <c r="A42" s="71" t="s">
        <v>0</v>
      </c>
      <c r="B42" s="72"/>
      <c r="C42" s="73"/>
      <c r="D42" s="74"/>
      <c r="E42" s="75"/>
      <c r="F42" s="76"/>
      <c r="G42" s="70">
        <f>SUM(G12:G41)</f>
        <v>120000</v>
      </c>
    </row>
    <row r="43" spans="1:8" s="1" customFormat="1" ht="17.25" customHeight="1" thickBot="1" x14ac:dyDescent="0.4">
      <c r="A43" s="88"/>
      <c r="B43" s="89"/>
      <c r="C43" s="90"/>
      <c r="D43" s="91"/>
      <c r="E43" s="92"/>
      <c r="F43" s="91"/>
      <c r="G43" s="87"/>
    </row>
    <row r="44" spans="1:8" ht="30.05" customHeight="1" thickBot="1" x14ac:dyDescent="0.3">
      <c r="A44" s="103" t="s">
        <v>40</v>
      </c>
      <c r="B44" s="104"/>
      <c r="C44" s="104"/>
      <c r="D44" s="104"/>
      <c r="E44" s="104"/>
      <c r="F44" s="104"/>
      <c r="G44" s="104"/>
      <c r="H44" s="105"/>
    </row>
    <row r="45" spans="1:8" ht="16.3" customHeight="1" thickBot="1" x14ac:dyDescent="0.3">
      <c r="A45" s="26"/>
      <c r="B45" s="9"/>
      <c r="C45" s="9"/>
    </row>
    <row r="46" spans="1:8" ht="16" customHeight="1" x14ac:dyDescent="0.25">
      <c r="A46" s="34" t="s">
        <v>41</v>
      </c>
      <c r="B46" s="11"/>
      <c r="C46" s="11"/>
      <c r="D46" s="12"/>
    </row>
    <row r="47" spans="1:8" ht="16" customHeight="1" x14ac:dyDescent="0.25">
      <c r="A47" s="28" t="s">
        <v>42</v>
      </c>
      <c r="B47" s="33"/>
      <c r="C47" s="9"/>
      <c r="D47" s="14"/>
    </row>
    <row r="48" spans="1:8" ht="16" customHeight="1" x14ac:dyDescent="0.25">
      <c r="A48" s="28" t="s">
        <v>43</v>
      </c>
      <c r="B48" s="33"/>
      <c r="C48" s="9"/>
      <c r="D48" s="14"/>
    </row>
    <row r="49" spans="1:4" ht="16" customHeight="1" x14ac:dyDescent="0.25">
      <c r="A49" s="28" t="s">
        <v>44</v>
      </c>
      <c r="B49" s="33"/>
      <c r="C49" s="9"/>
      <c r="D49" s="14"/>
    </row>
    <row r="50" spans="1:4" ht="16" customHeight="1" x14ac:dyDescent="0.3">
      <c r="A50" s="28"/>
      <c r="B50" s="37"/>
      <c r="C50" s="9"/>
      <c r="D50" s="14"/>
    </row>
    <row r="51" spans="1:4" ht="45.7" customHeight="1" thickBot="1" x14ac:dyDescent="0.3">
      <c r="A51" s="29" t="s">
        <v>45</v>
      </c>
      <c r="B51" s="30"/>
      <c r="C51" s="16"/>
      <c r="D51" s="17"/>
    </row>
    <row r="52" spans="1:4" ht="13.15" x14ac:dyDescent="0.25"/>
  </sheetData>
  <mergeCells count="2">
    <mergeCell ref="A8:C8"/>
    <mergeCell ref="A44:H44"/>
  </mergeCells>
  <pageMargins left="0.70866141732283472" right="0.11811023622047245" top="0.35433070866141736" bottom="0.15748031496062992" header="0.31496062992125984" footer="0.31496062992125984"/>
  <pageSetup paperSize="9" scale="2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05CCAD-F16B-4FC7-BD6F-382FFEFF3D3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e3305c08-d723-44ab-b5ea-9cf6485001e2"/>
    <ds:schemaRef ds:uri="http://purl.org/dc/terms/"/>
    <ds:schemaRef ds:uri="http://schemas.openxmlformats.org/package/2006/metadata/core-properties"/>
    <ds:schemaRef ds:uri="9e66f2cb-e8f6-41e5-a3b5-f22461b288b5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57C295AB-B872-4D8C-A212-08CC2C6A7B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27FB4-75B5-4423-97C2-970264E22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2024-10-18T13:38:56Z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9975000</vt:r8>
  </property>
  <property fmtid="{D5CDD505-2E9C-101B-9397-08002B2CF9AE}" pid="4" name="MediaServiceImageTags">
    <vt:lpwstr/>
  </property>
</Properties>
</file>