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 defaultThemeVersion="124226"/>
  <xr:revisionPtr revIDLastSave="759" documentId="13_ncr:20001_{45CBB1BF-75BA-486B-B867-D7FA2CDEF4CC}" xr6:coauthVersionLast="47" xr6:coauthVersionMax="47" xr10:uidLastSave="{B32AAA50-DC55-4506-AB1D-FD5F61EF3AAE}"/>
  <bookViews>
    <workbookView xWindow="-120" yWindow="-120" windowWidth="29040" windowHeight="17520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1" i="1" l="1"/>
  <c r="J50" i="1"/>
  <c r="J59" i="1" s="1"/>
  <c r="J58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43" i="1"/>
  <c r="J47" i="1"/>
  <c r="J46" i="1"/>
  <c r="J45" i="1"/>
  <c r="J44" i="1"/>
  <c r="J32" i="1"/>
  <c r="J31" i="1"/>
  <c r="J30" i="1"/>
  <c r="J29" i="1"/>
  <c r="J28" i="1"/>
  <c r="J27" i="1"/>
  <c r="J26" i="1"/>
  <c r="J25" i="1"/>
  <c r="J33" i="1"/>
  <c r="J34" i="1"/>
  <c r="J35" i="1"/>
  <c r="J36" i="1"/>
  <c r="J55" i="1" l="1"/>
  <c r="J56" i="1"/>
  <c r="J57" i="1"/>
  <c r="J48" i="1"/>
  <c r="J39" i="1"/>
  <c r="J54" i="1" l="1"/>
</calcChain>
</file>

<file path=xl/sharedStrings.xml><?xml version="1.0" encoding="utf-8"?>
<sst xmlns="http://schemas.openxmlformats.org/spreadsheetml/2006/main" count="192" uniqueCount="75">
  <si>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</si>
  <si>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</si>
  <si>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</si>
  <si>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</si>
  <si>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</si>
  <si>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</si>
  <si>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Eenheid</t>
  </si>
  <si>
    <t>Omschrijving</t>
  </si>
  <si>
    <t>Aan bovenstaande gegevens kunnen geen rechten worden ontleend. Dit betekent dat, indien bij de uitvoering van de Opdracht het daadwerkelijk afgenomen volume achterblijft - ongeacht de mate waarin dit het geval is - dit geheel voor risico van de Raamcontractant komt.</t>
  </si>
  <si>
    <t xml:space="preserve">Bijlage 6 | Prijs </t>
  </si>
  <si>
    <t>Ergon | Onderhoud openbare ruimte Geldrop | 2024-213</t>
  </si>
  <si>
    <t>Uitvoering (en dus prijsvorming) van alle bestekstposten gebeurt volledig volgens de omschrijving en bijhorende voorwaarden zoals voor iedere bestekspost is vastgelegd in de RAW-bestekken van wijk 2, 3 en 4.</t>
  </si>
  <si>
    <t>Staartposten</t>
  </si>
  <si>
    <t>Totaalprijs (inschrijfprijs, exclusief btw)</t>
  </si>
  <si>
    <t>Organisatiekosten bijv. uitvoerder/voorman</t>
  </si>
  <si>
    <t>Korting</t>
  </si>
  <si>
    <t>Uitvoeringskosten</t>
  </si>
  <si>
    <t>Algemene kosten</t>
  </si>
  <si>
    <t>Winst en risico</t>
  </si>
  <si>
    <t>Stelpost</t>
  </si>
  <si>
    <t>EUR</t>
  </si>
  <si>
    <t>N</t>
  </si>
  <si>
    <t>V</t>
  </si>
  <si>
    <t>week</t>
  </si>
  <si>
    <t xml:space="preserve">week </t>
  </si>
  <si>
    <t>Knippen van bodembedekkende heesters 1x per jaar</t>
  </si>
  <si>
    <t>Knippen van bodembedekkende heesters 2x per jaar</t>
  </si>
  <si>
    <t>Knippen van bodembedekkende heesters 1x per 3 jaar</t>
  </si>
  <si>
    <t>m2</t>
  </si>
  <si>
    <t>Snoeien bosplantsoen</t>
  </si>
  <si>
    <t>Snoeien en/of uitdunnen heesters</t>
  </si>
  <si>
    <t>st</t>
  </si>
  <si>
    <t>Snoeien solitaire heesters</t>
  </si>
  <si>
    <t>Mulchen vaste planten, incl. bemesten</t>
  </si>
  <si>
    <t>are</t>
  </si>
  <si>
    <t>km</t>
  </si>
  <si>
    <t>Inventariseren en registreren flora</t>
  </si>
  <si>
    <t>keer</t>
  </si>
  <si>
    <t>Inventariseren en registreren fauna</t>
  </si>
  <si>
    <t>Markeren groeiplaats of zaadbank</t>
  </si>
  <si>
    <t>Markeren fauna rust- en verblijfplaats</t>
  </si>
  <si>
    <t>Toepassen rijdende afzetting</t>
  </si>
  <si>
    <t>Toepassen stationaire afzettingen</t>
  </si>
  <si>
    <t>Inschrijver vult de eenheidsprijs in, gebaseerd op de omschrijving van de werkzaamheden en de beschreven eenheid. (lichtblauwe cellen)</t>
  </si>
  <si>
    <r>
      <t xml:space="preserve">Beheersen onkruid-beplanting, </t>
    </r>
    <r>
      <rPr>
        <i/>
        <sz val="10"/>
        <rFont val="Calibri Light"/>
        <family val="2"/>
      </rPr>
      <t>Beeldkwaliteit B</t>
    </r>
  </si>
  <si>
    <r>
      <t xml:space="preserve">Beheersen natuurlijk afval-beplanting, </t>
    </r>
    <r>
      <rPr>
        <i/>
        <sz val="10"/>
        <rFont val="Calibri Light"/>
        <family val="2"/>
      </rPr>
      <t>Beeldkwaliteit B</t>
    </r>
  </si>
  <si>
    <r>
      <t xml:space="preserve">Beheersen overgroei afval-beplanting, </t>
    </r>
    <r>
      <rPr>
        <i/>
        <sz val="10"/>
        <rFont val="Calibri Light"/>
        <family val="2"/>
      </rPr>
      <t>Beeldkwaliteit B</t>
    </r>
  </si>
  <si>
    <r>
      <t xml:space="preserve">Beheersen overgroei -bosplantsoen, </t>
    </r>
    <r>
      <rPr>
        <i/>
        <sz val="10"/>
        <rFont val="Calibri Light"/>
        <family val="2"/>
      </rPr>
      <t>Beeldkwaliteit B</t>
    </r>
  </si>
  <si>
    <r>
      <t xml:space="preserve">Beheersen snoeibeeld- geschoren hagen, </t>
    </r>
    <r>
      <rPr>
        <i/>
        <sz val="10"/>
        <rFont val="Calibri Light"/>
        <family val="2"/>
      </rPr>
      <t>Beeldkwaliteit B</t>
    </r>
  </si>
  <si>
    <r>
      <t xml:space="preserve">Beheersen overgroei-heesters, </t>
    </r>
    <r>
      <rPr>
        <i/>
        <sz val="10"/>
        <rFont val="Calibri Light"/>
        <family val="2"/>
      </rPr>
      <t>Beeldkwaliteit B</t>
    </r>
  </si>
  <si>
    <r>
      <t xml:space="preserve">Beheersen overgroei-vaste planten, </t>
    </r>
    <r>
      <rPr>
        <i/>
        <sz val="10"/>
        <rFont val="Calibri Light"/>
        <family val="2"/>
      </rPr>
      <t>Beeldkwaliteit B</t>
    </r>
  </si>
  <si>
    <r>
      <t xml:space="preserve">Beheersen onkruid-boomspiegel, </t>
    </r>
    <r>
      <rPr>
        <i/>
        <sz val="10"/>
        <rFont val="Calibri Light"/>
        <family val="2"/>
      </rPr>
      <t>Beeldkwaliteit B</t>
    </r>
  </si>
  <si>
    <r>
      <t xml:space="preserve">Beheersen veegvuil-verharding, </t>
    </r>
    <r>
      <rPr>
        <i/>
        <sz val="10"/>
        <rFont val="Calibri Light"/>
        <family val="2"/>
      </rPr>
      <t>Beeldkwaliteit B</t>
    </r>
  </si>
  <si>
    <r>
      <t xml:space="preserve">Beheersen onkruid rondom obstakels-verharding, </t>
    </r>
    <r>
      <rPr>
        <i/>
        <sz val="10"/>
        <rFont val="Calibri Light"/>
        <family val="2"/>
      </rPr>
      <t>Beeldkwaliteit B</t>
    </r>
  </si>
  <si>
    <r>
      <t xml:space="preserve">Beheersen onkruid elementenverharding , </t>
    </r>
    <r>
      <rPr>
        <i/>
        <sz val="10"/>
        <rFont val="Calibri Light"/>
        <family val="2"/>
      </rPr>
      <t>Beeldkwaliteit B</t>
    </r>
  </si>
  <si>
    <r>
      <t xml:space="preserve">Beheersen onkruid in goten-verharding, </t>
    </r>
    <r>
      <rPr>
        <i/>
        <sz val="10"/>
        <rFont val="Calibri Light"/>
        <family val="2"/>
      </rPr>
      <t>Beeldkwaliteit B</t>
    </r>
  </si>
  <si>
    <r>
      <t xml:space="preserve">Beheersen onkruid-ongebonden verharding (speelondergronden), </t>
    </r>
    <r>
      <rPr>
        <i/>
        <sz val="10"/>
        <rFont val="Calibri Light"/>
        <family val="2"/>
      </rPr>
      <t>Beeldkwaliteit B</t>
    </r>
  </si>
  <si>
    <r>
      <t xml:space="preserve">Beheersen onkruid-elementenverharding, </t>
    </r>
    <r>
      <rPr>
        <i/>
        <sz val="10"/>
        <rFont val="Calibri Light"/>
        <family val="2"/>
      </rPr>
      <t>Beeldkwaliteit B</t>
    </r>
  </si>
  <si>
    <t>Bestekpostnr.</t>
  </si>
  <si>
    <t>Uitmaaien rand beplantsingsvak bosplantsoen</t>
  </si>
  <si>
    <t>m</t>
  </si>
  <si>
    <t>Hoeveelheid ter inlichting</t>
  </si>
  <si>
    <t>Bestekposten wijk 2</t>
  </si>
  <si>
    <t>Bestekposten wijk 3 &amp; 4</t>
  </si>
  <si>
    <t>Subtotaal wijk 2</t>
  </si>
  <si>
    <t>Subtotaal wijk 3 &amp; 4</t>
  </si>
  <si>
    <t>Subtotaal wijk 2 en wijk 3 &amp; 4 opgeteld</t>
  </si>
  <si>
    <t>Hoeveelheid resultaatsverplichting</t>
  </si>
  <si>
    <t>Prijs per eenheid in €</t>
  </si>
  <si>
    <t>Subtotaal in €</t>
  </si>
  <si>
    <t>I</t>
  </si>
  <si>
    <r>
      <t xml:space="preserve">Beheersen onkruid in goten-verharding, </t>
    </r>
    <r>
      <rPr>
        <i/>
        <sz val="10"/>
        <rFont val="Calibri Light"/>
        <family val="2"/>
      </rPr>
      <t>Beeldkwaliteit A</t>
    </r>
  </si>
  <si>
    <r>
      <t xml:space="preserve">Beheersen onkruid-elementenverharding, </t>
    </r>
    <r>
      <rPr>
        <i/>
        <sz val="10"/>
        <rFont val="Calibri Light"/>
        <family val="2"/>
      </rPr>
      <t>Beeldkwaliteit A</t>
    </r>
  </si>
  <si>
    <t>446.20</t>
  </si>
  <si>
    <t>% van subtotaal wijk 2 en wijk 3 &amp; 4 (cel J50)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</si>
</sst>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20"/>
      <color rgb="FF242C5D"/>
      <name val="Calibri Light"/>
      <family val="2"/>
    </font>
    <font>
      <b/>
      <sz val="12"/>
      <name val="Calibri Light"/>
      <family val="2"/>
    </font>
    <font>
      <i/>
      <sz val="10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  <xf numFmtId="44" fontId="9" fillId="3" borderId="0" xfId="0" applyNumberFormat="1" applyFont="1" applyFill="1"/>
    <xf numFmtId="9" fontId="5" fillId="3" borderId="0" xfId="2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10" fillId="3" borderId="10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/>
    <xf numFmtId="0" fontId="2" fillId="3" borderId="11" xfId="0" applyFont="1" applyFill="1" applyBorder="1"/>
    <xf numFmtId="0" fontId="8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3" xfId="0" applyFont="1" applyFill="1" applyBorder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1" fillId="3" borderId="0" xfId="0" applyFont="1" applyFill="1"/>
    <xf numFmtId="0" fontId="1" fillId="3" borderId="5" xfId="0" applyFont="1" applyFill="1" applyBorder="1"/>
    <xf numFmtId="0" fontId="11" fillId="3" borderId="0" xfId="0" applyFont="1" applyFill="1"/>
    <xf numFmtId="0" fontId="1" fillId="3" borderId="6" xfId="0" applyFont="1" applyFill="1" applyBorder="1"/>
    <xf numFmtId="0" fontId="5" fillId="3" borderId="16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17" xfId="0" applyFont="1" applyFill="1" applyBorder="1" applyAlignment="1">
      <alignment horizontal="center" vertical="center" wrapText="1"/>
    </xf>
    <xf numFmtId="0" fontId="3" fillId="4" borderId="10" xfId="3" applyFont="1" applyFill="1" applyBorder="1" applyAlignment="1">
      <alignment horizontal="center" vertical="center"/>
    </xf>
    <xf numFmtId="0" fontId="5" fillId="0" borderId="16" xfId="1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3" fillId="4" borderId="2" xfId="3" applyFont="1" applyFill="1" applyBorder="1" applyAlignment="1">
      <alignment horizontal="center" vertical="center"/>
    </xf>
    <xf numFmtId="0" fontId="5" fillId="3" borderId="26" xfId="1" applyNumberFormat="1" applyFont="1" applyFill="1" applyBorder="1" applyAlignment="1">
      <alignment horizontal="center" vertical="center"/>
    </xf>
    <xf numFmtId="0" fontId="5" fillId="3" borderId="26" xfId="1" applyNumberFormat="1" applyFont="1" applyFill="1" applyBorder="1"/>
    <xf numFmtId="44" fontId="5" fillId="3" borderId="27" xfId="1" applyFont="1" applyFill="1" applyBorder="1"/>
    <xf numFmtId="0" fontId="5" fillId="3" borderId="0" xfId="1" applyNumberFormat="1" applyFont="1" applyFill="1" applyBorder="1"/>
    <xf numFmtId="44" fontId="5" fillId="3" borderId="0" xfId="1" applyFont="1" applyFill="1" applyBorder="1"/>
    <xf numFmtId="44" fontId="5" fillId="3" borderId="0" xfId="0" applyNumberFormat="1" applyFont="1" applyFill="1"/>
    <xf numFmtId="44" fontId="5" fillId="2" borderId="16" xfId="1" applyFont="1" applyFill="1" applyBorder="1" applyAlignment="1">
      <alignment vertical="center"/>
    </xf>
    <xf numFmtId="44" fontId="5" fillId="0" borderId="18" xfId="0" applyNumberFormat="1" applyFont="1" applyBorder="1" applyAlignment="1">
      <alignment vertical="center"/>
    </xf>
    <xf numFmtId="44" fontId="5" fillId="2" borderId="24" xfId="0" applyNumberFormat="1" applyFont="1" applyFill="1" applyBorder="1" applyAlignment="1">
      <alignment vertical="center"/>
    </xf>
    <xf numFmtId="0" fontId="5" fillId="3" borderId="29" xfId="1" applyNumberFormat="1" applyFont="1" applyFill="1" applyBorder="1" applyAlignment="1">
      <alignment horizontal="center" vertical="center"/>
    </xf>
    <xf numFmtId="0" fontId="5" fillId="3" borderId="32" xfId="1" applyNumberFormat="1" applyFont="1" applyFill="1" applyBorder="1"/>
    <xf numFmtId="0" fontId="5" fillId="3" borderId="34" xfId="1" applyNumberFormat="1" applyFont="1" applyFill="1" applyBorder="1" applyAlignment="1">
      <alignment horizontal="center" vertical="center"/>
    </xf>
    <xf numFmtId="0" fontId="5" fillId="3" borderId="34" xfId="1" applyNumberFormat="1" applyFont="1" applyFill="1" applyBorder="1"/>
    <xf numFmtId="0" fontId="5" fillId="3" borderId="31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left" vertical="center" wrapText="1"/>
    </xf>
    <xf numFmtId="0" fontId="5" fillId="3" borderId="33" xfId="0" applyFont="1" applyFill="1" applyBorder="1" applyAlignment="1">
      <alignment horizontal="left" vertical="center" wrapText="1"/>
    </xf>
    <xf numFmtId="0" fontId="9" fillId="6" borderId="8" xfId="0" applyFont="1" applyFill="1" applyBorder="1"/>
    <xf numFmtId="9" fontId="5" fillId="6" borderId="8" xfId="2" applyFont="1" applyFill="1" applyBorder="1"/>
    <xf numFmtId="0" fontId="2" fillId="0" borderId="4" xfId="0" applyFont="1" applyBorder="1"/>
    <xf numFmtId="0" fontId="5" fillId="3" borderId="16" xfId="1" applyNumberFormat="1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left" wrapText="1"/>
    </xf>
    <xf numFmtId="0" fontId="5" fillId="0" borderId="37" xfId="1" applyNumberFormat="1" applyFont="1" applyFill="1" applyBorder="1" applyAlignment="1">
      <alignment horizontal="center" vertical="center"/>
    </xf>
    <xf numFmtId="44" fontId="5" fillId="2" borderId="37" xfId="1" applyFont="1" applyFill="1" applyBorder="1" applyAlignment="1">
      <alignment vertical="center"/>
    </xf>
    <xf numFmtId="44" fontId="5" fillId="0" borderId="38" xfId="0" applyNumberFormat="1" applyFont="1" applyBorder="1" applyAlignment="1">
      <alignment vertical="center"/>
    </xf>
    <xf numFmtId="0" fontId="5" fillId="3" borderId="39" xfId="1" applyNumberFormat="1" applyFont="1" applyFill="1" applyBorder="1" applyAlignment="1">
      <alignment horizontal="center" vertical="center"/>
    </xf>
    <xf numFmtId="0" fontId="12" fillId="6" borderId="7" xfId="0" applyFont="1" applyFill="1" applyBorder="1"/>
    <xf numFmtId="44" fontId="12" fillId="5" borderId="12" xfId="0" applyNumberFormat="1" applyFont="1" applyFill="1" applyBorder="1"/>
    <xf numFmtId="0" fontId="5" fillId="0" borderId="3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left" wrapText="1"/>
    </xf>
    <xf numFmtId="44" fontId="5" fillId="2" borderId="42" xfId="1" applyFont="1" applyFill="1" applyBorder="1" applyAlignment="1">
      <alignment vertical="center"/>
    </xf>
    <xf numFmtId="0" fontId="9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left" wrapText="1"/>
    </xf>
    <xf numFmtId="0" fontId="5" fillId="6" borderId="8" xfId="1" applyNumberFormat="1" applyFont="1" applyFill="1" applyBorder="1"/>
    <xf numFmtId="44" fontId="5" fillId="6" borderId="10" xfId="1" applyFont="1" applyFill="1" applyBorder="1"/>
    <xf numFmtId="44" fontId="9" fillId="6" borderId="10" xfId="0" applyNumberFormat="1" applyFont="1" applyFill="1" applyBorder="1"/>
    <xf numFmtId="0" fontId="9" fillId="7" borderId="7" xfId="0" applyFont="1" applyFill="1" applyBorder="1" applyAlignment="1">
      <alignment horizontal="left" wrapText="1"/>
    </xf>
    <xf numFmtId="0" fontId="9" fillId="7" borderId="8" xfId="0" applyFont="1" applyFill="1" applyBorder="1" applyAlignment="1">
      <alignment horizontal="left" wrapText="1"/>
    </xf>
    <xf numFmtId="0" fontId="5" fillId="7" borderId="8" xfId="1" applyNumberFormat="1" applyFont="1" applyFill="1" applyBorder="1"/>
    <xf numFmtId="44" fontId="5" fillId="7" borderId="8" xfId="1" applyFont="1" applyFill="1" applyBorder="1"/>
    <xf numFmtId="44" fontId="5" fillId="7" borderId="10" xfId="0" applyNumberFormat="1" applyFont="1" applyFill="1" applyBorder="1"/>
    <xf numFmtId="0" fontId="5" fillId="3" borderId="25" xfId="1" applyNumberFormat="1" applyFont="1" applyFill="1" applyBorder="1" applyAlignment="1">
      <alignment horizontal="center" vertical="center"/>
    </xf>
    <xf numFmtId="0" fontId="5" fillId="3" borderId="25" xfId="1" applyNumberFormat="1" applyFont="1" applyFill="1" applyBorder="1"/>
    <xf numFmtId="0" fontId="5" fillId="3" borderId="41" xfId="0" applyFont="1" applyFill="1" applyBorder="1" applyAlignment="1">
      <alignment horizontal="center" vertical="center" wrapText="1"/>
    </xf>
    <xf numFmtId="0" fontId="5" fillId="3" borderId="42" xfId="1" applyNumberFormat="1" applyFont="1" applyFill="1" applyBorder="1" applyAlignment="1">
      <alignment horizontal="center" vertical="center"/>
    </xf>
    <xf numFmtId="0" fontId="5" fillId="3" borderId="44" xfId="1" applyNumberFormat="1" applyFont="1" applyFill="1" applyBorder="1" applyAlignment="1">
      <alignment horizontal="center" vertical="center"/>
    </xf>
    <xf numFmtId="0" fontId="5" fillId="3" borderId="44" xfId="1" applyNumberFormat="1" applyFont="1" applyFill="1" applyBorder="1"/>
    <xf numFmtId="0" fontId="5" fillId="3" borderId="43" xfId="1" applyNumberFormat="1" applyFont="1" applyFill="1" applyBorder="1" applyAlignment="1">
      <alignment horizontal="center" vertical="center"/>
    </xf>
    <xf numFmtId="44" fontId="5" fillId="3" borderId="45" xfId="1" applyFont="1" applyFill="1" applyBorder="1"/>
    <xf numFmtId="44" fontId="5" fillId="2" borderId="46" xfId="0" applyNumberFormat="1" applyFont="1" applyFill="1" applyBorder="1" applyAlignment="1">
      <alignment vertical="center"/>
    </xf>
    <xf numFmtId="4" fontId="5" fillId="0" borderId="16" xfId="1" applyNumberFormat="1" applyFont="1" applyFill="1" applyBorder="1" applyAlignment="1">
      <alignment vertical="center"/>
    </xf>
    <xf numFmtId="4" fontId="5" fillId="0" borderId="37" xfId="1" applyNumberFormat="1" applyFont="1" applyFill="1" applyBorder="1" applyAlignment="1">
      <alignment vertical="center"/>
    </xf>
    <xf numFmtId="4" fontId="5" fillId="3" borderId="26" xfId="1" applyNumberFormat="1" applyFont="1" applyFill="1" applyBorder="1"/>
    <xf numFmtId="4" fontId="5" fillId="3" borderId="43" xfId="1" applyNumberFormat="1" applyFont="1" applyFill="1" applyBorder="1"/>
    <xf numFmtId="0" fontId="5" fillId="0" borderId="31" xfId="1" applyNumberFormat="1" applyFont="1" applyFill="1" applyBorder="1" applyAlignment="1">
      <alignment horizontal="center" vertical="center"/>
    </xf>
    <xf numFmtId="0" fontId="5" fillId="0" borderId="25" xfId="1" applyNumberFormat="1" applyFont="1" applyFill="1" applyBorder="1" applyAlignment="1">
      <alignment horizontal="center" vertical="center"/>
    </xf>
    <xf numFmtId="0" fontId="5" fillId="0" borderId="45" xfId="1" applyNumberFormat="1" applyFont="1" applyFill="1" applyBorder="1" applyAlignment="1">
      <alignment horizontal="center" vertical="center"/>
    </xf>
    <xf numFmtId="0" fontId="5" fillId="3" borderId="28" xfId="1" applyNumberFormat="1" applyFont="1" applyFill="1" applyBorder="1"/>
    <xf numFmtId="2" fontId="2" fillId="3" borderId="25" xfId="1" applyNumberFormat="1" applyFont="1" applyFill="1" applyBorder="1" applyAlignment="1">
      <alignment horizontal="right" vertical="center"/>
    </xf>
    <xf numFmtId="0" fontId="5" fillId="3" borderId="27" xfId="1" applyNumberFormat="1" applyFont="1" applyFill="1" applyBorder="1" applyAlignment="1">
      <alignment horizontal="left" vertical="center"/>
    </xf>
    <xf numFmtId="0" fontId="3" fillId="4" borderId="40" xfId="3" applyFont="1" applyFill="1" applyBorder="1" applyAlignment="1">
      <alignment horizontal="center" vertical="center"/>
    </xf>
    <xf numFmtId="0" fontId="3" fillId="4" borderId="40" xfId="3" applyFont="1" applyFill="1" applyBorder="1" applyAlignment="1">
      <alignment horizontal="center" vertical="center" wrapText="1"/>
    </xf>
    <xf numFmtId="0" fontId="3" fillId="4" borderId="40" xfId="3" applyFont="1" applyFill="1" applyBorder="1" applyAlignment="1">
      <alignment horizontal="left" vertical="center"/>
    </xf>
    <xf numFmtId="4" fontId="2" fillId="3" borderId="25" xfId="1" applyNumberFormat="1" applyFont="1" applyFill="1" applyBorder="1" applyAlignment="1">
      <alignment horizontal="right" vertical="center"/>
    </xf>
    <xf numFmtId="44" fontId="5" fillId="0" borderId="23" xfId="0" applyNumberFormat="1" applyFont="1" applyBorder="1" applyAlignment="1">
      <alignment vertical="center"/>
    </xf>
    <xf numFmtId="44" fontId="5" fillId="0" borderId="24" xfId="0" applyNumberFormat="1" applyFont="1" applyBorder="1" applyAlignment="1">
      <alignment vertical="center"/>
    </xf>
    <xf numFmtId="44" fontId="5" fillId="0" borderId="19" xfId="0" applyNumberFormat="1" applyFont="1" applyBorder="1" applyAlignment="1">
      <alignment vertical="center"/>
    </xf>
    <xf numFmtId="0" fontId="3" fillId="4" borderId="47" xfId="3" applyFont="1" applyFill="1" applyBorder="1" applyAlignment="1">
      <alignment horizontal="center" vertical="center"/>
    </xf>
    <xf numFmtId="0" fontId="3" fillId="4" borderId="47" xfId="3" applyFont="1" applyFill="1" applyBorder="1" applyAlignment="1">
      <alignment horizontal="left" vertical="center"/>
    </xf>
    <xf numFmtId="0" fontId="5" fillId="3" borderId="37" xfId="1" applyNumberFormat="1" applyFont="1" applyFill="1" applyBorder="1" applyAlignment="1">
      <alignment horizontal="center" vertical="center"/>
    </xf>
    <xf numFmtId="10" fontId="5" fillId="2" borderId="27" xfId="1" applyNumberFormat="1" applyFont="1" applyFill="1" applyBorder="1"/>
    <xf numFmtId="0" fontId="5" fillId="3" borderId="48" xfId="1" applyNumberFormat="1" applyFont="1" applyFill="1" applyBorder="1"/>
    <xf numFmtId="0" fontId="5" fillId="3" borderId="2" xfId="1" applyNumberFormat="1" applyFont="1" applyFill="1" applyBorder="1" applyAlignment="1">
      <alignment horizontal="center" vertical="center"/>
    </xf>
    <xf numFmtId="10" fontId="5" fillId="2" borderId="49" xfId="1" applyNumberFormat="1" applyFont="1" applyFill="1" applyBorder="1"/>
    <xf numFmtId="0" fontId="5" fillId="3" borderId="33" xfId="1" applyNumberFormat="1" applyFont="1" applyFill="1" applyBorder="1"/>
    <xf numFmtId="10" fontId="5" fillId="2" borderId="35" xfId="1" applyNumberFormat="1" applyFont="1" applyFill="1" applyBorder="1"/>
    <xf numFmtId="2" fontId="2" fillId="3" borderId="28" xfId="1" applyNumberFormat="1" applyFont="1" applyFill="1" applyBorder="1" applyAlignment="1">
      <alignment horizontal="right" vertical="center"/>
    </xf>
    <xf numFmtId="0" fontId="5" fillId="3" borderId="30" xfId="1" applyNumberFormat="1" applyFont="1" applyFill="1" applyBorder="1" applyAlignment="1">
      <alignment horizontal="left" vertical="center"/>
    </xf>
    <xf numFmtId="0" fontId="5" fillId="3" borderId="30" xfId="1" applyNumberFormat="1" applyFont="1" applyFill="1" applyBorder="1" applyAlignment="1">
      <alignment horizontal="center" vertical="center"/>
    </xf>
    <xf numFmtId="0" fontId="5" fillId="3" borderId="27" xfId="1" applyNumberFormat="1" applyFont="1" applyFill="1" applyBorder="1" applyAlignment="1">
      <alignment horizontal="center" vertical="center"/>
    </xf>
    <xf numFmtId="4" fontId="5" fillId="3" borderId="16" xfId="1" applyNumberFormat="1" applyFont="1" applyFill="1" applyBorder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3" fillId="4" borderId="7" xfId="3" applyFont="1" applyFill="1" applyBorder="1" applyAlignment="1">
      <alignment horizontal="center" vertical="center" wrapText="1"/>
    </xf>
    <xf numFmtId="0" fontId="3" fillId="4" borderId="8" xfId="3" applyFont="1" applyFill="1" applyBorder="1" applyAlignment="1">
      <alignment horizontal="center" vertical="center" wrapText="1"/>
    </xf>
    <xf numFmtId="0" fontId="3" fillId="4" borderId="10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right" vertical="center" wrapText="1"/>
    </xf>
    <xf numFmtId="0" fontId="3" fillId="4" borderId="2" xfId="3" applyFont="1" applyFill="1" applyBorder="1" applyAlignment="1">
      <alignment horizontal="right" vertical="center" wrapText="1"/>
    </xf>
    <xf numFmtId="0" fontId="3" fillId="4" borderId="9" xfId="3" applyFont="1" applyFill="1" applyBorder="1" applyAlignment="1">
      <alignment horizontal="right" vertical="center" wrapText="1"/>
    </xf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99580</xdr:colOff>
      <xdr:row>0</xdr:row>
      <xdr:rowOff>73604</xdr:rowOff>
    </xdr:from>
    <xdr:to>
      <xdr:col>1</xdr:col>
      <xdr:colOff>1817243</xdr:colOff>
      <xdr:row>3</xdr:row>
      <xdr:rowOff>112569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80" y="73604"/>
          <a:ext cx="2678822" cy="601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2</xdr:col>
      <xdr:colOff>750250</xdr:colOff>
      <xdr:row>4</xdr:row>
      <xdr:rowOff>28401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2</xdr:col>
      <xdr:colOff>458931</xdr:colOff>
      <xdr:row>4</xdr:row>
      <xdr:rowOff>123650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  <xdr:twoCellAnchor editAs="oneCell">
    <xdr:from>
      <xdr:col>5</xdr:col>
      <xdr:colOff>789898</xdr:colOff>
      <xdr:row>2</xdr:row>
      <xdr:rowOff>42522</xdr:rowOff>
    </xdr:from>
    <xdr:to>
      <xdr:col>9</xdr:col>
      <xdr:colOff>1004828</xdr:colOff>
      <xdr:row>5</xdr:row>
      <xdr:rowOff>259136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C11F71DE-3EEE-7170-6998-32A57D033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94943" y="408214"/>
          <a:ext cx="2442171" cy="828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tabSelected="1" zoomScale="90" zoomScaleNormal="90" workbookViewId="0">
      <selection activeCell="I54" sqref="I54"/>
    </sheetView>
  </sheetViews>
  <sheetFormatPr defaultColWidth="9.28515625" defaultRowHeight="15.95" customHeight="1" x14ac:dyDescent="0.2"/>
  <cols>
    <col min="1" max="1" width="14.42578125" style="1" customWidth="1"/>
    <col min="2" max="2" width="67.85546875" style="1" customWidth="1"/>
    <col min="3" max="3" width="11.85546875" style="1" customWidth="1"/>
    <col min="4" max="4" width="19" style="1" customWidth="1"/>
    <col min="5" max="5" width="2.42578125" style="1" customWidth="1"/>
    <col min="6" max="6" width="13.85546875" style="1" customWidth="1"/>
    <col min="7" max="7" width="3.28515625" style="1" customWidth="1"/>
    <col min="8" max="8" width="2.42578125" style="1" customWidth="1"/>
    <col min="9" max="9" width="13.7109375" style="1" customWidth="1"/>
    <col min="10" max="10" width="25.140625" style="1" customWidth="1"/>
    <col min="11" max="11" width="14.85546875" style="2" customWidth="1"/>
    <col min="12" max="12" width="8.42578125" style="1" customWidth="1"/>
    <col min="13" max="16384" width="9.28515625" style="1"/>
  </cols>
  <sheetData>
    <row r="1" spans="1:11" ht="12.75" x14ac:dyDescent="0.2">
      <c r="A1" s="3"/>
      <c r="B1" s="4"/>
      <c r="C1" s="4"/>
      <c r="D1" s="4"/>
      <c r="E1" s="4"/>
      <c r="F1" s="4"/>
      <c r="G1" s="4"/>
      <c r="H1" s="4"/>
      <c r="I1" s="4"/>
      <c r="J1" s="5"/>
      <c r="K1" s="1"/>
    </row>
    <row r="2" spans="1:11" ht="15.95" customHeight="1" x14ac:dyDescent="0.2">
      <c r="A2" s="6"/>
      <c r="B2" s="7"/>
      <c r="C2" s="7"/>
      <c r="D2" s="7"/>
      <c r="E2" s="7"/>
      <c r="F2" s="7"/>
      <c r="G2" s="7"/>
      <c r="H2" s="7"/>
      <c r="I2" s="7"/>
      <c r="J2" s="8"/>
      <c r="K2" s="1"/>
    </row>
    <row r="3" spans="1:11" ht="15.95" customHeight="1" x14ac:dyDescent="0.2">
      <c r="A3" s="6"/>
      <c r="B3" s="7"/>
      <c r="C3" s="7"/>
      <c r="D3" s="7"/>
      <c r="E3" s="7"/>
      <c r="F3" s="7"/>
      <c r="G3" s="7"/>
      <c r="H3" s="7"/>
      <c r="I3" s="7"/>
      <c r="J3" s="8"/>
      <c r="K3" s="1"/>
    </row>
    <row r="4" spans="1:11" ht="15.95" customHeight="1" x14ac:dyDescent="0.2">
      <c r="A4" s="6"/>
      <c r="B4" s="7"/>
      <c r="C4" s="7"/>
      <c r="D4" s="7"/>
      <c r="E4" s="7"/>
      <c r="F4" s="7"/>
      <c r="G4" s="7"/>
      <c r="H4" s="7"/>
      <c r="I4" s="7"/>
      <c r="J4" s="8"/>
      <c r="K4" s="1"/>
    </row>
    <row r="5" spans="1:11" ht="15.95" customHeight="1" x14ac:dyDescent="0.2">
      <c r="A5" s="6"/>
      <c r="B5" s="7"/>
      <c r="C5" s="7"/>
      <c r="D5" s="7"/>
      <c r="E5" s="7"/>
      <c r="F5" s="7"/>
      <c r="G5" s="7"/>
      <c r="H5" s="7"/>
      <c r="I5" s="7"/>
      <c r="J5" s="8"/>
      <c r="K5" s="1"/>
    </row>
    <row r="6" spans="1:11" ht="24" customHeight="1" x14ac:dyDescent="0.4">
      <c r="A6" s="26" t="s">
        <v>9</v>
      </c>
      <c r="B6" s="31"/>
      <c r="C6" s="28"/>
      <c r="D6" s="28"/>
      <c r="E6" s="28"/>
      <c r="F6" s="28"/>
      <c r="G6" s="28"/>
      <c r="H6" s="28"/>
      <c r="I6" s="29"/>
      <c r="J6" s="60"/>
      <c r="K6" s="1"/>
    </row>
    <row r="7" spans="1:11" ht="15.95" customHeight="1" x14ac:dyDescent="0.2">
      <c r="A7" s="6"/>
      <c r="B7" s="7"/>
      <c r="C7" s="7"/>
      <c r="D7" s="7"/>
      <c r="E7" s="7"/>
      <c r="F7" s="7"/>
      <c r="G7" s="7"/>
      <c r="H7" s="7"/>
      <c r="I7" s="7"/>
      <c r="J7" s="8"/>
      <c r="K7" s="1"/>
    </row>
    <row r="8" spans="1:11" ht="15.95" customHeight="1" thickBot="1" x14ac:dyDescent="0.25">
      <c r="A8" s="30" t="s">
        <v>10</v>
      </c>
      <c r="B8" s="32"/>
      <c r="C8" s="17"/>
      <c r="D8" s="17"/>
      <c r="E8" s="17"/>
      <c r="F8" s="17"/>
      <c r="G8" s="17"/>
      <c r="H8" s="17"/>
      <c r="I8" s="17"/>
      <c r="J8" s="18"/>
      <c r="K8" s="1"/>
    </row>
    <row r="9" spans="1:11" ht="15.95" customHeight="1" thickBo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1"/>
    </row>
    <row r="10" spans="1:11" ht="15.95" customHeight="1" thickBot="1" x14ac:dyDescent="0.25">
      <c r="A10" s="78"/>
      <c r="B10" s="79" t="s">
        <v>62</v>
      </c>
      <c r="C10" s="80"/>
      <c r="D10" s="80"/>
      <c r="E10" s="80"/>
      <c r="F10" s="80"/>
      <c r="G10" s="80"/>
      <c r="H10" s="80"/>
      <c r="I10" s="81"/>
      <c r="J10" s="82"/>
      <c r="K10" s="1"/>
    </row>
    <row r="11" spans="1:11" ht="27.2" customHeight="1" thickBot="1" x14ac:dyDescent="0.25">
      <c r="A11" s="102" t="s">
        <v>58</v>
      </c>
      <c r="B11" s="104" t="s">
        <v>7</v>
      </c>
      <c r="C11" s="102" t="s">
        <v>6</v>
      </c>
      <c r="D11" s="130" t="s">
        <v>67</v>
      </c>
      <c r="E11" s="132"/>
      <c r="F11" s="130" t="s">
        <v>61</v>
      </c>
      <c r="G11" s="131"/>
      <c r="H11" s="132"/>
      <c r="I11" s="103" t="s">
        <v>68</v>
      </c>
      <c r="J11" s="36" t="s">
        <v>69</v>
      </c>
      <c r="K11" s="1"/>
    </row>
    <row r="12" spans="1:11" ht="15.95" customHeight="1" x14ac:dyDescent="0.2">
      <c r="A12" s="69">
        <v>101020</v>
      </c>
      <c r="B12" s="62" t="s">
        <v>44</v>
      </c>
      <c r="C12" s="63" t="s">
        <v>23</v>
      </c>
      <c r="D12" s="93">
        <v>52</v>
      </c>
      <c r="E12" s="96" t="s">
        <v>22</v>
      </c>
      <c r="F12" s="118">
        <v>1400</v>
      </c>
      <c r="G12" s="119" t="s">
        <v>34</v>
      </c>
      <c r="H12" s="120" t="s">
        <v>70</v>
      </c>
      <c r="I12" s="64">
        <v>0</v>
      </c>
      <c r="J12" s="65">
        <f t="shared" ref="J12:J24" si="0">SUM(D12*I12)</f>
        <v>0</v>
      </c>
      <c r="K12" s="1"/>
    </row>
    <row r="13" spans="1:11" ht="15.95" customHeight="1" x14ac:dyDescent="0.2">
      <c r="A13" s="70">
        <v>101120</v>
      </c>
      <c r="B13" s="33" t="s">
        <v>45</v>
      </c>
      <c r="C13" s="37" t="s">
        <v>23</v>
      </c>
      <c r="D13" s="92">
        <v>52</v>
      </c>
      <c r="E13" s="97" t="s">
        <v>22</v>
      </c>
      <c r="F13" s="100">
        <v>1400</v>
      </c>
      <c r="G13" s="101" t="s">
        <v>34</v>
      </c>
      <c r="H13" s="121" t="s">
        <v>70</v>
      </c>
      <c r="I13" s="48">
        <v>0</v>
      </c>
      <c r="J13" s="49">
        <f t="shared" si="0"/>
        <v>0</v>
      </c>
      <c r="K13" s="1"/>
    </row>
    <row r="14" spans="1:11" ht="15.95" customHeight="1" x14ac:dyDescent="0.2">
      <c r="A14" s="70">
        <v>102020</v>
      </c>
      <c r="B14" s="33" t="s">
        <v>46</v>
      </c>
      <c r="C14" s="37" t="s">
        <v>24</v>
      </c>
      <c r="D14" s="92">
        <v>52</v>
      </c>
      <c r="E14" s="97" t="s">
        <v>22</v>
      </c>
      <c r="F14" s="100">
        <v>40797.800000000003</v>
      </c>
      <c r="G14" s="101" t="s">
        <v>60</v>
      </c>
      <c r="H14" s="121" t="s">
        <v>70</v>
      </c>
      <c r="I14" s="48">
        <v>0</v>
      </c>
      <c r="J14" s="49">
        <f t="shared" si="0"/>
        <v>0</v>
      </c>
      <c r="K14" s="1"/>
    </row>
    <row r="15" spans="1:11" ht="15.95" customHeight="1" x14ac:dyDescent="0.2">
      <c r="A15" s="70">
        <v>102110</v>
      </c>
      <c r="B15" s="33" t="s">
        <v>25</v>
      </c>
      <c r="C15" s="37" t="s">
        <v>28</v>
      </c>
      <c r="D15" s="92">
        <v>48487.7</v>
      </c>
      <c r="E15" s="97" t="s">
        <v>22</v>
      </c>
      <c r="F15" s="100"/>
      <c r="G15" s="101"/>
      <c r="H15" s="121"/>
      <c r="I15" s="48">
        <v>0</v>
      </c>
      <c r="J15" s="49">
        <f t="shared" si="0"/>
        <v>0</v>
      </c>
      <c r="K15" s="1"/>
    </row>
    <row r="16" spans="1:11" ht="15.95" customHeight="1" x14ac:dyDescent="0.2">
      <c r="A16" s="70">
        <v>102120</v>
      </c>
      <c r="B16" s="33" t="s">
        <v>26</v>
      </c>
      <c r="C16" s="37" t="s">
        <v>28</v>
      </c>
      <c r="D16" s="92">
        <v>3508.4</v>
      </c>
      <c r="E16" s="97" t="s">
        <v>22</v>
      </c>
      <c r="F16" s="100"/>
      <c r="G16" s="101"/>
      <c r="H16" s="121"/>
      <c r="I16" s="48">
        <v>0</v>
      </c>
      <c r="J16" s="49">
        <f t="shared" si="0"/>
        <v>0</v>
      </c>
      <c r="K16" s="1"/>
    </row>
    <row r="17" spans="1:11" ht="15.95" customHeight="1" x14ac:dyDescent="0.2">
      <c r="A17" s="70">
        <v>102130</v>
      </c>
      <c r="B17" s="33" t="s">
        <v>27</v>
      </c>
      <c r="C17" s="37" t="s">
        <v>28</v>
      </c>
      <c r="D17" s="92">
        <v>3850</v>
      </c>
      <c r="E17" s="97" t="s">
        <v>22</v>
      </c>
      <c r="F17" s="100"/>
      <c r="G17" s="101"/>
      <c r="H17" s="121"/>
      <c r="I17" s="48">
        <v>0</v>
      </c>
      <c r="J17" s="49">
        <f t="shared" si="0"/>
        <v>0</v>
      </c>
      <c r="K17" s="1"/>
    </row>
    <row r="18" spans="1:11" ht="15.95" customHeight="1" x14ac:dyDescent="0.2">
      <c r="A18" s="70">
        <v>103010</v>
      </c>
      <c r="B18" s="33" t="s">
        <v>47</v>
      </c>
      <c r="C18" s="37" t="s">
        <v>23</v>
      </c>
      <c r="D18" s="92">
        <v>52</v>
      </c>
      <c r="E18" s="97" t="s">
        <v>22</v>
      </c>
      <c r="F18" s="100">
        <v>15394.9</v>
      </c>
      <c r="G18" s="101" t="s">
        <v>60</v>
      </c>
      <c r="H18" s="121" t="s">
        <v>70</v>
      </c>
      <c r="I18" s="48">
        <v>0</v>
      </c>
      <c r="J18" s="49">
        <f t="shared" si="0"/>
        <v>0</v>
      </c>
      <c r="K18" s="1"/>
    </row>
    <row r="19" spans="1:11" ht="15.95" customHeight="1" x14ac:dyDescent="0.2">
      <c r="A19" s="70">
        <v>103110</v>
      </c>
      <c r="B19" s="33" t="s">
        <v>59</v>
      </c>
      <c r="C19" s="37" t="s">
        <v>60</v>
      </c>
      <c r="D19" s="92">
        <v>8581.6</v>
      </c>
      <c r="E19" s="97" t="s">
        <v>22</v>
      </c>
      <c r="F19" s="100"/>
      <c r="G19" s="101"/>
      <c r="H19" s="121"/>
      <c r="I19" s="48">
        <v>0</v>
      </c>
      <c r="J19" s="49">
        <f t="shared" si="0"/>
        <v>0</v>
      </c>
      <c r="K19" s="1"/>
    </row>
    <row r="20" spans="1:11" ht="15.95" customHeight="1" x14ac:dyDescent="0.2">
      <c r="A20" s="35">
        <v>103210</v>
      </c>
      <c r="B20" s="33" t="s">
        <v>29</v>
      </c>
      <c r="C20" s="37" t="s">
        <v>28</v>
      </c>
      <c r="D20" s="92">
        <v>10891.5</v>
      </c>
      <c r="E20" s="97" t="s">
        <v>22</v>
      </c>
      <c r="F20" s="100"/>
      <c r="G20" s="101"/>
      <c r="H20" s="121"/>
      <c r="I20" s="48">
        <v>0</v>
      </c>
      <c r="J20" s="49">
        <f t="shared" si="0"/>
        <v>0</v>
      </c>
      <c r="K20" s="1"/>
    </row>
    <row r="21" spans="1:11" ht="15.95" customHeight="1" x14ac:dyDescent="0.2">
      <c r="A21" s="35">
        <v>104020</v>
      </c>
      <c r="B21" s="33" t="s">
        <v>48</v>
      </c>
      <c r="C21" s="37" t="s">
        <v>23</v>
      </c>
      <c r="D21" s="92">
        <v>52</v>
      </c>
      <c r="E21" s="97" t="s">
        <v>22</v>
      </c>
      <c r="F21" s="100">
        <v>37012.5</v>
      </c>
      <c r="G21" s="101" t="s">
        <v>28</v>
      </c>
      <c r="H21" s="121" t="s">
        <v>70</v>
      </c>
      <c r="I21" s="48">
        <v>0</v>
      </c>
      <c r="J21" s="49">
        <f t="shared" si="0"/>
        <v>0</v>
      </c>
      <c r="K21" s="1"/>
    </row>
    <row r="22" spans="1:11" ht="15.95" customHeight="1" x14ac:dyDescent="0.2">
      <c r="A22" s="35">
        <v>105020</v>
      </c>
      <c r="B22" s="33" t="s">
        <v>49</v>
      </c>
      <c r="C22" s="37" t="s">
        <v>24</v>
      </c>
      <c r="D22" s="92">
        <v>52</v>
      </c>
      <c r="E22" s="97" t="s">
        <v>22</v>
      </c>
      <c r="F22" s="100">
        <v>35750.400000000001</v>
      </c>
      <c r="G22" s="101" t="s">
        <v>60</v>
      </c>
      <c r="H22" s="121" t="s">
        <v>70</v>
      </c>
      <c r="I22" s="48">
        <v>0</v>
      </c>
      <c r="J22" s="49">
        <f t="shared" si="0"/>
        <v>0</v>
      </c>
      <c r="K22" s="1"/>
    </row>
    <row r="23" spans="1:11" ht="15.95" customHeight="1" x14ac:dyDescent="0.2">
      <c r="A23" s="35">
        <v>105110</v>
      </c>
      <c r="B23" s="33" t="s">
        <v>30</v>
      </c>
      <c r="C23" s="37" t="s">
        <v>28</v>
      </c>
      <c r="D23" s="92">
        <v>18450.7</v>
      </c>
      <c r="E23" s="97" t="s">
        <v>22</v>
      </c>
      <c r="F23" s="100"/>
      <c r="G23" s="101"/>
      <c r="H23" s="121"/>
      <c r="I23" s="48">
        <v>0</v>
      </c>
      <c r="J23" s="49">
        <f t="shared" si="0"/>
        <v>0</v>
      </c>
      <c r="K23" s="1"/>
    </row>
    <row r="24" spans="1:11" ht="15.95" customHeight="1" x14ac:dyDescent="0.2">
      <c r="A24" s="35">
        <v>105120</v>
      </c>
      <c r="B24" s="33" t="s">
        <v>32</v>
      </c>
      <c r="C24" s="37" t="s">
        <v>31</v>
      </c>
      <c r="D24" s="92">
        <v>506</v>
      </c>
      <c r="E24" s="97" t="s">
        <v>22</v>
      </c>
      <c r="F24" s="100"/>
      <c r="G24" s="101"/>
      <c r="H24" s="121"/>
      <c r="I24" s="48">
        <v>0</v>
      </c>
      <c r="J24" s="49">
        <f t="shared" si="0"/>
        <v>0</v>
      </c>
      <c r="K24" s="1"/>
    </row>
    <row r="25" spans="1:11" ht="15.95" customHeight="1" x14ac:dyDescent="0.2">
      <c r="A25" s="35">
        <v>107020</v>
      </c>
      <c r="B25" s="33" t="s">
        <v>50</v>
      </c>
      <c r="C25" s="37" t="s">
        <v>23</v>
      </c>
      <c r="D25" s="92">
        <v>52</v>
      </c>
      <c r="E25" s="97" t="s">
        <v>22</v>
      </c>
      <c r="F25" s="100">
        <v>1719.5</v>
      </c>
      <c r="G25" s="101" t="s">
        <v>60</v>
      </c>
      <c r="H25" s="121" t="s">
        <v>70</v>
      </c>
      <c r="I25" s="48">
        <v>0</v>
      </c>
      <c r="J25" s="49">
        <f t="shared" ref="J25:J36" si="1">SUM(D25*I25)</f>
        <v>0</v>
      </c>
      <c r="K25" s="1"/>
    </row>
    <row r="26" spans="1:11" ht="15.95" customHeight="1" x14ac:dyDescent="0.2">
      <c r="A26" s="35">
        <v>107110</v>
      </c>
      <c r="B26" s="33" t="s">
        <v>33</v>
      </c>
      <c r="C26" s="37" t="s">
        <v>28</v>
      </c>
      <c r="D26" s="92">
        <v>3494.9</v>
      </c>
      <c r="E26" s="97" t="s">
        <v>22</v>
      </c>
      <c r="F26" s="100"/>
      <c r="G26" s="101"/>
      <c r="H26" s="121"/>
      <c r="I26" s="48">
        <v>0</v>
      </c>
      <c r="J26" s="49">
        <f t="shared" si="1"/>
        <v>0</v>
      </c>
      <c r="K26" s="1"/>
    </row>
    <row r="27" spans="1:11" ht="15.95" customHeight="1" x14ac:dyDescent="0.2">
      <c r="A27" s="35">
        <v>201120</v>
      </c>
      <c r="B27" s="33" t="s">
        <v>51</v>
      </c>
      <c r="C27" s="37" t="s">
        <v>24</v>
      </c>
      <c r="D27" s="92">
        <v>52</v>
      </c>
      <c r="E27" s="97" t="s">
        <v>22</v>
      </c>
      <c r="F27" s="100">
        <v>694</v>
      </c>
      <c r="G27" s="101" t="s">
        <v>31</v>
      </c>
      <c r="H27" s="121" t="s">
        <v>70</v>
      </c>
      <c r="I27" s="48">
        <v>0</v>
      </c>
      <c r="J27" s="49">
        <f t="shared" si="1"/>
        <v>0</v>
      </c>
      <c r="K27" s="1"/>
    </row>
    <row r="28" spans="1:11" ht="15.95" customHeight="1" x14ac:dyDescent="0.2">
      <c r="A28" s="35">
        <v>501010</v>
      </c>
      <c r="B28" s="33" t="s">
        <v>52</v>
      </c>
      <c r="C28" s="37" t="s">
        <v>23</v>
      </c>
      <c r="D28" s="92">
        <v>52</v>
      </c>
      <c r="E28" s="97" t="s">
        <v>22</v>
      </c>
      <c r="F28" s="100">
        <v>6978.5</v>
      </c>
      <c r="G28" s="101" t="s">
        <v>34</v>
      </c>
      <c r="H28" s="121" t="s">
        <v>70</v>
      </c>
      <c r="I28" s="48">
        <v>0</v>
      </c>
      <c r="J28" s="49">
        <f t="shared" si="1"/>
        <v>0</v>
      </c>
      <c r="K28" s="1"/>
    </row>
    <row r="29" spans="1:11" ht="15.95" customHeight="1" x14ac:dyDescent="0.2">
      <c r="A29" s="35">
        <v>501420</v>
      </c>
      <c r="B29" s="33" t="s">
        <v>53</v>
      </c>
      <c r="C29" s="37" t="s">
        <v>23</v>
      </c>
      <c r="D29" s="92">
        <v>52</v>
      </c>
      <c r="E29" s="97" t="s">
        <v>22</v>
      </c>
      <c r="F29" s="100">
        <v>7536.3</v>
      </c>
      <c r="G29" s="101" t="s">
        <v>31</v>
      </c>
      <c r="H29" s="121" t="s">
        <v>70</v>
      </c>
      <c r="I29" s="48">
        <v>0</v>
      </c>
      <c r="J29" s="49">
        <f t="shared" si="1"/>
        <v>0</v>
      </c>
      <c r="K29" s="1"/>
    </row>
    <row r="30" spans="1:11" ht="15.95" customHeight="1" x14ac:dyDescent="0.2">
      <c r="A30" s="35">
        <v>501520</v>
      </c>
      <c r="B30" s="33" t="s">
        <v>55</v>
      </c>
      <c r="C30" s="37" t="s">
        <v>23</v>
      </c>
      <c r="D30" s="92">
        <v>52</v>
      </c>
      <c r="E30" s="97" t="s">
        <v>22</v>
      </c>
      <c r="F30" s="100">
        <v>70546</v>
      </c>
      <c r="G30" s="101" t="s">
        <v>60</v>
      </c>
      <c r="H30" s="121" t="s">
        <v>70</v>
      </c>
      <c r="I30" s="48">
        <v>0</v>
      </c>
      <c r="J30" s="49">
        <f t="shared" si="1"/>
        <v>0</v>
      </c>
      <c r="K30" s="1"/>
    </row>
    <row r="31" spans="1:11" ht="15.95" customHeight="1" x14ac:dyDescent="0.2">
      <c r="A31" s="35">
        <v>501620</v>
      </c>
      <c r="B31" s="33" t="s">
        <v>54</v>
      </c>
      <c r="C31" s="37" t="s">
        <v>23</v>
      </c>
      <c r="D31" s="92">
        <v>52</v>
      </c>
      <c r="E31" s="97" t="s">
        <v>22</v>
      </c>
      <c r="F31" s="100">
        <v>4621.7</v>
      </c>
      <c r="G31" s="101" t="s">
        <v>34</v>
      </c>
      <c r="H31" s="121" t="s">
        <v>70</v>
      </c>
      <c r="I31" s="48">
        <v>0</v>
      </c>
      <c r="J31" s="49">
        <f t="shared" si="1"/>
        <v>0</v>
      </c>
      <c r="K31" s="1"/>
    </row>
    <row r="32" spans="1:11" ht="15.95" customHeight="1" x14ac:dyDescent="0.2">
      <c r="A32" s="35">
        <v>501810</v>
      </c>
      <c r="B32" s="33" t="s">
        <v>56</v>
      </c>
      <c r="C32" s="37" t="s">
        <v>23</v>
      </c>
      <c r="D32" s="92">
        <v>52</v>
      </c>
      <c r="E32" s="97" t="s">
        <v>22</v>
      </c>
      <c r="F32" s="100">
        <v>27.4</v>
      </c>
      <c r="G32" s="101" t="s">
        <v>34</v>
      </c>
      <c r="H32" s="121" t="s">
        <v>70</v>
      </c>
      <c r="I32" s="48">
        <v>0</v>
      </c>
      <c r="J32" s="49">
        <f t="shared" si="1"/>
        <v>0</v>
      </c>
      <c r="K32" s="1"/>
    </row>
    <row r="33" spans="1:11" ht="15.95" customHeight="1" x14ac:dyDescent="0.2">
      <c r="A33" s="35">
        <v>601010</v>
      </c>
      <c r="B33" s="33" t="s">
        <v>36</v>
      </c>
      <c r="C33" s="37" t="s">
        <v>37</v>
      </c>
      <c r="D33" s="92">
        <v>1</v>
      </c>
      <c r="E33" s="97" t="s">
        <v>22</v>
      </c>
      <c r="F33" s="100"/>
      <c r="G33" s="101"/>
      <c r="H33" s="121"/>
      <c r="I33" s="48">
        <v>0</v>
      </c>
      <c r="J33" s="49">
        <f t="shared" si="1"/>
        <v>0</v>
      </c>
      <c r="K33" s="1"/>
    </row>
    <row r="34" spans="1:11" ht="15.95" customHeight="1" x14ac:dyDescent="0.2">
      <c r="A34" s="35">
        <v>601020</v>
      </c>
      <c r="B34" s="33" t="s">
        <v>38</v>
      </c>
      <c r="C34" s="37" t="s">
        <v>37</v>
      </c>
      <c r="D34" s="92">
        <v>1</v>
      </c>
      <c r="E34" s="97" t="s">
        <v>22</v>
      </c>
      <c r="F34" s="100"/>
      <c r="G34" s="101"/>
      <c r="H34" s="121"/>
      <c r="I34" s="48">
        <v>0</v>
      </c>
      <c r="J34" s="49">
        <f t="shared" si="1"/>
        <v>0</v>
      </c>
      <c r="K34" s="1"/>
    </row>
    <row r="35" spans="1:11" ht="15.95" customHeight="1" x14ac:dyDescent="0.2">
      <c r="A35" s="35">
        <v>602010</v>
      </c>
      <c r="B35" s="33" t="s">
        <v>39</v>
      </c>
      <c r="C35" s="37" t="s">
        <v>31</v>
      </c>
      <c r="D35" s="92">
        <v>1</v>
      </c>
      <c r="E35" s="97" t="s">
        <v>22</v>
      </c>
      <c r="F35" s="100"/>
      <c r="G35" s="101"/>
      <c r="H35" s="121"/>
      <c r="I35" s="48">
        <v>0</v>
      </c>
      <c r="J35" s="49">
        <f t="shared" si="1"/>
        <v>0</v>
      </c>
      <c r="K35" s="1"/>
    </row>
    <row r="36" spans="1:11" ht="15.95" customHeight="1" x14ac:dyDescent="0.2">
      <c r="A36" s="35">
        <v>602020</v>
      </c>
      <c r="B36" s="33" t="s">
        <v>40</v>
      </c>
      <c r="C36" s="37" t="s">
        <v>31</v>
      </c>
      <c r="D36" s="92">
        <v>1</v>
      </c>
      <c r="E36" s="97" t="s">
        <v>22</v>
      </c>
      <c r="F36" s="100"/>
      <c r="G36" s="101"/>
      <c r="H36" s="98"/>
      <c r="I36" s="72">
        <v>0</v>
      </c>
      <c r="J36" s="49">
        <f t="shared" si="1"/>
        <v>0</v>
      </c>
      <c r="K36" s="1"/>
    </row>
    <row r="37" spans="1:11" ht="15.95" customHeight="1" x14ac:dyDescent="0.2">
      <c r="A37" s="35">
        <v>801010</v>
      </c>
      <c r="B37" s="33" t="s">
        <v>41</v>
      </c>
      <c r="C37" s="61" t="s">
        <v>20</v>
      </c>
      <c r="D37" s="94"/>
      <c r="E37" s="83" t="s">
        <v>21</v>
      </c>
      <c r="F37" s="99"/>
      <c r="G37" s="51"/>
      <c r="H37" s="42"/>
      <c r="I37" s="44"/>
      <c r="J37" s="50">
        <v>0</v>
      </c>
      <c r="K37" s="1"/>
    </row>
    <row r="38" spans="1:11" ht="15.95" customHeight="1" thickBot="1" x14ac:dyDescent="0.25">
      <c r="A38" s="85">
        <v>801020</v>
      </c>
      <c r="B38" s="71" t="s">
        <v>42</v>
      </c>
      <c r="C38" s="86" t="s">
        <v>20</v>
      </c>
      <c r="D38" s="95"/>
      <c r="E38" s="87" t="s">
        <v>21</v>
      </c>
      <c r="F38" s="88"/>
      <c r="G38" s="89"/>
      <c r="H38" s="89"/>
      <c r="I38" s="90"/>
      <c r="J38" s="91">
        <v>0</v>
      </c>
      <c r="K38" s="1"/>
    </row>
    <row r="39" spans="1:11" ht="15.95" customHeight="1" thickBot="1" x14ac:dyDescent="0.25">
      <c r="A39" s="73"/>
      <c r="B39" s="74" t="s">
        <v>64</v>
      </c>
      <c r="C39" s="75"/>
      <c r="D39" s="75"/>
      <c r="E39" s="75"/>
      <c r="F39" s="75"/>
      <c r="G39" s="75"/>
      <c r="H39" s="75"/>
      <c r="I39" s="76"/>
      <c r="J39" s="77">
        <f>SUM(J12:J38)</f>
        <v>0</v>
      </c>
      <c r="K39" s="1"/>
    </row>
    <row r="40" spans="1:11" ht="15.95" customHeight="1" thickBot="1" x14ac:dyDescent="0.25">
      <c r="A40" s="34"/>
      <c r="B40" s="34"/>
      <c r="C40" s="45"/>
      <c r="D40" s="45"/>
      <c r="E40" s="45"/>
      <c r="F40" s="45"/>
      <c r="G40" s="45"/>
      <c r="H40" s="45"/>
      <c r="I40" s="46"/>
      <c r="J40" s="47"/>
      <c r="K40" s="1"/>
    </row>
    <row r="41" spans="1:11" ht="15.95" customHeight="1" thickBot="1" x14ac:dyDescent="0.25">
      <c r="A41" s="78"/>
      <c r="B41" s="79" t="s">
        <v>63</v>
      </c>
      <c r="C41" s="80"/>
      <c r="D41" s="80"/>
      <c r="E41" s="80"/>
      <c r="F41" s="80"/>
      <c r="G41" s="80"/>
      <c r="H41" s="80"/>
      <c r="I41" s="81"/>
      <c r="J41" s="82"/>
      <c r="K41" s="1"/>
    </row>
    <row r="42" spans="1:11" ht="27.2" customHeight="1" thickBot="1" x14ac:dyDescent="0.25">
      <c r="A42" s="102" t="s">
        <v>58</v>
      </c>
      <c r="B42" s="104" t="s">
        <v>7</v>
      </c>
      <c r="C42" s="102" t="s">
        <v>6</v>
      </c>
      <c r="D42" s="130" t="s">
        <v>67</v>
      </c>
      <c r="E42" s="132"/>
      <c r="F42" s="130" t="s">
        <v>61</v>
      </c>
      <c r="G42" s="131"/>
      <c r="H42" s="132"/>
      <c r="I42" s="103" t="s">
        <v>68</v>
      </c>
      <c r="J42" s="102" t="s">
        <v>69</v>
      </c>
      <c r="K42" s="1"/>
    </row>
    <row r="43" spans="1:11" ht="15.95" customHeight="1" x14ac:dyDescent="0.2">
      <c r="A43" s="35">
        <v>501010</v>
      </c>
      <c r="B43" s="33" t="s">
        <v>52</v>
      </c>
      <c r="C43" s="61" t="s">
        <v>23</v>
      </c>
      <c r="D43" s="122">
        <v>52</v>
      </c>
      <c r="E43" s="61" t="s">
        <v>22</v>
      </c>
      <c r="F43" s="105">
        <v>8586.6</v>
      </c>
      <c r="G43" s="101" t="s">
        <v>34</v>
      </c>
      <c r="H43" s="61" t="s">
        <v>70</v>
      </c>
      <c r="I43" s="48">
        <v>0</v>
      </c>
      <c r="J43" s="49">
        <f t="shared" ref="J43:J47" si="2">SUM(D43*I43)</f>
        <v>0</v>
      </c>
      <c r="K43" s="1"/>
    </row>
    <row r="44" spans="1:11" ht="15.95" customHeight="1" x14ac:dyDescent="0.2">
      <c r="A44" s="35">
        <v>501510</v>
      </c>
      <c r="B44" s="33" t="s">
        <v>71</v>
      </c>
      <c r="C44" s="61" t="s">
        <v>23</v>
      </c>
      <c r="D44" s="122">
        <v>52</v>
      </c>
      <c r="E44" s="61" t="s">
        <v>22</v>
      </c>
      <c r="F44" s="105">
        <v>3.77</v>
      </c>
      <c r="G44" s="101" t="s">
        <v>35</v>
      </c>
      <c r="H44" s="61" t="s">
        <v>70</v>
      </c>
      <c r="I44" s="48">
        <v>0</v>
      </c>
      <c r="J44" s="49">
        <f t="shared" si="2"/>
        <v>0</v>
      </c>
      <c r="K44" s="1"/>
    </row>
    <row r="45" spans="1:11" ht="15.95" customHeight="1" x14ac:dyDescent="0.2">
      <c r="A45" s="35">
        <v>501520</v>
      </c>
      <c r="B45" s="33" t="s">
        <v>55</v>
      </c>
      <c r="C45" s="61" t="s">
        <v>23</v>
      </c>
      <c r="D45" s="122">
        <v>52</v>
      </c>
      <c r="E45" s="61" t="s">
        <v>22</v>
      </c>
      <c r="F45" s="105">
        <v>94.96</v>
      </c>
      <c r="G45" s="101" t="s">
        <v>35</v>
      </c>
      <c r="H45" s="61" t="s">
        <v>70</v>
      </c>
      <c r="I45" s="48">
        <v>0</v>
      </c>
      <c r="J45" s="49">
        <f t="shared" si="2"/>
        <v>0</v>
      </c>
      <c r="K45" s="1"/>
    </row>
    <row r="46" spans="1:11" ht="15.95" customHeight="1" x14ac:dyDescent="0.2">
      <c r="A46" s="35">
        <v>501610</v>
      </c>
      <c r="B46" s="33" t="s">
        <v>72</v>
      </c>
      <c r="C46" s="61" t="s">
        <v>23</v>
      </c>
      <c r="D46" s="122">
        <v>52</v>
      </c>
      <c r="E46" s="61" t="s">
        <v>22</v>
      </c>
      <c r="F46" s="105" t="s">
        <v>73</v>
      </c>
      <c r="G46" s="101" t="s">
        <v>34</v>
      </c>
      <c r="H46" s="61" t="s">
        <v>70</v>
      </c>
      <c r="I46" s="48">
        <v>0</v>
      </c>
      <c r="J46" s="49">
        <f t="shared" si="2"/>
        <v>0</v>
      </c>
      <c r="K46" s="1"/>
    </row>
    <row r="47" spans="1:11" ht="15.95" customHeight="1" thickBot="1" x14ac:dyDescent="0.25">
      <c r="A47" s="35">
        <v>501620</v>
      </c>
      <c r="B47" s="33" t="s">
        <v>57</v>
      </c>
      <c r="C47" s="61" t="s">
        <v>23</v>
      </c>
      <c r="D47" s="122">
        <v>52</v>
      </c>
      <c r="E47" s="61" t="s">
        <v>22</v>
      </c>
      <c r="F47" s="105">
        <v>5415.6</v>
      </c>
      <c r="G47" s="101" t="s">
        <v>34</v>
      </c>
      <c r="H47" s="61" t="s">
        <v>70</v>
      </c>
      <c r="I47" s="48">
        <v>0</v>
      </c>
      <c r="J47" s="49">
        <f t="shared" si="2"/>
        <v>0</v>
      </c>
      <c r="K47" s="1"/>
    </row>
    <row r="48" spans="1:11" ht="15.95" customHeight="1" thickBot="1" x14ac:dyDescent="0.25">
      <c r="A48" s="73"/>
      <c r="B48" s="74" t="s">
        <v>65</v>
      </c>
      <c r="C48" s="75"/>
      <c r="D48" s="75"/>
      <c r="E48" s="75"/>
      <c r="F48" s="75"/>
      <c r="G48" s="75"/>
      <c r="H48" s="75"/>
      <c r="I48" s="76"/>
      <c r="J48" s="77">
        <f>SUM(J43:J47)</f>
        <v>0</v>
      </c>
      <c r="K48" s="1"/>
    </row>
    <row r="49" spans="1:11" ht="15.95" customHeight="1" thickBot="1" x14ac:dyDescent="0.25">
      <c r="A49" s="34"/>
      <c r="B49" s="34"/>
      <c r="C49" s="45"/>
      <c r="D49" s="45"/>
      <c r="E49" s="45"/>
      <c r="F49" s="45"/>
      <c r="G49" s="45"/>
      <c r="H49" s="45"/>
      <c r="I49" s="46"/>
      <c r="J49" s="47"/>
      <c r="K49" s="1"/>
    </row>
    <row r="50" spans="1:11" ht="15.95" customHeight="1" thickBot="1" x14ac:dyDescent="0.25">
      <c r="A50" s="73"/>
      <c r="B50" s="74" t="s">
        <v>66</v>
      </c>
      <c r="C50" s="75"/>
      <c r="D50" s="75"/>
      <c r="E50" s="75"/>
      <c r="F50" s="75"/>
      <c r="G50" s="75"/>
      <c r="H50" s="75"/>
      <c r="I50" s="76"/>
      <c r="J50" s="77">
        <f>SUM(J39+J48)</f>
        <v>0</v>
      </c>
      <c r="K50" s="1"/>
    </row>
    <row r="51" spans="1:11" ht="15.95" customHeight="1" thickBot="1" x14ac:dyDescent="0.25">
      <c r="A51" s="34"/>
      <c r="B51" s="34"/>
      <c r="C51" s="45"/>
      <c r="D51" s="45"/>
      <c r="E51" s="45"/>
      <c r="F51" s="45"/>
      <c r="G51" s="45"/>
      <c r="H51" s="45"/>
      <c r="I51" s="46"/>
      <c r="J51" s="47"/>
      <c r="K51" s="1"/>
    </row>
    <row r="52" spans="1:11" ht="15.95" customHeight="1" thickBot="1" x14ac:dyDescent="0.25">
      <c r="A52" s="78"/>
      <c r="B52" s="79" t="s">
        <v>12</v>
      </c>
      <c r="C52" s="80"/>
      <c r="D52" s="80"/>
      <c r="E52" s="80"/>
      <c r="F52" s="80"/>
      <c r="G52" s="80"/>
      <c r="H52" s="80"/>
      <c r="I52" s="81"/>
      <c r="J52" s="82"/>
      <c r="K52" s="1"/>
    </row>
    <row r="53" spans="1:11" ht="27.2" customHeight="1" thickBot="1" x14ac:dyDescent="0.25">
      <c r="A53" s="109" t="s">
        <v>58</v>
      </c>
      <c r="B53" s="110" t="s">
        <v>7</v>
      </c>
      <c r="C53" s="109" t="s">
        <v>6</v>
      </c>
      <c r="D53" s="41"/>
      <c r="E53" s="41"/>
      <c r="F53" s="133" t="s">
        <v>74</v>
      </c>
      <c r="G53" s="134"/>
      <c r="H53" s="134"/>
      <c r="I53" s="135"/>
      <c r="J53" s="109" t="s">
        <v>69</v>
      </c>
      <c r="K53" s="1"/>
    </row>
    <row r="54" spans="1:11" ht="15.95" customHeight="1" x14ac:dyDescent="0.2">
      <c r="A54" s="38">
        <v>910010</v>
      </c>
      <c r="B54" s="55" t="s">
        <v>14</v>
      </c>
      <c r="C54" s="111" t="s">
        <v>20</v>
      </c>
      <c r="D54" s="52"/>
      <c r="E54" s="96" t="s">
        <v>21</v>
      </c>
      <c r="F54" s="113"/>
      <c r="G54" s="114"/>
      <c r="H54" s="114"/>
      <c r="I54" s="115">
        <v>0</v>
      </c>
      <c r="J54" s="106">
        <f>SUM(J50*I54)</f>
        <v>0</v>
      </c>
      <c r="K54" s="1"/>
    </row>
    <row r="55" spans="1:11" ht="15.95" customHeight="1" x14ac:dyDescent="0.2">
      <c r="A55" s="39">
        <v>919990</v>
      </c>
      <c r="B55" s="56" t="s">
        <v>15</v>
      </c>
      <c r="C55" s="61" t="s">
        <v>20</v>
      </c>
      <c r="D55" s="43"/>
      <c r="E55" s="83" t="s">
        <v>21</v>
      </c>
      <c r="F55" s="84"/>
      <c r="G55" s="42"/>
      <c r="H55" s="42"/>
      <c r="I55" s="112">
        <v>0</v>
      </c>
      <c r="J55" s="107">
        <f>SUM(J50*I55)</f>
        <v>0</v>
      </c>
      <c r="K55" s="1"/>
    </row>
    <row r="56" spans="1:11" ht="15.95" customHeight="1" x14ac:dyDescent="0.2">
      <c r="A56" s="39">
        <v>929990</v>
      </c>
      <c r="B56" s="56" t="s">
        <v>16</v>
      </c>
      <c r="C56" s="61" t="s">
        <v>20</v>
      </c>
      <c r="D56" s="43"/>
      <c r="E56" s="61" t="s">
        <v>21</v>
      </c>
      <c r="F56" s="84"/>
      <c r="G56" s="42"/>
      <c r="H56" s="42"/>
      <c r="I56" s="112">
        <v>0</v>
      </c>
      <c r="J56" s="107">
        <f>SUM(J50*I56)</f>
        <v>0</v>
      </c>
      <c r="K56" s="1"/>
    </row>
    <row r="57" spans="1:11" ht="15.95" customHeight="1" x14ac:dyDescent="0.2">
      <c r="A57" s="39">
        <v>939990</v>
      </c>
      <c r="B57" s="56" t="s">
        <v>17</v>
      </c>
      <c r="C57" s="61" t="s">
        <v>20</v>
      </c>
      <c r="D57" s="43"/>
      <c r="E57" s="61" t="s">
        <v>21</v>
      </c>
      <c r="F57" s="84"/>
      <c r="G57" s="42"/>
      <c r="H57" s="42"/>
      <c r="I57" s="112">
        <v>0</v>
      </c>
      <c r="J57" s="107">
        <f>SUM(J50*I57)</f>
        <v>0</v>
      </c>
      <c r="K57" s="1"/>
    </row>
    <row r="58" spans="1:11" ht="15.95" customHeight="1" x14ac:dyDescent="0.2">
      <c r="A58" s="39">
        <v>949990</v>
      </c>
      <c r="B58" s="56" t="s">
        <v>18</v>
      </c>
      <c r="C58" s="61" t="s">
        <v>20</v>
      </c>
      <c r="D58" s="43"/>
      <c r="E58" s="61" t="s">
        <v>21</v>
      </c>
      <c r="F58" s="84"/>
      <c r="G58" s="42"/>
      <c r="H58" s="42"/>
      <c r="I58" s="112">
        <v>0</v>
      </c>
      <c r="J58" s="107">
        <f>SUM(J50*I58)</f>
        <v>0</v>
      </c>
      <c r="K58" s="1"/>
    </row>
    <row r="59" spans="1:11" ht="15.95" customHeight="1" thickBot="1" x14ac:dyDescent="0.25">
      <c r="A59" s="40">
        <v>950010</v>
      </c>
      <c r="B59" s="57" t="s">
        <v>19</v>
      </c>
      <c r="C59" s="66" t="s">
        <v>20</v>
      </c>
      <c r="D59" s="54"/>
      <c r="E59" s="66" t="s">
        <v>21</v>
      </c>
      <c r="F59" s="116"/>
      <c r="G59" s="53"/>
      <c r="H59" s="53"/>
      <c r="I59" s="117">
        <v>0</v>
      </c>
      <c r="J59" s="108">
        <f>SUM(J50*I59)</f>
        <v>0</v>
      </c>
      <c r="K59" s="1"/>
    </row>
    <row r="60" spans="1:11" ht="15.95" customHeight="1" thickBot="1" x14ac:dyDescent="0.25">
      <c r="A60" s="27"/>
      <c r="B60" s="27"/>
      <c r="C60" s="27"/>
      <c r="D60" s="27"/>
      <c r="E60" s="27"/>
      <c r="F60" s="27"/>
      <c r="G60" s="27"/>
      <c r="H60" s="27"/>
      <c r="I60" s="10"/>
      <c r="J60" s="9"/>
      <c r="K60" s="1"/>
    </row>
    <row r="61" spans="1:11" ht="18.75" customHeight="1" thickBot="1" x14ac:dyDescent="0.3">
      <c r="A61" s="67" t="s">
        <v>13</v>
      </c>
      <c r="B61" s="58"/>
      <c r="C61" s="59"/>
      <c r="D61" s="59"/>
      <c r="E61" s="59"/>
      <c r="F61" s="59"/>
      <c r="G61" s="59"/>
      <c r="H61" s="59"/>
      <c r="I61" s="59"/>
      <c r="J61" s="68">
        <f>SUM(J50+J54-J55+J56+J57+J58+J59)</f>
        <v>0</v>
      </c>
    </row>
    <row r="62" spans="1:11" ht="15.95" customHeight="1" thickBot="1" x14ac:dyDescent="0.25">
      <c r="A62" s="9"/>
      <c r="B62" s="9"/>
      <c r="C62" s="10"/>
      <c r="D62" s="10"/>
      <c r="E62" s="10"/>
      <c r="F62" s="10"/>
      <c r="G62" s="10"/>
      <c r="H62" s="10"/>
      <c r="I62" s="10"/>
      <c r="J62" s="7"/>
      <c r="K62" s="1"/>
    </row>
    <row r="63" spans="1:11" ht="30" customHeight="1" thickBot="1" x14ac:dyDescent="0.25">
      <c r="A63" s="123" t="s">
        <v>11</v>
      </c>
      <c r="B63" s="124"/>
      <c r="C63" s="125"/>
      <c r="D63" s="125"/>
      <c r="E63" s="125"/>
      <c r="F63" s="125"/>
      <c r="G63" s="125"/>
      <c r="H63" s="125"/>
      <c r="I63" s="125"/>
      <c r="J63" s="126"/>
      <c r="K63" s="1"/>
    </row>
    <row r="64" spans="1:11" ht="15.95" customHeight="1" thickBo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"/>
    </row>
    <row r="65" spans="1:11" ht="30" customHeight="1" thickBot="1" x14ac:dyDescent="0.25">
      <c r="A65" s="127" t="s">
        <v>8</v>
      </c>
      <c r="B65" s="128"/>
      <c r="C65" s="128"/>
      <c r="D65" s="128"/>
      <c r="E65" s="128"/>
      <c r="F65" s="128"/>
      <c r="G65" s="128"/>
      <c r="H65" s="128"/>
      <c r="I65" s="128"/>
      <c r="J65" s="129"/>
      <c r="K65" s="1"/>
    </row>
    <row r="66" spans="1:11" ht="15.95" customHeight="1" thickBot="1" x14ac:dyDescent="0.3">
      <c r="A66" s="24"/>
      <c r="B66" s="24"/>
      <c r="C66" s="7"/>
      <c r="D66" s="7"/>
      <c r="E66" s="7"/>
      <c r="F66" s="7"/>
      <c r="G66" s="7"/>
      <c r="H66" s="7"/>
      <c r="I66" s="7"/>
      <c r="J66" s="25"/>
      <c r="K66" s="1"/>
    </row>
    <row r="67" spans="1:11" ht="15.95" customHeight="1" thickBot="1" x14ac:dyDescent="0.3">
      <c r="A67" s="11" t="s">
        <v>43</v>
      </c>
      <c r="B67" s="12"/>
      <c r="C67" s="12"/>
      <c r="D67" s="12"/>
      <c r="E67" s="12"/>
      <c r="F67" s="12"/>
      <c r="G67" s="12"/>
      <c r="H67" s="12"/>
      <c r="I67" s="12"/>
      <c r="J67" s="13"/>
      <c r="K67" s="1"/>
    </row>
    <row r="68" spans="1:11" ht="15.95" customHeight="1" thickBot="1" x14ac:dyDescent="0.3">
      <c r="A68" s="7"/>
      <c r="B68" s="7"/>
      <c r="C68" s="7"/>
      <c r="D68" s="7"/>
      <c r="E68" s="7"/>
      <c r="F68" s="7"/>
      <c r="G68" s="7"/>
      <c r="H68" s="7"/>
      <c r="I68" s="7"/>
      <c r="J68" s="25"/>
      <c r="K68" s="1"/>
    </row>
    <row r="69" spans="1:11" ht="15.95" customHeight="1" x14ac:dyDescent="0.2">
      <c r="A69" s="14" t="s">
        <v>0</v>
      </c>
      <c r="B69" s="23"/>
      <c r="C69" s="23" t="s">
        <v>4</v>
      </c>
      <c r="D69" s="23"/>
      <c r="E69" s="23"/>
      <c r="F69" s="23"/>
      <c r="G69" s="23"/>
      <c r="H69" s="23"/>
      <c r="I69" s="4"/>
      <c r="J69" s="5"/>
      <c r="K69" s="1"/>
    </row>
    <row r="70" spans="1:11" ht="15.95" customHeight="1" x14ac:dyDescent="0.2">
      <c r="A70" s="15" t="s">
        <v>1</v>
      </c>
      <c r="B70" s="20"/>
      <c r="C70" s="20" t="s">
        <v>4</v>
      </c>
      <c r="D70" s="20"/>
      <c r="E70" s="20"/>
      <c r="F70" s="20"/>
      <c r="G70" s="20"/>
      <c r="H70" s="20"/>
      <c r="I70" s="7"/>
      <c r="J70" s="8"/>
      <c r="K70" s="1"/>
    </row>
    <row r="71" spans="1:11" ht="15.95" customHeight="1" x14ac:dyDescent="0.2">
      <c r="A71" s="15" t="s">
        <v>2</v>
      </c>
      <c r="B71" s="20"/>
      <c r="C71" s="20" t="s">
        <v>4</v>
      </c>
      <c r="D71" s="20"/>
      <c r="E71" s="20"/>
      <c r="F71" s="20"/>
      <c r="G71" s="20"/>
      <c r="H71" s="20"/>
      <c r="I71" s="7"/>
      <c r="J71" s="8"/>
      <c r="K71" s="1"/>
    </row>
    <row r="72" spans="1:11" ht="15.95" customHeight="1" x14ac:dyDescent="0.2">
      <c r="A72" s="15" t="s">
        <v>3</v>
      </c>
      <c r="B72" s="20"/>
      <c r="C72" s="20" t="s">
        <v>4</v>
      </c>
      <c r="D72" s="20"/>
      <c r="E72" s="20"/>
      <c r="F72" s="20"/>
      <c r="G72" s="20"/>
      <c r="H72" s="20"/>
      <c r="I72" s="7"/>
      <c r="J72" s="8"/>
      <c r="K72" s="1"/>
    </row>
    <row r="73" spans="1:11" ht="15.95" customHeight="1" x14ac:dyDescent="0.25">
      <c r="A73" s="15"/>
      <c r="B73" s="20"/>
      <c r="C73" s="21"/>
      <c r="D73" s="21"/>
      <c r="E73" s="21"/>
      <c r="F73" s="21"/>
      <c r="G73" s="21"/>
      <c r="H73" s="21"/>
      <c r="I73" s="21"/>
      <c r="J73" s="8"/>
      <c r="K73" s="1"/>
    </row>
    <row r="74" spans="1:11" ht="45.75" customHeight="1" thickBot="1" x14ac:dyDescent="0.25">
      <c r="A74" s="16" t="s">
        <v>5</v>
      </c>
      <c r="B74" s="22"/>
      <c r="C74" s="22" t="s">
        <v>4</v>
      </c>
      <c r="D74" s="22"/>
      <c r="E74" s="22"/>
      <c r="F74" s="22"/>
      <c r="G74" s="22"/>
      <c r="H74" s="22"/>
      <c r="I74" s="17"/>
      <c r="J74" s="18"/>
      <c r="K74" s="1"/>
    </row>
    <row r="75" spans="1:11" ht="15.95" customHeight="1" x14ac:dyDescent="0.2">
      <c r="K75" s="1"/>
    </row>
  </sheetData>
  <mergeCells count="7">
    <mergeCell ref="A63:J63"/>
    <mergeCell ref="A65:J65"/>
    <mergeCell ref="F11:H11"/>
    <mergeCell ref="D11:E11"/>
    <mergeCell ref="D42:E42"/>
    <mergeCell ref="F42:H42"/>
    <mergeCell ref="F53:I53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3.xml><?xml version="1.0" encoding="utf-8"?>
<ds:datastoreItem xmlns:ds="http://schemas.openxmlformats.org/officeDocument/2006/customXml" ds:itemID="{FCB8228E-1D8A-47E9-BD4C-746442904A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2024-07-31T13:01:13Z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