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showInkAnnotation="0" autoCompressPictures="0"/>
  <mc:AlternateContent xmlns:mc="http://schemas.openxmlformats.org/markup-compatibility/2006">
    <mc:Choice Requires="x15">
      <x15ac:absPath xmlns:x15ac="http://schemas.microsoft.com/office/spreadsheetml/2010/11/ac" url="https://middendrenthe.sharepoint.com/sites/Inkoop/Gedeelde documenten/Anouk Lorist _ Publiekszaken/Aanbestedingen/Zaak 4447789 EA Revitalisatie audiovisuele installatie raadzaal en nevenruimtes/Docs Anouk tbv aanbesteding/Te publiceren/"/>
    </mc:Choice>
  </mc:AlternateContent>
  <xr:revisionPtr revIDLastSave="0" documentId="8_{2C5D5F19-13BB-4478-9331-DE929DC4659A}" xr6:coauthVersionLast="47" xr6:coauthVersionMax="47" xr10:uidLastSave="{00000000-0000-0000-0000-000000000000}"/>
  <bookViews>
    <workbookView xWindow="-120" yWindow="-120" windowWidth="29040" windowHeight="15840" tabRatio="928" xr2:uid="{00000000-000D-0000-FFFF-FFFF00000000}"/>
  </bookViews>
  <sheets>
    <sheet name="Staat van eenheidsprijzen" sheetId="28" r:id="rId1"/>
    <sheet name="Verzamelblad" sheetId="34" r:id="rId2"/>
    <sheet name=" Raadzaal, kantine en hal " sheetId="38" r:id="rId3"/>
    <sheet name="Commissiezaal" sheetId="50" r:id="rId4"/>
    <sheet name="Kernassortiment" sheetId="51" r:id="rId5"/>
    <sheet name="Indicatie extra uren" sheetId="53" r:id="rId6"/>
    <sheet name="Technische ondersteuning" sheetId="49" r:id="rId7"/>
    <sheet name="Training" sheetId="42" r:id="rId8"/>
    <sheet name="Exploitatiekosten" sheetId="27"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84" i="51" l="1"/>
  <c r="D87" i="51" s="1"/>
  <c r="C15" i="53"/>
  <c r="C14" i="53"/>
  <c r="E14" i="53" s="1"/>
  <c r="C13" i="53"/>
  <c r="C12" i="53"/>
  <c r="E12" i="53" s="1"/>
  <c r="C11" i="53"/>
  <c r="E11" i="53" s="1"/>
  <c r="C10" i="53"/>
  <c r="E10" i="53" s="1"/>
  <c r="E15" i="53"/>
  <c r="E13" i="53"/>
  <c r="E17" i="53" l="1"/>
  <c r="E19" i="53" s="1"/>
  <c r="B20" i="34" s="1"/>
  <c r="C21" i="34" s="1"/>
  <c r="E84" i="51"/>
  <c r="D90" i="51" l="1"/>
  <c r="B17" i="34" s="1"/>
  <c r="C18" i="34" s="1"/>
  <c r="C25" i="28" s="1"/>
  <c r="E155" i="50" l="1"/>
  <c r="E154" i="50"/>
  <c r="G154" i="50" s="1"/>
  <c r="E153" i="50"/>
  <c r="E152" i="50"/>
  <c r="E151" i="50"/>
  <c r="G155" i="50"/>
  <c r="G153" i="50"/>
  <c r="G152" i="50"/>
  <c r="G151" i="50"/>
  <c r="G149" i="50"/>
  <c r="G148" i="50"/>
  <c r="G147" i="50"/>
  <c r="G141" i="50"/>
  <c r="G140" i="50"/>
  <c r="G139" i="50"/>
  <c r="G138" i="50"/>
  <c r="G137" i="50"/>
  <c r="G136" i="50"/>
  <c r="G135" i="50"/>
  <c r="G134" i="50"/>
  <c r="G133" i="50"/>
  <c r="G132" i="50"/>
  <c r="G131" i="50"/>
  <c r="G130" i="50"/>
  <c r="G129" i="50"/>
  <c r="G128" i="50"/>
  <c r="G127" i="50"/>
  <c r="G126" i="50"/>
  <c r="G125" i="50"/>
  <c r="G124" i="50"/>
  <c r="G123" i="50"/>
  <c r="G122" i="50"/>
  <c r="G121" i="50"/>
  <c r="G118" i="50"/>
  <c r="G117" i="50"/>
  <c r="G116" i="50"/>
  <c r="G115" i="50"/>
  <c r="G114" i="50"/>
  <c r="G113" i="50"/>
  <c r="G112" i="50"/>
  <c r="G111" i="50"/>
  <c r="G110" i="50"/>
  <c r="G109" i="50"/>
  <c r="G106" i="50"/>
  <c r="G105" i="50"/>
  <c r="G104" i="50"/>
  <c r="G103" i="50"/>
  <c r="G102" i="50"/>
  <c r="G101" i="50"/>
  <c r="G100" i="50"/>
  <c r="G97" i="50"/>
  <c r="G96" i="50"/>
  <c r="G95" i="50"/>
  <c r="G94" i="50"/>
  <c r="G93" i="50"/>
  <c r="G92" i="50"/>
  <c r="G91" i="50"/>
  <c r="G90" i="50"/>
  <c r="G89" i="50"/>
  <c r="G88" i="50"/>
  <c r="G87" i="50"/>
  <c r="G86" i="50"/>
  <c r="G85" i="50"/>
  <c r="G84" i="50"/>
  <c r="G83" i="50"/>
  <c r="G80" i="50"/>
  <c r="G79" i="50"/>
  <c r="G78" i="50"/>
  <c r="G77" i="50"/>
  <c r="G76" i="50"/>
  <c r="G75" i="50"/>
  <c r="G74" i="50"/>
  <c r="G73" i="50"/>
  <c r="G72" i="50"/>
  <c r="G69" i="50"/>
  <c r="G68" i="50"/>
  <c r="G67" i="50"/>
  <c r="G66" i="50"/>
  <c r="G65" i="50"/>
  <c r="G64" i="50"/>
  <c r="G63" i="50"/>
  <c r="G62" i="50"/>
  <c r="G61" i="50"/>
  <c r="G60" i="50"/>
  <c r="G59" i="50"/>
  <c r="G58" i="50"/>
  <c r="G57" i="50"/>
  <c r="G56" i="50"/>
  <c r="G55" i="50"/>
  <c r="G52" i="50"/>
  <c r="G51" i="50"/>
  <c r="G50" i="50"/>
  <c r="G49" i="50"/>
  <c r="G48" i="50"/>
  <c r="G47" i="50"/>
  <c r="G44" i="50"/>
  <c r="G43" i="50"/>
  <c r="G42" i="50"/>
  <c r="G41" i="50"/>
  <c r="G40" i="50"/>
  <c r="G39" i="50"/>
  <c r="G38" i="50"/>
  <c r="G37" i="50"/>
  <c r="G36" i="50"/>
  <c r="G35" i="50"/>
  <c r="G34" i="50"/>
  <c r="G33" i="50"/>
  <c r="G319" i="38"/>
  <c r="G320" i="38"/>
  <c r="G321" i="38"/>
  <c r="G322" i="38"/>
  <c r="G323" i="38"/>
  <c r="G324" i="38"/>
  <c r="G329" i="38"/>
  <c r="G330" i="38"/>
  <c r="G331" i="38"/>
  <c r="G332" i="38"/>
  <c r="G333" i="38"/>
  <c r="G334" i="38"/>
  <c r="G335" i="38"/>
  <c r="G336" i="38"/>
  <c r="G337" i="38"/>
  <c r="G338" i="38"/>
  <c r="G339" i="38"/>
  <c r="G340" i="38"/>
  <c r="G341" i="38"/>
  <c r="G325" i="38"/>
  <c r="G318" i="38"/>
  <c r="G315" i="38"/>
  <c r="G314" i="38"/>
  <c r="G313" i="38"/>
  <c r="G312" i="38"/>
  <c r="G311" i="38"/>
  <c r="G310" i="38"/>
  <c r="G309" i="38"/>
  <c r="G308" i="38"/>
  <c r="G307" i="38"/>
  <c r="G306" i="38"/>
  <c r="G305" i="38"/>
  <c r="G304" i="38"/>
  <c r="G303" i="38"/>
  <c r="G302" i="38"/>
  <c r="G301" i="38"/>
  <c r="G298" i="38"/>
  <c r="G297" i="38"/>
  <c r="G296" i="38"/>
  <c r="G295" i="38"/>
  <c r="G294" i="38"/>
  <c r="G293" i="38"/>
  <c r="G286" i="38"/>
  <c r="G287" i="38"/>
  <c r="G288" i="38"/>
  <c r="G289" i="38"/>
  <c r="G290" i="38"/>
  <c r="G285" i="38"/>
  <c r="G282" i="38"/>
  <c r="G281" i="38"/>
  <c r="G280" i="38"/>
  <c r="G279" i="38"/>
  <c r="G276" i="38"/>
  <c r="G275" i="38"/>
  <c r="G274" i="38"/>
  <c r="G273" i="38"/>
  <c r="G272" i="38"/>
  <c r="G271" i="38"/>
  <c r="G270" i="38"/>
  <c r="G269" i="38"/>
  <c r="G266" i="38"/>
  <c r="G265" i="38"/>
  <c r="G264" i="38"/>
  <c r="G263" i="38"/>
  <c r="G260" i="38"/>
  <c r="G259" i="38"/>
  <c r="G258" i="38"/>
  <c r="G257" i="38"/>
  <c r="G254" i="38"/>
  <c r="G253" i="38"/>
  <c r="G252" i="38"/>
  <c r="G251" i="38"/>
  <c r="G248" i="38"/>
  <c r="G247" i="38"/>
  <c r="G246" i="38"/>
  <c r="G245" i="38"/>
  <c r="G244" i="38"/>
  <c r="G243" i="38"/>
  <c r="G242" i="38"/>
  <c r="G241" i="38"/>
  <c r="G240" i="38"/>
  <c r="G239" i="38"/>
  <c r="G238" i="38"/>
  <c r="G237" i="38"/>
  <c r="G236" i="38"/>
  <c r="G233" i="38"/>
  <c r="G232" i="38"/>
  <c r="G231" i="38"/>
  <c r="G230" i="38"/>
  <c r="G229" i="38"/>
  <c r="G228" i="38"/>
  <c r="G227" i="38"/>
  <c r="G226" i="38"/>
  <c r="G225" i="38"/>
  <c r="G224" i="38"/>
  <c r="G221" i="38"/>
  <c r="G220" i="38"/>
  <c r="G219" i="38"/>
  <c r="G218" i="38"/>
  <c r="G217" i="38"/>
  <c r="G216" i="38"/>
  <c r="G215" i="38"/>
  <c r="G212" i="38"/>
  <c r="G211" i="38"/>
  <c r="G210" i="38"/>
  <c r="G209" i="38"/>
  <c r="G208" i="38"/>
  <c r="G207" i="38"/>
  <c r="G206" i="38"/>
  <c r="G205" i="38"/>
  <c r="G204" i="38"/>
  <c r="G203" i="38"/>
  <c r="G202" i="38"/>
  <c r="G201" i="38"/>
  <c r="G200" i="38"/>
  <c r="G199" i="38"/>
  <c r="G198" i="38"/>
  <c r="G195" i="38"/>
  <c r="G194" i="38"/>
  <c r="G193" i="38"/>
  <c r="G192" i="38"/>
  <c r="G191" i="38"/>
  <c r="G188" i="38"/>
  <c r="G187" i="38"/>
  <c r="G186" i="38"/>
  <c r="G185" i="38"/>
  <c r="G184" i="38"/>
  <c r="G183" i="38"/>
  <c r="G182" i="38"/>
  <c r="G181" i="38"/>
  <c r="G178" i="38"/>
  <c r="G177" i="38"/>
  <c r="G176" i="38"/>
  <c r="G175" i="38"/>
  <c r="G174" i="38"/>
  <c r="G173" i="38"/>
  <c r="G172" i="38"/>
  <c r="G171" i="38"/>
  <c r="G168" i="38"/>
  <c r="G167" i="38"/>
  <c r="G166" i="38"/>
  <c r="G165" i="38"/>
  <c r="G164" i="38"/>
  <c r="G163" i="38"/>
  <c r="G162" i="38"/>
  <c r="G161" i="38"/>
  <c r="G160" i="38"/>
  <c r="G146" i="38"/>
  <c r="G147" i="38"/>
  <c r="G148" i="38"/>
  <c r="G149" i="38"/>
  <c r="G157" i="38"/>
  <c r="G156" i="38"/>
  <c r="G155" i="38"/>
  <c r="G154" i="38"/>
  <c r="G153" i="38"/>
  <c r="G152" i="38"/>
  <c r="G151" i="38"/>
  <c r="G150" i="38"/>
  <c r="G145" i="38"/>
  <c r="G144" i="38"/>
  <c r="G143" i="38"/>
  <c r="G112" i="38"/>
  <c r="G113" i="38"/>
  <c r="G114" i="38"/>
  <c r="G115" i="38"/>
  <c r="G116" i="38"/>
  <c r="G140" i="38"/>
  <c r="G139" i="38"/>
  <c r="G138" i="38"/>
  <c r="G137" i="38"/>
  <c r="G136" i="38"/>
  <c r="G135" i="38"/>
  <c r="G132" i="38"/>
  <c r="G131" i="38"/>
  <c r="G130" i="38"/>
  <c r="G129" i="38"/>
  <c r="G128" i="38"/>
  <c r="G127" i="38"/>
  <c r="G126" i="38"/>
  <c r="G125" i="38"/>
  <c r="G124" i="38"/>
  <c r="G117" i="38"/>
  <c r="G121" i="38"/>
  <c r="G120" i="38"/>
  <c r="G119" i="38"/>
  <c r="G118" i="38"/>
  <c r="G111" i="38"/>
  <c r="G110" i="38"/>
  <c r="G107" i="38"/>
  <c r="G106" i="38"/>
  <c r="G105" i="38"/>
  <c r="G104" i="38"/>
  <c r="G15" i="38"/>
  <c r="G16" i="38"/>
  <c r="G17" i="38"/>
  <c r="G29" i="50"/>
  <c r="G28" i="50"/>
  <c r="G27" i="50"/>
  <c r="G26" i="50"/>
  <c r="G25" i="50"/>
  <c r="G24" i="50"/>
  <c r="G23" i="50"/>
  <c r="G22" i="50"/>
  <c r="G21" i="50"/>
  <c r="G20" i="50"/>
  <c r="G19" i="50"/>
  <c r="G18" i="50"/>
  <c r="G17" i="50"/>
  <c r="G16" i="50"/>
  <c r="G15" i="50"/>
  <c r="G14" i="50"/>
  <c r="G13" i="50"/>
  <c r="G157" i="50" s="1"/>
  <c r="G12" i="50"/>
  <c r="G11" i="50"/>
  <c r="G10" i="50"/>
  <c r="B14" i="34"/>
  <c r="B13" i="34"/>
  <c r="H80" i="50" l="1"/>
  <c r="H52" i="50"/>
  <c r="H106" i="50"/>
  <c r="G158" i="50"/>
  <c r="H97" i="50"/>
  <c r="H141" i="50"/>
  <c r="H69" i="50"/>
  <c r="H44" i="50"/>
  <c r="H118" i="50"/>
  <c r="H325" i="38"/>
  <c r="H260" i="38"/>
  <c r="H298" i="38"/>
  <c r="H282" i="38"/>
  <c r="H290" i="38"/>
  <c r="H315" i="38"/>
  <c r="H266" i="38"/>
  <c r="H254" i="38"/>
  <c r="H276" i="38"/>
  <c r="H248" i="38"/>
  <c r="H233" i="38"/>
  <c r="H221" i="38"/>
  <c r="H212" i="38"/>
  <c r="H195" i="38"/>
  <c r="H188" i="38"/>
  <c r="H178" i="38"/>
  <c r="H168" i="38"/>
  <c r="H157" i="38"/>
  <c r="H140" i="38"/>
  <c r="H132" i="38"/>
  <c r="C15" i="34"/>
  <c r="H121" i="38"/>
  <c r="H107" i="38"/>
  <c r="H30" i="50"/>
  <c r="H143" i="50" l="1"/>
  <c r="G160" i="50" s="1"/>
  <c r="G93" i="38" l="1"/>
  <c r="G92" i="38"/>
  <c r="G91" i="38"/>
  <c r="G90" i="38"/>
  <c r="G57" i="38"/>
  <c r="G58" i="38"/>
  <c r="H93" i="38" l="1"/>
  <c r="C8" i="49" l="1"/>
  <c r="E358" i="38" l="1"/>
  <c r="G78" i="38"/>
  <c r="G64" i="38"/>
  <c r="G65" i="38"/>
  <c r="G66" i="38"/>
  <c r="G67" i="38"/>
  <c r="G68" i="38"/>
  <c r="G63" i="38"/>
  <c r="G38" i="38"/>
  <c r="G39" i="38"/>
  <c r="G40" i="38"/>
  <c r="C11" i="42"/>
  <c r="C10" i="42"/>
  <c r="H68" i="38" l="1"/>
  <c r="B16" i="27"/>
  <c r="B31" i="34" l="1"/>
  <c r="D8" i="49"/>
  <c r="D10" i="49" s="1"/>
  <c r="B23" i="34" s="1"/>
  <c r="C24" i="34" s="1"/>
  <c r="G73" i="38" l="1"/>
  <c r="G74" i="38"/>
  <c r="G75" i="38"/>
  <c r="G76" i="38"/>
  <c r="G77" i="38"/>
  <c r="G31" i="38"/>
  <c r="G32" i="38"/>
  <c r="G59" i="38" l="1"/>
  <c r="G43" i="38"/>
  <c r="G44" i="38"/>
  <c r="G45" i="38"/>
  <c r="G46" i="38"/>
  <c r="G47" i="38"/>
  <c r="G72" i="38"/>
  <c r="G13" i="38"/>
  <c r="G14" i="38"/>
  <c r="G18" i="38"/>
  <c r="G19" i="38"/>
  <c r="G20" i="38"/>
  <c r="E362" i="38"/>
  <c r="E361" i="38"/>
  <c r="E360" i="38"/>
  <c r="E359" i="38"/>
  <c r="G342" i="38" l="1"/>
  <c r="G343" i="38"/>
  <c r="G71" i="38"/>
  <c r="H78" i="38" s="1"/>
  <c r="G42" i="38"/>
  <c r="G48" i="38"/>
  <c r="G49" i="38"/>
  <c r="G50" i="38"/>
  <c r="G60" i="38"/>
  <c r="G56" i="38"/>
  <c r="G55" i="38"/>
  <c r="G54" i="38"/>
  <c r="G53" i="38"/>
  <c r="G52" i="38"/>
  <c r="G51" i="38"/>
  <c r="G41" i="38"/>
  <c r="G37" i="38"/>
  <c r="G36" i="38"/>
  <c r="H60" i="38" l="1"/>
  <c r="G345" i="38" l="1"/>
  <c r="G29" i="38"/>
  <c r="G28" i="38"/>
  <c r="G27" i="38"/>
  <c r="G26" i="38"/>
  <c r="G25" i="38"/>
  <c r="G24" i="38"/>
  <c r="G23" i="38"/>
  <c r="G22" i="38"/>
  <c r="G21" i="38"/>
  <c r="B31" i="27" l="1"/>
  <c r="B33" i="27" s="1"/>
  <c r="B38" i="27" s="1"/>
  <c r="C26" i="28" l="1"/>
  <c r="B32" i="34"/>
  <c r="C33" i="34" s="1"/>
  <c r="D10" i="42"/>
  <c r="B26" i="34" s="1"/>
  <c r="D11" i="42"/>
  <c r="B27" i="34" s="1"/>
  <c r="C28" i="34" l="1"/>
  <c r="D14" i="42"/>
  <c r="G362" i="38" l="1"/>
  <c r="G361" i="38"/>
  <c r="G360" i="38"/>
  <c r="G359" i="38"/>
  <c r="G358" i="38"/>
  <c r="G356" i="38"/>
  <c r="G355" i="38"/>
  <c r="G354" i="38"/>
  <c r="G348" i="38"/>
  <c r="G347" i="38"/>
  <c r="G346" i="38"/>
  <c r="G344" i="38"/>
  <c r="G328" i="38"/>
  <c r="G101" i="38"/>
  <c r="G100" i="38"/>
  <c r="G99" i="38"/>
  <c r="G98" i="38"/>
  <c r="G97" i="38"/>
  <c r="G96" i="38"/>
  <c r="G87" i="38"/>
  <c r="G86" i="38"/>
  <c r="G85" i="38"/>
  <c r="G84" i="38"/>
  <c r="G83" i="38"/>
  <c r="G82" i="38"/>
  <c r="G81" i="38"/>
  <c r="G30" i="38"/>
  <c r="G12" i="38"/>
  <c r="G11" i="38"/>
  <c r="G10" i="38"/>
  <c r="G365" i="38" l="1"/>
  <c r="B10" i="34" s="1"/>
  <c r="H348" i="38"/>
  <c r="H33" i="38"/>
  <c r="H101" i="38"/>
  <c r="H87" i="38"/>
  <c r="H350" i="38" l="1"/>
  <c r="G364" i="38" s="1"/>
  <c r="G367" i="38" l="1"/>
  <c r="B9" i="34"/>
  <c r="C24" i="28" l="1"/>
  <c r="C28" i="28" s="1"/>
  <c r="C11" i="34"/>
  <c r="C35" i="34" s="1"/>
</calcChain>
</file>

<file path=xl/sharedStrings.xml><?xml version="1.0" encoding="utf-8"?>
<sst xmlns="http://schemas.openxmlformats.org/spreadsheetml/2006/main" count="320" uniqueCount="247">
  <si>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</si>
  <si>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</si>
  <si>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</si>
  <si>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t xml:space="preserve">Invoer </t>
  </si>
  <si>
    <r>
      <t xml:space="preserve">U dient alle onderstaande zandkleurige cellen in te vullen! </t>
    </r>
    <r>
      <rPr>
        <b/>
        <sz val="12"/>
        <color rgb="FFFF0000"/>
        <rFont val="Verdana"/>
        <family val="2"/>
      </rPr>
      <t>De overige gekleurde cellen worden automatisch ingevuld.</t>
    </r>
  </si>
  <si>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</si>
  <si>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</si>
  <si>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</si>
  <si>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</si>
  <si>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</si>
  <si>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</si>
  <si>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</si>
  <si>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</si>
  <si>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</si>
  <si>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</si>
  <si>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</si>
  <si>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</si>
  <si>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Naam (rechtsgeldig ondertekenaar)</t>
  </si>
  <si>
    <t>Functie (rechtsgeldig ondertekenaar)</t>
  </si>
  <si>
    <t>Bedrijfsnaam</t>
  </si>
  <si>
    <t>Handtekening</t>
  </si>
  <si>
    <t>Datum</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</si>
  <si>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</si>
  <si>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</si>
  <si>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</si>
  <si>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</si>
  <si>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</si>
  <si>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t>Technische ondersteuning Raadzaal (nettoprijs)</t>
  </si>
  <si>
    <t>Totaal aanbieding technische ondersteuning raadzaal</t>
  </si>
  <si>
    <t>Training eerstelijnsservice medewerkers</t>
  </si>
  <si>
    <t>Training Griffiemedewerkers en andere medewerkers</t>
  </si>
  <si>
    <t>Totaal training</t>
  </si>
  <si>
    <t>Exploitatiekosten</t>
  </si>
  <si>
    <r>
      <t xml:space="preserve">Prijs invulformulier voor ''Raadzaal'' </t>
    </r>
    <r>
      <rPr>
        <b/>
        <sz val="14"/>
        <color rgb="FFFF0000"/>
        <rFont val="Verdana"/>
        <family val="2"/>
      </rPr>
      <t>-  ! Zie invulinstructie onder aan tabblad !</t>
    </r>
  </si>
  <si>
    <t>Doel tabblad:</t>
  </si>
  <si>
    <t>Aantal</t>
  </si>
  <si>
    <t>Merk</t>
  </si>
  <si>
    <t>Typenummer</t>
  </si>
  <si>
    <t>Omschrijving</t>
  </si>
  <si>
    <t>Bruto adviesprijs excl. 21% BTW</t>
  </si>
  <si>
    <t>Kortings- percentage</t>
  </si>
  <si>
    <t>Totaal Netto prijs excl. 21% BTW</t>
  </si>
  <si>
    <t>Subtotaal Netto prijs excl. 21% BTW</t>
  </si>
  <si>
    <t>UPS noodstroomvoorziening</t>
  </si>
  <si>
    <t>De audio DSP 1x</t>
  </si>
  <si>
    <t>Beeld, audio en metadata aansluiting voor webcast encoder. (incl. randapparatuur)</t>
  </si>
  <si>
    <t>Spanningsloos maken installatie</t>
  </si>
  <si>
    <t>Mogelijke extra apparatuur:</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</si>
  <si>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</si>
  <si>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</si>
  <si>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</si>
  <si>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</si>
  <si>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</si>
  <si>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</si>
  <si>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</si>
  <si>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</si>
  <si>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</si>
  <si>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</si>
  <si>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 xml:space="preserve">Subtotaal installatiekosten </t>
  </si>
  <si>
    <t>Totaal exclusief 21% BTW</t>
  </si>
  <si>
    <t xml:space="preserve"> </t>
  </si>
  <si>
    <r>
      <t xml:space="preserve">Technische Ondersteuing </t>
    </r>
    <r>
      <rPr>
        <b/>
        <sz val="12"/>
        <color rgb="FFFF0000"/>
        <rFont val="Verdana"/>
        <family val="2"/>
      </rPr>
      <t>- ! Let op hier niets invullen !</t>
    </r>
  </si>
  <si>
    <t>Doel Tabblad:</t>
  </si>
  <si>
    <t>Aantal uren</t>
  </si>
  <si>
    <t>Netto uurprijs excl. 21% BTW</t>
  </si>
  <si>
    <t>Bedieningstechnicus per uur gedurende eerste periode na oplevering</t>
  </si>
  <si>
    <t>Totaal bedieningskosten tijdens eerste periode na oplevering exclusief 21% BTW</t>
  </si>
  <si>
    <t>Het eindbedrag telt mee mee bij de beoordeling op prijs. Het aantal opgegeven uren betreft een realistische indicatie. Opdrachtgever heeft geen afnameverplichting van het aantal uren. Meer- of minderuren worden conform het opgegeven uurtarief afgerekend.</t>
  </si>
  <si>
    <t>Doel van dit tabblad: Dit tabblad moet inzicht geven in de prijs die de inschrijver rekent voor het trainen van de medewerkers van de gemeente. De eindprijs telt mee bij de beoordeling op prijs.</t>
  </si>
  <si>
    <t xml:space="preserve">Uurtarief trainer </t>
  </si>
  <si>
    <t>Netto prijs excl. BTW</t>
  </si>
  <si>
    <r>
      <t xml:space="preserve">Totaal SLA afspraken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</si>
  <si>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t xml:space="preserve"> Raadzaal</t>
  </si>
  <si>
    <t xml:space="preserve">Prijs maintenance overeenkomst t.b.v. Vergadermanagement systemen voor jaar 1 </t>
  </si>
  <si>
    <t>Subtotaal maintenance kosten t.b.v.  Vergadermanagement systeem</t>
  </si>
  <si>
    <r>
      <t>Maintenance kosten vergadermanagement systeem totaal voor</t>
    </r>
    <r>
      <rPr>
        <b/>
        <sz val="12"/>
        <color rgb="FFFF0000"/>
        <rFont val="Verdana"/>
        <family val="2"/>
      </rPr>
      <t xml:space="preserve"> 6 jaar</t>
    </r>
  </si>
  <si>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</si>
  <si>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t>Installatie kosten</t>
  </si>
  <si>
    <t xml:space="preserve">Prijs maintenance overeenkomst t.b.v. Vergadermanagement systemen voor jaar 2 </t>
  </si>
  <si>
    <r>
      <t xml:space="preserve">Prijs maintenance overeenkomst t.b.v. Vergadermanagement systemen voor jaar 3 </t>
    </r>
    <r>
      <rPr>
        <sz val="12"/>
        <color rgb="FFFF0000"/>
        <rFont val="Verdana"/>
        <family val="2"/>
      </rPr>
      <t xml:space="preserve"> </t>
    </r>
  </si>
  <si>
    <t xml:space="preserve">Prijs maintenance overeenkomst t.b.v. Vergadermanagement systemen voor jaar 4 </t>
  </si>
  <si>
    <r>
      <t xml:space="preserve">Prijs maintenance overeenkomst t.b.v. Vergadermanagement systemen voor jaar 5 </t>
    </r>
    <r>
      <rPr>
        <sz val="12"/>
        <color rgb="FFFF0000"/>
        <rFont val="Verdana"/>
        <family val="2"/>
      </rPr>
      <t>(optiejaar)</t>
    </r>
  </si>
  <si>
    <r>
      <t xml:space="preserve">Prijs maintenance overeenkomst t.b.v. Vergadermanagement systemen voor jaar 6 </t>
    </r>
    <r>
      <rPr>
        <sz val="12"/>
        <color rgb="FFFF0000"/>
        <rFont val="Verdana"/>
        <family val="2"/>
      </rPr>
      <t>(optiejaar)</t>
    </r>
  </si>
  <si>
    <t>Totaal audiovisuele apparatuur  raadzaal inclusief opties</t>
  </si>
  <si>
    <t>SLA prijs t.b.v.raadzaal 4 jaar + 2 x 1 optiejaar</t>
  </si>
  <si>
    <t xml:space="preserve">Netto SLA prijs t.b.v. Raadzaal  excl. 21% BTW </t>
  </si>
  <si>
    <t xml:space="preserve">Maintenance overeenkomst  t.b.v. vergadermanagement systemen voor raadzaal </t>
  </si>
  <si>
    <t>Inschrijver geeft hiermee, geautomatiseerd, een prijs voor technische ondersteuning door bedieningstechnici bij raadsvergaderingen en raadsoverleggen.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</si>
  <si>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t>Maintenance kosten t.b.v. vergadermanagement systeem voor raadzaal 4 jaar + 2 x 1 optiejaren</t>
  </si>
  <si>
    <t>Totaal aanbiedingsprijs voor de looptijd van de overeenkomst. (exclusief 21% BTW)</t>
  </si>
  <si>
    <t>Vergadermanagement systeem t.b.v. specifieke functionaliteit bij raadsvergaderingen en raadsoverleggen inclusief camera regie systeem, op basis van eisen in dit PvE.</t>
  </si>
  <si>
    <t>Wifi access point:</t>
  </si>
  <si>
    <t>HD-SDI videomixer en randapparatuur</t>
  </si>
  <si>
    <t>Netwerkswitch</t>
  </si>
  <si>
    <t>Ringleidingversterker (1x)</t>
  </si>
  <si>
    <t>De 15 inch preview monitor voor de technische bedienpositie 1x (incl. mogelijke randapparatuur).</t>
  </si>
  <si>
    <t>Draadloze presentatie oplossing</t>
  </si>
  <si>
    <t>De CD/USB/Media player met Bluetooth receiver.</t>
  </si>
  <si>
    <t xml:space="preserve">Totaal exploitatiekosten exploitatiekosten </t>
  </si>
  <si>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(aanpassing na overleg op basis van CPI index zie aanbestedingsdocumenten). De bedragen worden ook als uitgangspunt genomen voor de uren die u invult in de volgende tabbladen. </t>
  </si>
  <si>
    <r>
      <t>Totaal Exploitatiekosten voor een periode van</t>
    </r>
    <r>
      <rPr>
        <sz val="12"/>
        <color rgb="FFFF0000"/>
        <rFont val="Verdana"/>
        <family val="2"/>
      </rPr>
      <t xml:space="preserve"> </t>
    </r>
    <r>
      <rPr>
        <sz val="12"/>
        <color theme="1"/>
        <rFont val="Verdana"/>
        <family val="2"/>
      </rPr>
      <t>4 jaar na oplevering en 2 x 1 optiejaar</t>
    </r>
    <r>
      <rPr>
        <sz val="12"/>
        <rFont val="Verdana"/>
        <family val="2"/>
      </rPr>
      <t xml:space="preserve"> (exclusief opties)</t>
    </r>
  </si>
  <si>
    <r>
      <t xml:space="preserve">Invulinstructie ondertekenen:  De inschrijver vult de naam en functie van de rechtsgeldig ondertekenaar, de bedrijfsnaam, de handtekening en de datum in, in de zandkleurige velden. </t>
    </r>
    <r>
      <rPr>
        <b/>
        <sz val="12"/>
        <rFont val="Verdana"/>
        <family val="2"/>
      </rPr>
      <t>De Inschrijver zorgt tevens voor een scan (in PDF formaat) van dit tabblad met een officiële  handtekening van de rechtsgeldige functionaris als bijlage bij de aanbieding.</t>
    </r>
  </si>
  <si>
    <r>
      <rPr>
        <b/>
        <sz val="14"/>
        <color rgb="FFFF0000"/>
        <rFont val="Verdana"/>
        <family val="2"/>
      </rPr>
      <t>Exploitatiekosten  op basis van 4  jaar en 2 x 1 optiejaar</t>
    </r>
    <r>
      <rPr>
        <b/>
        <sz val="14"/>
        <rFont val="Verdana"/>
        <family val="2"/>
      </rPr>
      <t xml:space="preserve"> -</t>
    </r>
    <r>
      <rPr>
        <b/>
        <sz val="14"/>
        <color rgb="FFFF0000"/>
        <rFont val="Verdana"/>
        <family val="2"/>
      </rPr>
      <t xml:space="preserve"> ! Zie invulinstructie onder berekening exploitatiekosten per onderdeel. !</t>
    </r>
  </si>
  <si>
    <t>Prijs maintenance overeenkomt per jaar t.b.v. Vergadermanagement systeem voor raadzaal  Netto prijs excl. 21% BTW</t>
  </si>
  <si>
    <t>Doel tabblad:  Dit tabblad dient ervoor om de prijs van de inschrijver m.b.t. de exploitatiekosten vast te leggen. Dit betreft de totaalprijs voor onderhoud (preventief en correctief), de prijs voor een maintenance overeenkomst t.b.v. het vergadermanagementsysteem. De inschrijver dient hierbij rekening te houden met alle mogelijke werkzaamheden zoals omschreven in het PvE. De totaalprijs voor de exploitatiekosten telt mee bij de beoordeling op prijs.</t>
  </si>
  <si>
    <r>
      <t xml:space="preserve">Totaal exploitatiekosten gedurende </t>
    </r>
    <r>
      <rPr>
        <b/>
        <sz val="12"/>
        <color rgb="FFFF0000"/>
        <rFont val="Verdana"/>
        <family val="2"/>
      </rPr>
      <t xml:space="preserve">6 jaar </t>
    </r>
  </si>
  <si>
    <r>
      <t xml:space="preserve">Audiovisuele apparatuur Commissiezaal </t>
    </r>
    <r>
      <rPr>
        <sz val="12"/>
        <color rgb="FFFF0000"/>
        <rFont val="Verdana"/>
        <family val="2"/>
      </rPr>
      <t xml:space="preserve"> </t>
    </r>
    <r>
      <rPr>
        <sz val="12"/>
        <rFont val="Verdana"/>
        <family val="2"/>
      </rPr>
      <t>(nettoprijs)</t>
    </r>
  </si>
  <si>
    <t xml:space="preserve">Installatiekosten Commissiezaal </t>
  </si>
  <si>
    <t>Totaal aanbieding Commissiezaal</t>
  </si>
  <si>
    <r>
      <t xml:space="preserve">Prijs invulformulier voor ''Commissiezaal'' </t>
    </r>
    <r>
      <rPr>
        <b/>
        <sz val="14"/>
        <color rgb="FFFF0000"/>
        <rFont val="Verdana"/>
        <family val="2"/>
      </rPr>
      <t>-  ! Zie invulinstructie onder aan tabblad !</t>
    </r>
  </si>
  <si>
    <t xml:space="preserve">Dit tabblad moet inzicht geven in de prijs die de inschrijver rekent voor levering en installatie van apparatuur en software voor de Raadzaal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</si>
  <si>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t xml:space="preserve">Dit tabblad moet inzicht geven in de prijs die de inschrijver rekent voor levering en installatie van apparatuur en software voor de Commissiezaal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</si>
  <si>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r>
      <t>Training medewerkers  t.b.v. Eerstelijnsservice en bediening systeem (raadzaal gemeente Midden Drenthe)</t>
    </r>
    <r>
      <rPr>
        <b/>
        <sz val="12"/>
        <color rgb="FFFF0000"/>
        <rFont val="Verdana"/>
        <family val="2"/>
      </rPr>
      <t xml:space="preserve"> ! Zie invulinstructie onder aan tabblad.</t>
    </r>
  </si>
  <si>
    <t xml:space="preserve">Prijs training medewerkers gemeente Midden Drenthe t.b.v. eerste lijns correctief onderhoud en bediening installaties raadzaal </t>
  </si>
  <si>
    <t xml:space="preserve">Prijs training medewerkers Griffie en andere medewerkers van de gemeente Midden Drenthe in het gebruik van het totale AV-systeem </t>
  </si>
  <si>
    <t>Totaal training medewerkers gemeente Midden Drenthe exclusief BTW</t>
  </si>
  <si>
    <t>Invulinstructie: In de zandkleurige velden vult u het aantal uren in dat u nodig heeft voor de training van de medewerkers van de gemeente Midden Drenthe t.b.v. eerste lijns correctief onderhoud. In het tweede zandkleurige veld vult u het aantal uren in dat u nodig heeft voor het trainen van medewerkers van de Griffie en andere medwerkers van de Gemeente Midden Drenthe in het gebruik van het totale AV-systeem inclusief opties. Het uurtarief van de trainer heeft u al ingevuld in het tabblad 'Staat van eenheidsprijzen'.</t>
  </si>
  <si>
    <r>
      <t xml:space="preserve">Prijs SLA afspraken t.b.v. apparatuur voor jaar 1 (jaar met volledige garantie op nieuwe apparatuur </t>
    </r>
    <r>
      <rPr>
        <b/>
        <sz val="12"/>
        <rFont val="Verdana"/>
        <family val="2"/>
      </rPr>
      <t>en installatie</t>
    </r>
    <r>
      <rPr>
        <sz val="12"/>
        <rFont val="Verdana"/>
        <family val="2"/>
      </rPr>
      <t xml:space="preserve"> in de raadzaal uitgezonderd de her te gebruiken apparatuur)</t>
    </r>
  </si>
  <si>
    <t>Prijs SLA afspraken t.b.v. apparatuur voor jaar 2 (jaar met volledige garantie op nieuwe apparatuur in de raadzaal uitgezonderd de her te gebruiken apparatuur)</t>
  </si>
  <si>
    <t xml:space="preserve">Prijs SLA afspraken t.b.v. apparatuur  voor jaar 3 (jaar met volledige garantie op nieuwe apparatuur in de raadzaal uitgezonderd de her te gebruiken apparatuur) </t>
  </si>
  <si>
    <t xml:space="preserve">Prijs SLA afspraken t.b.v. apparatuur  voor jaar 4 </t>
  </si>
  <si>
    <r>
      <t xml:space="preserve">Prijs SLA afspraken t.b.v. apparatuur voor jaar 5 </t>
    </r>
    <r>
      <rPr>
        <sz val="12"/>
        <color rgb="FFFF0000"/>
        <rFont val="Verdana"/>
        <family val="2"/>
      </rPr>
      <t>(optiejaar)</t>
    </r>
  </si>
  <si>
    <r>
      <t xml:space="preserve">Prijs SLA afspraken t.b.v. apparatuur  voor jaar 6 </t>
    </r>
    <r>
      <rPr>
        <sz val="12"/>
        <color rgb="FFFF0000"/>
        <rFont val="Verdana"/>
        <family val="2"/>
      </rPr>
      <t>(optiejaar)</t>
    </r>
  </si>
  <si>
    <r>
      <rPr>
        <b/>
        <sz val="12"/>
        <rFont val="Verdana"/>
        <family val="2"/>
      </rPr>
      <t>Invulinstructie:</t>
    </r>
    <r>
      <rPr>
        <sz val="12"/>
        <rFont val="Verdana"/>
        <family val="2"/>
      </rPr>
      <t xml:space="preserve"> In de zandkleurige velden vult u uw aanbiedingsprijs in voor de SLA kosten t.b.v. de audiovisuele apparatuur op basis van de door u aangeboden apparatuur en installatie . U vult een prijs in per jaar. </t>
    </r>
  </si>
  <si>
    <t>Tablet PC met docking laadstation en Wifi access point:</t>
  </si>
  <si>
    <t>Oplossing voor op afstand deelnemen aan raadsvergaderingen</t>
  </si>
  <si>
    <t>HD PTZ camera's (3x) (uitbreiding op 3 bestaande Avonic PTZ camera's)</t>
  </si>
  <si>
    <t xml:space="preserve">De 19 inch audio controle monitor voor in het apparatuurrack. </t>
  </si>
  <si>
    <t>Het luidsprekercluster op basis van 4 luidsprekers en versterker</t>
  </si>
  <si>
    <t>Plafondluidsprekers boven publieksvlak (4x) met versterker</t>
  </si>
  <si>
    <t>Het AV over IP "virtueel" matrix systeem</t>
  </si>
  <si>
    <t>98 inch monitoren (2x) met randapparatuur</t>
  </si>
  <si>
    <t>Denk om decoder</t>
  </si>
  <si>
    <t>De 7 inch previewmonitor voor de voorzitter en de griffier (1x) inclusief  randapparatuur.</t>
  </si>
  <si>
    <t>De bediening van de vergadermanagement PC</t>
  </si>
  <si>
    <t>Het touchpanel bediensysteem</t>
  </si>
  <si>
    <t>Denk aan controller, 10 inch tabletop touchpanel, iPad (+ randapparatuur), Wifi accesspoint</t>
  </si>
  <si>
    <t>Laptop aansluitpunten in de zaal (bedraad). (3x) incl. randapparatuur.</t>
  </si>
  <si>
    <t>De zendermicrofoons (2x) incl. randapparatuur/accessoires.</t>
  </si>
  <si>
    <t>Denk om netwerkswitch.</t>
  </si>
  <si>
    <t xml:space="preserve">De UPS (1x) </t>
  </si>
  <si>
    <t>Randapparatuur eventueel nodig t.b.v. bestaande Extron SMP111 opname recorder</t>
  </si>
  <si>
    <t>Randapparatuur eventueel nodig t.b.v. bestaande 19 inch apparatuurkast</t>
  </si>
  <si>
    <t>Revitalisatie audiovisuele apparatuur in kantine</t>
  </si>
  <si>
    <t xml:space="preserve">Subtotaal apparatuur en software </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</si>
  <si>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Bij de eventuele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</si>
  <si>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r>
      <t>Draadloos discussiesysteem op basis van o.</t>
    </r>
    <r>
      <rPr>
        <b/>
        <sz val="12"/>
        <color theme="1"/>
        <rFont val="Verdana"/>
        <family val="2"/>
      </rPr>
      <t>a. 32</t>
    </r>
    <r>
      <rPr>
        <b/>
        <sz val="12"/>
        <rFont val="Verdana"/>
        <family val="2"/>
      </rPr>
      <t xml:space="preserve"> tabletop draadloze discussieposten (inclusief voorzitterspost of als voorzitterpost te configureren), centrale unit/accesspoint, microfoons, 35 accu's, acculaders, </t>
    </r>
    <r>
      <rPr>
        <b/>
        <sz val="12"/>
        <color theme="1"/>
        <rFont val="Verdana"/>
        <family val="2"/>
      </rPr>
      <t>32 licenties voor ID pas identificatie, 24 voor voting, flightcases. Plus wat verd</t>
    </r>
    <r>
      <rPr>
        <b/>
        <sz val="12"/>
        <rFont val="Verdana"/>
        <family val="2"/>
      </rPr>
      <t>er nodig is op basis van het PvE.</t>
    </r>
  </si>
  <si>
    <t xml:space="preserve">Draadloos discussiesysteem op basis van o.a. 17 tabletop draadloze discussieposten (inclusief voorzitterspost of als voorzitterpost te configureren), centrale unit/accesspoint, microfoons, 20 accu's, acculaders,  flightcases. Plus wat verder nodig is op basis van het PvE.							</t>
  </si>
  <si>
    <t>85 inch monitoren (2x) met randapparatuur</t>
  </si>
  <si>
    <t>Denk aan controller, 7 inch touchpanel</t>
  </si>
  <si>
    <t>Laptop aansluitpunten in de zaal (bedraad). (1x) incl. randapparatuur.</t>
  </si>
  <si>
    <r>
      <t xml:space="preserve">SLA prijs (preventief en correctief onderhoud)  t.b.v. apparatuur raadzaal, kantine. centrale hal en de commissiezaal </t>
    </r>
    <r>
      <rPr>
        <b/>
        <sz val="12"/>
        <color rgb="FFFF0000"/>
        <rFont val="Verdana"/>
        <family val="2"/>
      </rPr>
      <t xml:space="preserve"> </t>
    </r>
  </si>
  <si>
    <r>
      <t>Audiovisuele apparatuur Raadzaal, kantine, centrale hal</t>
    </r>
    <r>
      <rPr>
        <sz val="12"/>
        <color rgb="FFFF0000"/>
        <rFont val="Verdana"/>
        <family val="2"/>
      </rPr>
      <t xml:space="preserve"> </t>
    </r>
    <r>
      <rPr>
        <sz val="12"/>
        <rFont val="Verdana"/>
        <family val="2"/>
      </rPr>
      <t>(nettoprijs)</t>
    </r>
  </si>
  <si>
    <t>Installatiekosten Raadzaal, kantine, centrale hal</t>
  </si>
  <si>
    <t>Totaal aanbieding Raadzaal, kantine, centrale hal</t>
  </si>
  <si>
    <t>Televic</t>
  </si>
  <si>
    <t>Prijs voor audiovisuele apparatuur en software t.b.v. raadzaal inclusief randapparatuur, installatie, technische ondersteuning en training. (exclusief eventuele opties)</t>
  </si>
  <si>
    <r>
      <rPr>
        <b/>
        <sz val="12"/>
        <rFont val="Verdana"/>
        <family val="2"/>
      </rPr>
      <t>Invul instructie:</t>
    </r>
    <r>
      <rPr>
        <sz val="12"/>
        <rFont val="Verdana"/>
        <family val="2"/>
      </rPr>
      <t xml:space="preserve"> U vult onder de productgroep in alle zandkleurige velden de diverse apparatuur in op basis van aantallen, merk, omschrijving, bruto lijstprijs en korting. Bij de eventuele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</si>
  <si>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t>Totaal aanbiedingsprijs voor de looptijd van de overeenkomst inclusief eventuele opties. (exclusief 21% BTW)</t>
  </si>
  <si>
    <t xml:space="preserve">AV over IP decoder voor bestaande trolley met monitor (voor centrale hal) met randapparatuur en bevestigingsmateriaal. </t>
  </si>
  <si>
    <t>Alternatief merk</t>
  </si>
  <si>
    <t>Voor invullen zie invulinstructie onder aan tabblad.</t>
  </si>
  <si>
    <r>
      <t xml:space="preserve">Prijs invulformulier voor " kortingen op </t>
    </r>
    <r>
      <rPr>
        <b/>
        <sz val="18"/>
        <rFont val="Verdana"/>
        <family val="2"/>
      </rPr>
      <t>kernassortiment"</t>
    </r>
    <r>
      <rPr>
        <b/>
        <sz val="12"/>
        <rFont val="Verdana"/>
        <family val="2"/>
      </rPr>
      <t xml:space="preserve">.  </t>
    </r>
  </si>
  <si>
    <t>Het gemiddelde van de aangeboden kortingen maal het  budget voor nieuwe of vervangende nieuwe apparatuur gedurende de contractperiode, wordt meegenomen in de prijsbeoordeling.</t>
  </si>
  <si>
    <t>! Zie invulinstructie onder aan tabblad.</t>
  </si>
  <si>
    <t>Doel van dit tabblad:</t>
  </si>
  <si>
    <t xml:space="preserve">Dit tabblad moet inzicht geven in de kortingen die de inschrijvers geven op de A-merken (geprefereerde merken) per productgroep. De eindprijs moet een indicatie geven van de totale korting die de inschrijver geeft op basis van een fictieve vervangingswaarde van apparatuur en nieuwe aanschaf van apparatuur tijdens de contract periode. De eindprijs telt mee bij de beoordeling op prijs. Het in vullen kortingspercentage is een getal van 0 tot 100. </t>
  </si>
  <si>
    <t>Productgroep</t>
  </si>
  <si>
    <t>Merken</t>
  </si>
  <si>
    <r>
      <t xml:space="preserve">LCD monitoren </t>
    </r>
    <r>
      <rPr>
        <b/>
        <u/>
        <sz val="12"/>
        <rFont val="Verdana"/>
        <family val="2"/>
      </rPr>
      <t>zonder</t>
    </r>
    <r>
      <rPr>
        <b/>
        <sz val="12"/>
        <rFont val="Verdana"/>
        <family val="2"/>
      </rPr>
      <t xml:space="preserve"> touch faciliteit (diverse types en formaten):</t>
    </r>
  </si>
  <si>
    <t>Panasonic</t>
  </si>
  <si>
    <t>LG</t>
  </si>
  <si>
    <t>Sony</t>
  </si>
  <si>
    <t>Samsung</t>
  </si>
  <si>
    <t>Sharp</t>
  </si>
  <si>
    <t>Philips</t>
  </si>
  <si>
    <r>
      <t xml:space="preserve">LCD monitoren </t>
    </r>
    <r>
      <rPr>
        <b/>
        <u/>
        <sz val="12"/>
        <rFont val="Verdana"/>
        <family val="2"/>
      </rPr>
      <t>met</t>
    </r>
    <r>
      <rPr>
        <b/>
        <sz val="12"/>
        <rFont val="Verdana"/>
        <family val="2"/>
      </rPr>
      <t xml:space="preserve"> touch faciliteit (diverse types en formaten):</t>
    </r>
  </si>
  <si>
    <t>Ctouch</t>
  </si>
  <si>
    <t>Smart</t>
  </si>
  <si>
    <t>i3</t>
  </si>
  <si>
    <t>Projectoren en lenzen (diverse types)</t>
  </si>
  <si>
    <t>Epson</t>
  </si>
  <si>
    <t>Projectieschermen(diverse types)</t>
  </si>
  <si>
    <t>Da-Lite/Projecta</t>
  </si>
  <si>
    <t>Bevestigingssystemen en trolleys (voor LCD monitoren en projectoren) diverse types:</t>
  </si>
  <si>
    <t>Vogels</t>
  </si>
  <si>
    <t>Smart Metals</t>
  </si>
  <si>
    <t>ErgoXS</t>
  </si>
  <si>
    <t>Audipack (netto inkoop + 30%)</t>
  </si>
  <si>
    <t>Videoconference apparatuur diverse types:</t>
  </si>
  <si>
    <t>Crestron</t>
  </si>
  <si>
    <t>Yealink</t>
  </si>
  <si>
    <t xml:space="preserve">Logitech </t>
  </si>
  <si>
    <t>Poly</t>
  </si>
  <si>
    <t>Neat</t>
  </si>
  <si>
    <t>Cisco</t>
  </si>
  <si>
    <t>AV bedieningssystemen: (touchpanel bedien systemen ) diverse types:</t>
  </si>
  <si>
    <t>Extron</t>
  </si>
  <si>
    <t>AMX</t>
  </si>
  <si>
    <t>CUE</t>
  </si>
  <si>
    <t xml:space="preserve">Wand aansluitingen voor laptops  diverse types: </t>
  </si>
  <si>
    <t>Kabelopbergsystemen (cable cubby) diverse types:</t>
  </si>
  <si>
    <t>Audioapparatuur. audio installaties en luidsprekersystemen algemeen</t>
  </si>
  <si>
    <t>Fohhn</t>
  </si>
  <si>
    <t>Biamp</t>
  </si>
  <si>
    <t>Audac</t>
  </si>
  <si>
    <t>Bose</t>
  </si>
  <si>
    <t>JBL</t>
  </si>
  <si>
    <t>Sennheiser</t>
  </si>
  <si>
    <t>Shure</t>
  </si>
  <si>
    <t>Diversen</t>
  </si>
  <si>
    <t>Gemiddelde korting</t>
  </si>
  <si>
    <t>Het bruto bedrag is gebaseerd op een mogelijke vervangingswaarde tijdens de contractduur. Hier mogen geen geen rechten aan worden ontleend. Het bedrag kan hoger of lager worden.</t>
  </si>
  <si>
    <t>Totaal aanbieding kernassortiment (excl. BTW)</t>
  </si>
  <si>
    <t>Het eindbedrag telt mee mee bij de beoordeling op prijs. Het gemiddelde van de aangeboden kortingen maal het globale budget voor nieuwe apparatuur gedurende de contractperiode, wordt meegenomen in de prijsbeoordeling. Opdrachtgever is niet verplicht tot het afnemen van het kernassortiment. Opdrachtgever kan tarieven opvragen om de marktconformiteit te beoordelen. Opdrachtgever behoudt zich het recht voor om bij afwijkende productaanvraag offerte's op te vragen bij andere leverancier dan opdrachtnemer.</t>
  </si>
  <si>
    <t xml:space="preserve">Invulinstructie: Inschrijvers geven per productgroep en per merk aan wat voor korting ze geven op de bruto lijstprijs van fabrikant of distributeur voor apparatuur. Deze korting wordt ingevuld in de zandkleurige velden. Het eindbedrag na aftrek van de gemiddelde korting (op basis van alle zandkleurige velden) op een verwacht bedrag (aan af te nemen apparatuur op basis van bruto adviesprijzen), telt mee in de uiteindelijke beoordeling op prijs. De ingevulde kortingen zijn bindend gedurende de gehele contractperiode. U dient alle zandkleurige velden in te vullen. U mag geen negatieve getallen invullen. 
</t>
  </si>
  <si>
    <t>Aanbesteding audiovisuele middelen en aanvullende dienstverlening Gemeente Midden Drenthe</t>
  </si>
  <si>
    <t>Audiovisuele inrichting commissiekamer (kortingen zijn identiek aann kortingen die u aangeboden heeft voor de raadzaal en de commissiekamer):</t>
  </si>
  <si>
    <t>Bosch</t>
  </si>
  <si>
    <t>MVI</t>
  </si>
  <si>
    <t>Avonic</t>
  </si>
  <si>
    <t>AV over IP diverse types:</t>
  </si>
  <si>
    <t>Kramer</t>
  </si>
  <si>
    <t>QSC</t>
  </si>
  <si>
    <t>Ecler</t>
  </si>
  <si>
    <t>Barco</t>
  </si>
  <si>
    <t xml:space="preserve">Prijs formulier voor "indicatie extra uren t.b.v. vervangen van apparatuur en projecten tijdens de contractperiode  " </t>
  </si>
  <si>
    <t>! Niet invullen</t>
  </si>
  <si>
    <t>Uren</t>
  </si>
  <si>
    <t>Projectleider</t>
  </si>
  <si>
    <t xml:space="preserve">Installatie technicus </t>
  </si>
  <si>
    <t xml:space="preserve">Programmeur </t>
  </si>
  <si>
    <t>Werkvoorbereider</t>
  </si>
  <si>
    <t>Tekenaar</t>
  </si>
  <si>
    <t>Trainer</t>
  </si>
  <si>
    <t>Het eindbedrag telt mee mee bij de beoordeling op prijs. Het aantal opgegeven uren betreft een globale indicatie. Opdrachtgever heeft geen afnameverplichting van het aantal uren. Voor vervanging van apparatuur en projecten zal altijd een offerte ter goedkeuring aangeboden moeten worden aan de opdrachtgever op basis van de uurtarieven in het tabblad 'Staat van eenheidsprijzen'.</t>
  </si>
  <si>
    <r>
      <rPr>
        <b/>
        <sz val="12"/>
        <rFont val="Verdana"/>
        <family val="2"/>
      </rPr>
      <t>Invul instructie:</t>
    </r>
    <r>
      <rPr>
        <sz val="12"/>
        <rFont val="Verdana"/>
        <family val="2"/>
      </rPr>
      <t xml:space="preserve"> U hoeft geen aantallen uren en tarieven in te vullen. Het aantal uren is al ingevuld door de aanbestedende dienst. De uurtarieven  heeft u al ingevuld in het tabblad "Staat van eenheidsprijzen". Het eindbedrag is onderdeel van de beoordeling op prijs. </t>
    </r>
    <r>
      <rPr>
        <b/>
        <sz val="12"/>
        <rFont val="Verdana"/>
        <family val="2"/>
      </rPr>
      <t>Er mogen geen rechten ontleend worden aan het aantal ingevulde uren en het eindbedrag.</t>
    </r>
  </si>
  <si>
    <t>Dit tabblad moet een indicatie geven van de bedragen die de inschrijver rekent voor het installeren van apparatuur en bijkomende werkzaamheden t.b.v. van vervanging tijdens de contractperiode. Het, door de aanbestedende dienst, ingevulde aantal uren zijn fictieve aantallen gebaseerd op een inschatting van de totale vervanging of vernieuwing tijdens de contractperiode. Het eindbedrag telt mee bij de beoordeling op prijs.</t>
  </si>
  <si>
    <t>Prijs voor apparatuur kernassortiment op basis van gemiddelde kortingen op bruto apparatuur lijstprijzen (globale  te verwachten bruto lijstprijs voor nieuwe en te vervangen apparatuur ) inclusief te verwachten uren voor vervanging en nieuwe apparatuur tijdens de contractperiode.</t>
  </si>
  <si>
    <r>
      <rPr>
        <b/>
        <sz val="10"/>
        <color rgb="FF000000"/>
        <rFont val="Verdana"/>
        <family val="2"/>
      </rPr>
      <t>Algemene toelichting</t>
    </r>
    <r>
      <rPr>
        <sz val="10"/>
        <color indexed="8"/>
        <rFont val="Verdana"/>
        <family val="2"/>
      </rPr>
      <t xml:space="preserve">
NB. Inschrijver verzorgt een concrete aanbieding voor de audiovisuele inrichting van de Raadzaal en de aangrenzende ruimtes voor de gemeente Midden Drenthe op basis van audiovisuele apparatuur, randapparatuur en installatie, alsmede implementatie, programmering, training, etc., middels een korting op de bruto prijs (marktconform en verifieerbaar in de markt). Daarnaast verzorgt de inschrijver een aanbieding middels een korting op de bruto lijstprijs (marktconform en verifieerbaar in de markt) voor nog aan te schaffen apparatuur (kernassortiment) en extra uren tijdens de contractperiode door het invullen van de betreffende invulcalculatiesheets. Verder verzorgt de inschrijver een aanbieding voor een SLA. De aanbiedingen kunnen gerealiseerd worden door het invullen van de volgende invulcalculatiesheets </t>
    </r>
    <r>
      <rPr>
        <u/>
        <sz val="10"/>
        <color rgb="FF000000"/>
        <rFont val="Verdana"/>
        <family val="2"/>
      </rPr>
      <t>(men hoeft het verzamelbald niet in te vullen)</t>
    </r>
    <r>
      <rPr>
        <sz val="10"/>
        <color indexed="8"/>
        <rFont val="Verdana"/>
        <family val="2"/>
      </rPr>
      <t xml:space="preserve">.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inclusief optiejaren als hier in de prijzenbladen geen invulveld voor beschikbaar is.
De inschrijfprijs voor de uitvoering van de totale opdracht moet zijn gebaseerd op alle informatie vanuit de aanbestedingsdocumenten (en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</si>
  <si>
    <r>
      <t xml:space="preserve">Van alle </t>
    </r>
    <r>
      <rPr>
        <b/>
        <sz val="12"/>
        <color rgb="FFFF0000"/>
        <rFont val="Verdana"/>
        <family val="2"/>
      </rPr>
      <t xml:space="preserve">9 </t>
    </r>
    <r>
      <rPr>
        <b/>
        <sz val="12"/>
        <rFont val="Verdana"/>
        <family val="2"/>
      </rPr>
      <t xml:space="preserve"> tabbladen dient u er </t>
    </r>
    <r>
      <rPr>
        <b/>
        <sz val="12"/>
        <color rgb="FFFF0000"/>
        <rFont val="Verdana"/>
        <family val="2"/>
      </rPr>
      <t xml:space="preserve">6 </t>
    </r>
    <r>
      <rPr>
        <b/>
        <sz val="12"/>
        <color theme="1"/>
        <rFont val="Verdana"/>
        <family val="2"/>
      </rPr>
      <t>in</t>
    </r>
    <r>
      <rPr>
        <b/>
        <sz val="12"/>
        <rFont val="Verdana"/>
        <family val="2"/>
      </rPr>
      <t xml:space="preserve"> te vullen. Het andere tabblad wordt geautomatiseerd ingevuld of  is een uitleg tabblad.</t>
    </r>
  </si>
  <si>
    <t>Totaal Kernassortiment na korting: Prijs op basis van gemiddelde korting bij een bepaalde bruto totaal prijs voor apparatuur gedurende de contractperiode</t>
  </si>
  <si>
    <t>Totaal aanbieding kernassortiment</t>
  </si>
  <si>
    <t>Mogelijke uren t.b.v. vervanging apparatuur en installeren nieuwe apparatuur door opdrachtnemer tijdens de contractperiode</t>
  </si>
  <si>
    <t>Totaal mogelijke uren t.b.v. vervanging apparatuur door opdrachtnemer tijdens de contractperiode</t>
  </si>
  <si>
    <r>
      <t xml:space="preserve">U kunt hieronder de kortingen per productgroep per artikel op basis van de geraamde totale bruto lijstprijs van               </t>
    </r>
    <r>
      <rPr>
        <sz val="12"/>
        <color rgb="FFFF0000"/>
        <rFont val="Verdana"/>
        <family val="2"/>
      </rPr>
      <t xml:space="preserve">€420.000,- </t>
    </r>
    <r>
      <rPr>
        <sz val="12"/>
        <rFont val="Verdana"/>
        <family val="2"/>
      </rPr>
      <t xml:space="preserve">invullen. </t>
    </r>
  </si>
  <si>
    <r>
      <t xml:space="preserve">Totaalbedrag na aftrek van gemiddelde korting o.b.v. </t>
    </r>
    <r>
      <rPr>
        <sz val="12"/>
        <color theme="1"/>
        <rFont val="Verdana"/>
        <family val="2"/>
      </rPr>
      <t xml:space="preserve">bruto </t>
    </r>
    <r>
      <rPr>
        <sz val="12"/>
        <color rgb="FFFF0000"/>
        <rFont val="Verdana"/>
        <family val="2"/>
      </rPr>
      <t>€ 420.000,-</t>
    </r>
    <r>
      <rPr>
        <sz val="12"/>
        <color theme="1"/>
        <rFont val="Verdana"/>
        <family val="2"/>
      </rPr>
      <t xml:space="preserve"> ex BTW exclusief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</si>
</sst>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4" formatCode="_ &quot;€&quot;\ * #,##0.00_ ;_ &quot;€&quot;\ * \-#,##0.00_ ;_ &quot;€&quot;\ * &quot;-&quot;??_ ;_ @_ "/>
    <numFmt numFmtId="164" formatCode="&quot;€&quot;\ #,##0.00_-;&quot;€&quot;\ #,##0.00\-"/>
    <numFmt numFmtId="165" formatCode="_-&quot;€&quot;\ * #,##0.00_-;_-&quot;€&quot;\ * #,##0.00\-;_-&quot;€&quot;\ * &quot;-&quot;??_-;_-@_-"/>
    <numFmt numFmtId="166" formatCode="&quot;€&quot;\ #,##0.00_-"/>
    <numFmt numFmtId="167" formatCode="&quot;€&quot;\ #,##0.00"/>
    <numFmt numFmtId="168" formatCode="&quot;€&quot;\ #,##0"/>
  </numFmts>
  <fonts count="41"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b/>
      <sz val="12"/>
      <color theme="0"/>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b/>
      <sz val="11"/>
      <name val="Verdana"/>
      <family val="2"/>
    </font>
    <font>
      <sz val="18"/>
      <name val="Arial"/>
      <family val="2"/>
    </font>
    <font>
      <sz val="18"/>
      <name val="Verdana"/>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u/>
      <sz val="10"/>
      <color rgb="FF000000"/>
      <name val="Verdana"/>
      <family val="2"/>
    </font>
    <font>
      <b/>
      <sz val="10"/>
      <color rgb="FF000000"/>
      <name val="Verdana"/>
      <family val="2"/>
    </font>
    <font>
      <b/>
      <sz val="18"/>
      <name val="Verdana"/>
      <family val="2"/>
    </font>
    <font>
      <b/>
      <sz val="10"/>
      <color rgb="FFFF0000"/>
      <name val="Verdana"/>
      <family val="2"/>
    </font>
    <font>
      <b/>
      <u/>
      <sz val="12"/>
      <name val="Verdana"/>
      <family val="2"/>
    </font>
    <font>
      <i/>
      <sz val="10"/>
      <name val="Verdana"/>
      <family val="2"/>
    </font>
  </fonts>
  <fills count="16">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
      <patternFill patternType="solid">
        <fgColor theme="0" tint="-0.34998626667073579"/>
        <bgColor indexed="64"/>
      </patternFill>
    </fill>
    <fill>
      <patternFill patternType="solid">
        <fgColor theme="0"/>
        <bgColor rgb="FF000000"/>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indexed="64"/>
      </right>
      <top style="medium">
        <color indexed="64"/>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502">
    <xf numFmtId="0" fontId="0" fillId="0" borderId="0" xfId="0"/>
    <xf numFmtId="0" fontId="2" fillId="0" borderId="0" xfId="0" applyFont="1"/>
    <xf numFmtId="164" fontId="6" fillId="0" borderId="0" xfId="0" applyNumberFormat="1" applyFont="1" applyAlignment="1">
      <alignment horizontal="right"/>
    </xf>
    <xf numFmtId="166"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6"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6"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6"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6"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6" fontId="10" fillId="9" borderId="2" xfId="0" applyNumberFormat="1" applyFont="1" applyFill="1" applyBorder="1" applyAlignment="1">
      <alignment horizontal="center" vertical="top"/>
    </xf>
    <xf numFmtId="0" fontId="10" fillId="0" borderId="0" xfId="0" applyFont="1" applyAlignment="1">
      <alignment vertical="top" wrapText="1"/>
    </xf>
    <xf numFmtId="166" fontId="10" fillId="0" borderId="0" xfId="0" applyNumberFormat="1" applyFont="1" applyAlignment="1">
      <alignment horizontal="center" vertical="top"/>
    </xf>
    <xf numFmtId="4" fontId="10" fillId="0" borderId="0" xfId="0" applyNumberFormat="1" applyFont="1" applyAlignment="1">
      <alignment horizontal="center" vertical="top"/>
    </xf>
    <xf numFmtId="0" fontId="9" fillId="0" borderId="0" xfId="0" applyFont="1" applyAlignment="1">
      <alignment vertical="top"/>
    </xf>
    <xf numFmtId="166"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3" fillId="0" borderId="0" xfId="0" applyFont="1"/>
    <xf numFmtId="0" fontId="6" fillId="0" borderId="2" xfId="0" applyFont="1" applyBorder="1" applyAlignment="1">
      <alignment wrapText="1"/>
    </xf>
    <xf numFmtId="165"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166"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wrapText="1"/>
      <protection locked="0"/>
    </xf>
    <xf numFmtId="0" fontId="0" fillId="0" borderId="0" xfId="0" applyAlignment="1">
      <alignment horizontal="center"/>
    </xf>
    <xf numFmtId="0" fontId="10" fillId="0" borderId="12" xfId="0" applyFont="1" applyBorder="1" applyAlignment="1">
      <alignment wrapText="1" shrinkToFit="1"/>
    </xf>
    <xf numFmtId="166" fontId="0" fillId="9" borderId="12" xfId="0" applyNumberFormat="1" applyFill="1" applyBorder="1" applyAlignment="1">
      <alignment horizontal="center"/>
    </xf>
    <xf numFmtId="0" fontId="0" fillId="0" borderId="2" xfId="0" applyBorder="1" applyAlignment="1">
      <alignment wrapText="1" shrinkToFit="1"/>
    </xf>
    <xf numFmtId="166" fontId="0" fillId="7" borderId="2" xfId="0" applyNumberFormat="1" applyFill="1" applyBorder="1" applyAlignment="1">
      <alignment horizontal="center"/>
    </xf>
    <xf numFmtId="166" fontId="6" fillId="0" borderId="2" xfId="0" applyNumberFormat="1" applyFont="1" applyBorder="1" applyAlignment="1">
      <alignment horizontal="center"/>
    </xf>
    <xf numFmtId="0" fontId="26" fillId="0" borderId="0" xfId="0" applyFont="1"/>
    <xf numFmtId="0" fontId="0" fillId="7" borderId="0" xfId="0" applyFill="1"/>
    <xf numFmtId="0" fontId="6" fillId="7" borderId="0" xfId="0" applyFont="1" applyFill="1" applyAlignment="1">
      <alignment horizontal="left" vertical="top"/>
    </xf>
    <xf numFmtId="0" fontId="10" fillId="7" borderId="0" xfId="0" applyFont="1" applyFill="1" applyAlignment="1">
      <alignment vertical="top" wrapText="1"/>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9" xfId="0" applyFont="1" applyFill="1" applyBorder="1"/>
    <xf numFmtId="0" fontId="14" fillId="7" borderId="20" xfId="0" applyFont="1" applyFill="1" applyBorder="1"/>
    <xf numFmtId="0" fontId="6" fillId="7" borderId="17" xfId="0" applyFont="1" applyFill="1" applyBorder="1" applyAlignment="1">
      <alignment vertical="center"/>
    </xf>
    <xf numFmtId="0" fontId="14" fillId="7" borderId="18" xfId="0" applyFont="1" applyFill="1" applyBorder="1" applyAlignment="1">
      <alignment vertical="center"/>
    </xf>
    <xf numFmtId="0" fontId="14" fillId="7" borderId="2" xfId="0" applyFont="1" applyFill="1" applyBorder="1"/>
    <xf numFmtId="0" fontId="10" fillId="7" borderId="2" xfId="0" applyFont="1" applyFill="1" applyBorder="1" applyAlignment="1">
      <alignment wrapText="1"/>
    </xf>
    <xf numFmtId="0" fontId="10" fillId="7" borderId="2" xfId="0" applyFont="1" applyFill="1" applyBorder="1"/>
    <xf numFmtId="0" fontId="29" fillId="7" borderId="2" xfId="0" applyFont="1" applyFill="1" applyBorder="1"/>
    <xf numFmtId="0" fontId="15" fillId="7" borderId="17" xfId="0" applyFont="1" applyFill="1" applyBorder="1" applyAlignment="1">
      <alignment horizontal="left" vertical="center"/>
    </xf>
    <xf numFmtId="0" fontId="30" fillId="7" borderId="0" xfId="0" applyFont="1" applyFill="1" applyAlignment="1">
      <alignment vertical="top"/>
    </xf>
    <xf numFmtId="0" fontId="25" fillId="0" borderId="0" xfId="0" applyFont="1"/>
    <xf numFmtId="164" fontId="6" fillId="0" borderId="3" xfId="0" applyNumberFormat="1" applyFont="1" applyBorder="1" applyAlignment="1">
      <alignment horizontal="right"/>
    </xf>
    <xf numFmtId="164" fontId="17" fillId="0" borderId="3" xfId="0" applyNumberFormat="1" applyFont="1" applyBorder="1" applyAlignment="1">
      <alignment horizontal="right"/>
    </xf>
    <xf numFmtId="164" fontId="6" fillId="7" borderId="3" xfId="0" applyNumberFormat="1" applyFont="1" applyFill="1" applyBorder="1" applyAlignment="1">
      <alignment horizontal="right"/>
    </xf>
    <xf numFmtId="164" fontId="6" fillId="0" borderId="11" xfId="0" applyNumberFormat="1" applyFont="1" applyBorder="1" applyAlignment="1">
      <alignment horizontal="right"/>
    </xf>
    <xf numFmtId="0" fontId="6" fillId="5" borderId="23" xfId="0" applyFont="1" applyFill="1" applyBorder="1"/>
    <xf numFmtId="166" fontId="6" fillId="5" borderId="24" xfId="0" applyNumberFormat="1" applyFont="1" applyFill="1" applyBorder="1" applyAlignment="1">
      <alignment horizontal="right"/>
    </xf>
    <xf numFmtId="164" fontId="6" fillId="5" borderId="25" xfId="0" applyNumberFormat="1" applyFont="1" applyFill="1" applyBorder="1" applyAlignment="1">
      <alignment horizontal="right"/>
    </xf>
    <xf numFmtId="0" fontId="0" fillId="0" borderId="26" xfId="0" applyBorder="1"/>
    <xf numFmtId="164" fontId="6" fillId="0" borderId="27" xfId="0" applyNumberFormat="1" applyFont="1" applyBorder="1" applyAlignment="1">
      <alignment horizontal="right"/>
    </xf>
    <xf numFmtId="0" fontId="10" fillId="0" borderId="26" xfId="0" applyFont="1" applyBorder="1"/>
    <xf numFmtId="0" fontId="6" fillId="0" borderId="26" xfId="0" applyFont="1" applyBorder="1"/>
    <xf numFmtId="164" fontId="6" fillId="7" borderId="27" xfId="0" applyNumberFormat="1" applyFont="1" applyFill="1" applyBorder="1" applyAlignment="1">
      <alignment horizontal="right"/>
    </xf>
    <xf numFmtId="0" fontId="6" fillId="0" borderId="28" xfId="0" applyFont="1" applyBorder="1"/>
    <xf numFmtId="166" fontId="0" fillId="0" borderId="29" xfId="0" applyNumberFormat="1" applyBorder="1" applyAlignment="1">
      <alignment horizontal="right"/>
    </xf>
    <xf numFmtId="0" fontId="10" fillId="0" borderId="23" xfId="0" applyFont="1" applyBorder="1"/>
    <xf numFmtId="166" fontId="0" fillId="5" borderId="24" xfId="0" applyNumberFormat="1" applyFill="1" applyBorder="1" applyAlignment="1">
      <alignment horizontal="right"/>
    </xf>
    <xf numFmtId="164" fontId="6" fillId="0" borderId="25" xfId="0" applyNumberFormat="1" applyFont="1" applyBorder="1" applyAlignment="1">
      <alignment horizontal="right"/>
    </xf>
    <xf numFmtId="164" fontId="6" fillId="9" borderId="30" xfId="0" applyNumberFormat="1" applyFont="1" applyFill="1" applyBorder="1" applyAlignment="1">
      <alignment horizontal="right"/>
    </xf>
    <xf numFmtId="164" fontId="17" fillId="0" borderId="25" xfId="0" applyNumberFormat="1" applyFont="1" applyBorder="1" applyAlignment="1">
      <alignment horizontal="right"/>
    </xf>
    <xf numFmtId="0" fontId="6" fillId="0" borderId="23" xfId="0" applyFont="1" applyBorder="1"/>
    <xf numFmtId="166" fontId="0" fillId="0" borderId="24" xfId="0" applyNumberFormat="1" applyBorder="1" applyAlignment="1">
      <alignment horizontal="right"/>
    </xf>
    <xf numFmtId="166" fontId="6" fillId="9" borderId="30" xfId="0" applyNumberFormat="1" applyFont="1" applyFill="1" applyBorder="1" applyAlignment="1">
      <alignment horizontal="right"/>
    </xf>
    <xf numFmtId="0" fontId="12" fillId="7" borderId="18" xfId="0" applyFont="1" applyFill="1" applyBorder="1" applyAlignment="1">
      <alignment vertical="center" wrapText="1"/>
    </xf>
    <xf numFmtId="0" fontId="6" fillId="7" borderId="18" xfId="0" applyFont="1" applyFill="1" applyBorder="1" applyAlignment="1">
      <alignment wrapText="1"/>
    </xf>
    <xf numFmtId="164" fontId="30" fillId="3" borderId="2" xfId="148" applyNumberFormat="1" applyFont="1" applyFill="1" applyBorder="1" applyProtection="1"/>
    <xf numFmtId="0" fontId="10" fillId="7" borderId="0" xfId="0" applyFont="1" applyFill="1"/>
    <xf numFmtId="0" fontId="14" fillId="0" borderId="0" xfId="0" applyFont="1"/>
    <xf numFmtId="0" fontId="25" fillId="7" borderId="0" xfId="0" applyFont="1" applyFill="1"/>
    <xf numFmtId="0" fontId="33" fillId="7" borderId="0" xfId="0" applyFont="1" applyFill="1"/>
    <xf numFmtId="0" fontId="33"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4" fillId="14" borderId="10" xfId="0" applyFont="1" applyFill="1" applyBorder="1"/>
    <xf numFmtId="0" fontId="14" fillId="7" borderId="14"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5" fontId="10" fillId="6" borderId="2" xfId="148" applyNumberFormat="1" applyFont="1" applyFill="1" applyBorder="1" applyProtection="1">
      <protection locked="0"/>
    </xf>
    <xf numFmtId="0" fontId="14" fillId="7" borderId="15" xfId="0" applyFont="1" applyFill="1" applyBorder="1"/>
    <xf numFmtId="0" fontId="10" fillId="7" borderId="0" xfId="0" applyFont="1" applyFill="1" applyAlignment="1">
      <alignment horizontal="left" indent="1"/>
    </xf>
    <xf numFmtId="0" fontId="14" fillId="7" borderId="21" xfId="0" applyFont="1" applyFill="1" applyBorder="1"/>
    <xf numFmtId="0" fontId="14" fillId="7" borderId="22" xfId="0" applyFont="1" applyFill="1" applyBorder="1"/>
    <xf numFmtId="0" fontId="14" fillId="7" borderId="18" xfId="0" applyFont="1" applyFill="1" applyBorder="1"/>
    <xf numFmtId="0" fontId="14" fillId="7" borderId="14" xfId="0" applyFont="1" applyFill="1" applyBorder="1"/>
    <xf numFmtId="164" fontId="10" fillId="9" borderId="2" xfId="148" applyNumberFormat="1" applyFont="1" applyFill="1" applyBorder="1" applyProtection="1"/>
    <xf numFmtId="165" fontId="10" fillId="0" borderId="2" xfId="148" applyNumberFormat="1" applyFont="1" applyFill="1" applyBorder="1" applyProtection="1"/>
    <xf numFmtId="0" fontId="10" fillId="0" borderId="0" xfId="0" applyFont="1"/>
    <xf numFmtId="0" fontId="30" fillId="0" borderId="28" xfId="0" applyFont="1" applyBorder="1"/>
    <xf numFmtId="166" fontId="25" fillId="0" borderId="29" xfId="0" applyNumberFormat="1" applyFont="1" applyBorder="1" applyAlignment="1">
      <alignment horizontal="right"/>
    </xf>
    <xf numFmtId="164" fontId="30" fillId="3" borderId="30" xfId="0" applyNumberFormat="1" applyFont="1" applyFill="1" applyBorder="1" applyAlignment="1">
      <alignment horizontal="right"/>
    </xf>
    <xf numFmtId="0" fontId="0" fillId="0" borderId="22" xfId="0" applyBorder="1"/>
    <xf numFmtId="0" fontId="21" fillId="7" borderId="0" xfId="0" applyFont="1" applyFill="1"/>
    <xf numFmtId="166" fontId="6" fillId="7" borderId="0" xfId="0" applyNumberFormat="1" applyFont="1" applyFill="1" applyAlignment="1">
      <alignment horizontal="right"/>
    </xf>
    <xf numFmtId="164" fontId="6" fillId="7" borderId="0" xfId="0" applyNumberFormat="1" applyFont="1" applyFill="1" applyAlignment="1">
      <alignment horizontal="right"/>
    </xf>
    <xf numFmtId="0" fontId="2" fillId="7" borderId="0" xfId="0" applyFont="1" applyFill="1"/>
    <xf numFmtId="0" fontId="6" fillId="7" borderId="33" xfId="0" applyFont="1" applyFill="1" applyBorder="1"/>
    <xf numFmtId="166" fontId="0" fillId="7" borderId="16" xfId="0" applyNumberFormat="1" applyFill="1" applyBorder="1" applyAlignment="1">
      <alignment horizontal="right"/>
    </xf>
    <xf numFmtId="164" fontId="6" fillId="7" borderId="34" xfId="0" applyNumberFormat="1" applyFont="1" applyFill="1" applyBorder="1" applyAlignment="1">
      <alignment horizontal="right"/>
    </xf>
    <xf numFmtId="0" fontId="0" fillId="7" borderId="26" xfId="0" applyFill="1" applyBorder="1"/>
    <xf numFmtId="166" fontId="0" fillId="7" borderId="2" xfId="0" applyNumberFormat="1" applyFill="1" applyBorder="1" applyAlignment="1">
      <alignment horizontal="right"/>
    </xf>
    <xf numFmtId="0" fontId="28" fillId="7" borderId="0" xfId="0" applyFont="1" applyFill="1"/>
    <xf numFmtId="0" fontId="10" fillId="7" borderId="0" xfId="0" applyFont="1" applyFill="1" applyAlignment="1">
      <alignment horizontal="left" vertical="top" wrapText="1"/>
    </xf>
    <xf numFmtId="166" fontId="10" fillId="7" borderId="0" xfId="0" applyNumberFormat="1" applyFont="1" applyFill="1" applyAlignment="1">
      <alignment horizontal="left" vertical="top"/>
    </xf>
    <xf numFmtId="0" fontId="0" fillId="7" borderId="0" xfId="0" applyFill="1" applyAlignment="1">
      <alignment wrapText="1"/>
    </xf>
    <xf numFmtId="166" fontId="0" fillId="7" borderId="0" xfId="0" applyNumberFormat="1" applyFill="1" applyAlignment="1">
      <alignment horizontal="center"/>
    </xf>
    <xf numFmtId="4" fontId="0" fillId="7" borderId="0" xfId="0" applyNumberFormat="1" applyFill="1" applyAlignment="1">
      <alignment horizontal="center"/>
    </xf>
    <xf numFmtId="166"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6"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0" fontId="23" fillId="7" borderId="0" xfId="0" applyFont="1" applyFill="1"/>
    <xf numFmtId="0" fontId="21"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xf>
    <xf numFmtId="0" fontId="6" fillId="5" borderId="23" xfId="0" applyFont="1" applyFill="1" applyBorder="1" applyAlignment="1">
      <alignment horizontal="center" vertical="top"/>
    </xf>
    <xf numFmtId="0" fontId="6" fillId="5" borderId="35" xfId="0" applyFont="1" applyFill="1" applyBorder="1" applyAlignment="1">
      <alignment horizontal="center" vertical="top"/>
    </xf>
    <xf numFmtId="0" fontId="6" fillId="5" borderId="24" xfId="0" applyFont="1" applyFill="1" applyBorder="1" applyAlignment="1">
      <alignment horizontal="center" vertical="top"/>
    </xf>
    <xf numFmtId="0" fontId="6" fillId="5" borderId="24" xfId="0" applyFont="1" applyFill="1" applyBorder="1" applyAlignment="1">
      <alignment horizontal="center" vertical="top" wrapText="1"/>
    </xf>
    <xf numFmtId="166" fontId="6" fillId="5" borderId="24" xfId="0" applyNumberFormat="1" applyFont="1" applyFill="1" applyBorder="1" applyAlignment="1">
      <alignment horizontal="center" vertical="top" wrapText="1"/>
    </xf>
    <xf numFmtId="4" fontId="6" fillId="5" borderId="24" xfId="0" applyNumberFormat="1" applyFont="1" applyFill="1" applyBorder="1" applyAlignment="1">
      <alignment horizontal="center" vertical="top" wrapText="1"/>
    </xf>
    <xf numFmtId="166" fontId="6" fillId="5" borderId="25" xfId="0" applyNumberFormat="1" applyFont="1" applyFill="1" applyBorder="1" applyAlignment="1">
      <alignment horizontal="center" vertical="top" wrapText="1"/>
    </xf>
    <xf numFmtId="0" fontId="0" fillId="15" borderId="15" xfId="0" applyFill="1" applyBorder="1" applyAlignment="1" applyProtection="1">
      <alignment vertical="top"/>
      <protection locked="0"/>
    </xf>
    <xf numFmtId="0" fontId="6" fillId="15" borderId="15" xfId="0" applyFont="1" applyFill="1" applyBorder="1" applyAlignment="1" applyProtection="1">
      <alignment vertical="top"/>
      <protection locked="0"/>
    </xf>
    <xf numFmtId="0" fontId="0" fillId="15" borderId="15" xfId="0" applyFill="1" applyBorder="1" applyAlignment="1" applyProtection="1">
      <alignment vertical="top" wrapText="1"/>
      <protection locked="0"/>
    </xf>
    <xf numFmtId="166" fontId="0" fillId="15" borderId="15" xfId="0" applyNumberFormat="1" applyFill="1" applyBorder="1" applyAlignment="1" applyProtection="1">
      <alignment horizontal="center" vertical="top"/>
      <protection locked="0"/>
    </xf>
    <xf numFmtId="4" fontId="0" fillId="15" borderId="15" xfId="0" applyNumberFormat="1" applyFill="1" applyBorder="1" applyAlignment="1" applyProtection="1">
      <alignment horizontal="center" vertical="top"/>
      <protection locked="0"/>
    </xf>
    <xf numFmtId="0" fontId="10" fillId="0" borderId="23" xfId="0" applyFont="1" applyBorder="1" applyAlignment="1">
      <alignment vertical="top"/>
    </xf>
    <xf numFmtId="0" fontId="6" fillId="0" borderId="35" xfId="0" applyFont="1" applyBorder="1" applyAlignment="1">
      <alignment vertical="top"/>
    </xf>
    <xf numFmtId="0" fontId="10" fillId="0" borderId="24" xfId="0" applyFont="1" applyBorder="1" applyAlignment="1">
      <alignment vertical="top"/>
    </xf>
    <xf numFmtId="0" fontId="10" fillId="0" borderId="24" xfId="0" applyFont="1" applyBorder="1" applyAlignment="1">
      <alignment vertical="top" wrapText="1"/>
    </xf>
    <xf numFmtId="166" fontId="10" fillId="0" borderId="24" xfId="0" applyNumberFormat="1" applyFont="1" applyBorder="1" applyAlignment="1">
      <alignment horizontal="center" vertical="top"/>
    </xf>
    <xf numFmtId="4" fontId="10" fillId="0" borderId="24" xfId="0" applyNumberFormat="1" applyFont="1" applyBorder="1" applyAlignment="1">
      <alignment horizontal="center" vertical="top"/>
    </xf>
    <xf numFmtId="0" fontId="6" fillId="0" borderId="35" xfId="0" applyFont="1" applyBorder="1" applyAlignment="1">
      <alignment vertical="top" wrapText="1"/>
    </xf>
    <xf numFmtId="0" fontId="6" fillId="0" borderId="24" xfId="0" applyFont="1" applyBorder="1" applyAlignment="1">
      <alignment vertical="top"/>
    </xf>
    <xf numFmtId="0" fontId="10" fillId="7" borderId="15" xfId="0" applyFont="1" applyFill="1" applyBorder="1" applyAlignment="1" applyProtection="1">
      <alignment vertical="top"/>
      <protection locked="0"/>
    </xf>
    <xf numFmtId="0" fontId="0" fillId="0" borderId="23" xfId="0" applyBorder="1" applyAlignment="1">
      <alignment vertical="top"/>
    </xf>
    <xf numFmtId="0" fontId="0" fillId="0" borderId="35" xfId="0" applyBorder="1" applyAlignment="1">
      <alignment vertical="top" wrapText="1"/>
    </xf>
    <xf numFmtId="166" fontId="0" fillId="0" borderId="35" xfId="0" applyNumberFormat="1" applyBorder="1" applyAlignment="1">
      <alignment horizontal="center" vertical="top"/>
    </xf>
    <xf numFmtId="4" fontId="0" fillId="0" borderId="35" xfId="0" applyNumberFormat="1" applyBorder="1" applyAlignment="1">
      <alignment horizontal="center" vertical="top"/>
    </xf>
    <xf numFmtId="0" fontId="0" fillId="0" borderId="24" xfId="0" applyBorder="1" applyAlignment="1">
      <alignment vertical="top" wrapText="1"/>
    </xf>
    <xf numFmtId="0" fontId="0" fillId="11" borderId="43" xfId="0" applyFill="1" applyBorder="1" applyAlignment="1">
      <alignment vertical="top"/>
    </xf>
    <xf numFmtId="0" fontId="6" fillId="11" borderId="44" xfId="0" applyFont="1" applyFill="1" applyBorder="1" applyAlignment="1">
      <alignment vertical="top" wrapText="1"/>
    </xf>
    <xf numFmtId="0" fontId="9" fillId="11" borderId="45" xfId="0" applyFont="1" applyFill="1" applyBorder="1" applyAlignment="1">
      <alignment vertical="top"/>
    </xf>
    <xf numFmtId="0" fontId="9" fillId="11" borderId="45" xfId="0" applyFont="1" applyFill="1" applyBorder="1" applyAlignment="1">
      <alignment vertical="top" wrapText="1"/>
    </xf>
    <xf numFmtId="166" fontId="10" fillId="11" borderId="45" xfId="0" applyNumberFormat="1" applyFont="1" applyFill="1" applyBorder="1" applyAlignment="1">
      <alignment horizontal="center" vertical="top"/>
    </xf>
    <xf numFmtId="4" fontId="9" fillId="11" borderId="45" xfId="0" applyNumberFormat="1" applyFont="1" applyFill="1" applyBorder="1" applyAlignment="1">
      <alignment horizontal="center" vertical="top"/>
    </xf>
    <xf numFmtId="0" fontId="10" fillId="7" borderId="0" xfId="0" applyFont="1" applyFill="1" applyAlignment="1">
      <alignment horizontal="center" vertical="top"/>
    </xf>
    <xf numFmtId="0" fontId="10" fillId="7" borderId="0" xfId="0" applyFont="1" applyFill="1" applyAlignment="1">
      <alignment horizontal="left" vertical="top"/>
    </xf>
    <xf numFmtId="0" fontId="9" fillId="7" borderId="0" xfId="0" applyFont="1" applyFill="1" applyAlignment="1">
      <alignment vertical="top"/>
    </xf>
    <xf numFmtId="0" fontId="10" fillId="0" borderId="35" xfId="0" applyFont="1" applyBorder="1" applyAlignment="1">
      <alignment vertical="top"/>
    </xf>
    <xf numFmtId="0" fontId="10" fillId="0" borderId="26" xfId="0" applyFont="1" applyBorder="1" applyAlignment="1">
      <alignment vertical="top"/>
    </xf>
    <xf numFmtId="0" fontId="6" fillId="0" borderId="26" xfId="0" applyFont="1" applyBorder="1" applyAlignment="1">
      <alignment vertical="top"/>
    </xf>
    <xf numFmtId="0" fontId="10" fillId="0" borderId="28" xfId="0" applyFont="1" applyBorder="1" applyAlignment="1">
      <alignment vertical="top"/>
    </xf>
    <xf numFmtId="0" fontId="10" fillId="0" borderId="39" xfId="0" applyFont="1" applyBorder="1" applyAlignment="1">
      <alignment vertical="top"/>
    </xf>
    <xf numFmtId="0" fontId="10" fillId="0" borderId="29" xfId="0" applyFont="1" applyBorder="1" applyAlignment="1">
      <alignment vertical="top"/>
    </xf>
    <xf numFmtId="0" fontId="10" fillId="0" borderId="29" xfId="0" applyFont="1" applyBorder="1" applyAlignment="1">
      <alignment vertical="top" wrapText="1"/>
    </xf>
    <xf numFmtId="166" fontId="10" fillId="0" borderId="29" xfId="0" applyNumberFormat="1" applyFont="1" applyBorder="1" applyAlignment="1">
      <alignment horizontal="center" vertical="top"/>
    </xf>
    <xf numFmtId="4" fontId="10" fillId="0" borderId="29" xfId="0" applyNumberFormat="1" applyFont="1" applyBorder="1" applyAlignment="1">
      <alignment horizontal="center" vertical="top"/>
    </xf>
    <xf numFmtId="0" fontId="0" fillId="7" borderId="0" xfId="0" applyFill="1" applyAlignment="1">
      <alignment horizontal="center"/>
    </xf>
    <xf numFmtId="0" fontId="26" fillId="7" borderId="0" xfId="0" applyFont="1" applyFill="1"/>
    <xf numFmtId="0" fontId="0" fillId="9" borderId="31" xfId="0" applyFill="1" applyBorder="1"/>
    <xf numFmtId="166" fontId="0" fillId="7" borderId="32" xfId="0" applyNumberFormat="1" applyFill="1" applyBorder="1"/>
    <xf numFmtId="166" fontId="0" fillId="7" borderId="27" xfId="0" applyNumberFormat="1" applyFill="1" applyBorder="1"/>
    <xf numFmtId="166" fontId="6" fillId="8" borderId="27" xfId="0" applyNumberFormat="1" applyFont="1" applyFill="1" applyBorder="1"/>
    <xf numFmtId="0" fontId="0" fillId="0" borderId="28" xfId="0" applyBorder="1"/>
    <xf numFmtId="0" fontId="9" fillId="0" borderId="39" xfId="0" applyFont="1" applyBorder="1" applyAlignment="1">
      <alignment vertical="top" wrapText="1"/>
    </xf>
    <xf numFmtId="4" fontId="0" fillId="0" borderId="29" xfId="0" applyNumberFormat="1" applyBorder="1" applyAlignment="1">
      <alignment horizontal="center"/>
    </xf>
    <xf numFmtId="166" fontId="0" fillId="0" borderId="30" xfId="0" applyNumberFormat="1" applyBorder="1"/>
    <xf numFmtId="0" fontId="6" fillId="5" borderId="23" xfId="0" applyFont="1" applyFill="1" applyBorder="1" applyAlignment="1">
      <alignment horizontal="center"/>
    </xf>
    <xf numFmtId="0" fontId="6" fillId="5" borderId="24" xfId="0" applyFont="1" applyFill="1" applyBorder="1" applyAlignment="1">
      <alignment horizontal="center" wrapText="1"/>
    </xf>
    <xf numFmtId="166" fontId="6" fillId="5" borderId="24" xfId="0" applyNumberFormat="1" applyFont="1" applyFill="1" applyBorder="1" applyAlignment="1">
      <alignment horizontal="center" wrapText="1"/>
    </xf>
    <xf numFmtId="166" fontId="6" fillId="5" borderId="25" xfId="0" applyNumberFormat="1" applyFont="1" applyFill="1" applyBorder="1" applyAlignment="1">
      <alignment horizontal="center" wrapText="1"/>
    </xf>
    <xf numFmtId="0" fontId="6" fillId="7" borderId="0" xfId="0" applyFont="1" applyFill="1" applyAlignment="1">
      <alignment horizontal="left" vertical="top" wrapText="1"/>
    </xf>
    <xf numFmtId="0" fontId="10" fillId="7" borderId="0" xfId="1" applyFont="1" applyFill="1"/>
    <xf numFmtId="0" fontId="1" fillId="7" borderId="0" xfId="1" applyFill="1"/>
    <xf numFmtId="0" fontId="6" fillId="5" borderId="23" xfId="0" applyFont="1" applyFill="1" applyBorder="1" applyAlignment="1">
      <alignment horizontal="left"/>
    </xf>
    <xf numFmtId="0" fontId="6" fillId="5" borderId="24" xfId="0" applyFont="1" applyFill="1" applyBorder="1" applyAlignment="1">
      <alignment horizontal="left"/>
    </xf>
    <xf numFmtId="0" fontId="6" fillId="5" borderId="24" xfId="0" applyFont="1" applyFill="1" applyBorder="1" applyAlignment="1">
      <alignment horizontal="left" wrapText="1"/>
    </xf>
    <xf numFmtId="0" fontId="6" fillId="0" borderId="26" xfId="0" applyFont="1" applyBorder="1" applyAlignment="1">
      <alignment horizontal="left" vertical="top"/>
    </xf>
    <xf numFmtId="166" fontId="6" fillId="0" borderId="27" xfId="0" applyNumberFormat="1" applyFont="1" applyBorder="1" applyAlignment="1">
      <alignment horizontal="center" wrapText="1"/>
    </xf>
    <xf numFmtId="0" fontId="6" fillId="0" borderId="26" xfId="0" applyFont="1" applyBorder="1" applyAlignment="1">
      <alignment vertical="top" wrapText="1"/>
    </xf>
    <xf numFmtId="166" fontId="10" fillId="9" borderId="27" xfId="0" applyNumberFormat="1" applyFont="1" applyFill="1" applyBorder="1" applyAlignment="1">
      <alignment horizontal="center"/>
    </xf>
    <xf numFmtId="0" fontId="6" fillId="0" borderId="26" xfId="0" applyFont="1" applyBorder="1" applyAlignment="1">
      <alignment horizontal="left" vertical="top" wrapText="1"/>
    </xf>
    <xf numFmtId="0" fontId="10" fillId="0" borderId="26" xfId="0" applyFont="1" applyBorder="1" applyAlignment="1">
      <alignment horizontal="left" vertical="top"/>
    </xf>
    <xf numFmtId="166" fontId="10" fillId="7" borderId="27" xfId="0" applyNumberFormat="1" applyFont="1" applyFill="1" applyBorder="1" applyAlignment="1">
      <alignment horizontal="center"/>
    </xf>
    <xf numFmtId="0" fontId="6" fillId="0" borderId="28" xfId="0" applyFont="1" applyBorder="1" applyAlignment="1">
      <alignment vertical="top" wrapText="1"/>
    </xf>
    <xf numFmtId="0" fontId="6" fillId="0" borderId="29" xfId="0" applyFont="1" applyBorder="1" applyAlignment="1">
      <alignment vertical="top" wrapText="1"/>
    </xf>
    <xf numFmtId="166" fontId="6" fillId="8" borderId="30" xfId="0" applyNumberFormat="1" applyFont="1" applyFill="1" applyBorder="1" applyAlignment="1">
      <alignment horizontal="center"/>
    </xf>
    <xf numFmtId="0" fontId="10" fillId="7" borderId="0" xfId="1" applyFont="1" applyFill="1" applyAlignment="1">
      <alignment horizontal="left" vertical="top"/>
    </xf>
    <xf numFmtId="166" fontId="6" fillId="7" borderId="0" xfId="0" applyNumberFormat="1" applyFont="1" applyFill="1" applyAlignment="1">
      <alignment horizontal="center" wrapText="1"/>
    </xf>
    <xf numFmtId="166" fontId="10" fillId="7" borderId="0" xfId="0" applyNumberFormat="1" applyFont="1" applyFill="1" applyAlignment="1">
      <alignment horizontal="center"/>
    </xf>
    <xf numFmtId="166" fontId="6" fillId="7" borderId="0" xfId="0" applyNumberFormat="1" applyFont="1" applyFill="1" applyAlignment="1">
      <alignment horizontal="center"/>
    </xf>
    <xf numFmtId="0" fontId="6" fillId="7" borderId="0" xfId="1" applyFont="1" applyFill="1" applyAlignment="1">
      <alignment wrapText="1"/>
    </xf>
    <xf numFmtId="0" fontId="6" fillId="7" borderId="0" xfId="1" applyFont="1" applyFill="1" applyAlignment="1">
      <alignment horizontal="center" vertical="top" wrapText="1"/>
    </xf>
    <xf numFmtId="166" fontId="19" fillId="7" borderId="0" xfId="0" applyNumberFormat="1" applyFont="1" applyFill="1" applyAlignment="1" applyProtection="1">
      <alignment horizontal="center"/>
      <protection locked="0"/>
    </xf>
    <xf numFmtId="0" fontId="27" fillId="7" borderId="0" xfId="1" applyFont="1" applyFill="1"/>
    <xf numFmtId="0" fontId="10" fillId="7" borderId="0" xfId="1" applyFont="1" applyFill="1" applyAlignment="1">
      <alignment horizontal="left" vertical="top" wrapText="1"/>
    </xf>
    <xf numFmtId="0" fontId="6" fillId="7" borderId="13" xfId="0" applyFont="1" applyFill="1" applyBorder="1" applyAlignment="1">
      <alignment horizontal="left" vertical="top" wrapText="1"/>
    </xf>
    <xf numFmtId="0" fontId="3" fillId="7" borderId="13" xfId="1" applyFont="1" applyFill="1" applyBorder="1"/>
    <xf numFmtId="0" fontId="10" fillId="0" borderId="26" xfId="0" applyFont="1" applyBorder="1" applyAlignment="1">
      <alignment vertical="top" wrapText="1"/>
    </xf>
    <xf numFmtId="166" fontId="10" fillId="6" borderId="27" xfId="0" applyNumberFormat="1" applyFont="1" applyFill="1" applyBorder="1" applyAlignment="1" applyProtection="1">
      <alignment horizontal="center"/>
      <protection locked="0"/>
    </xf>
    <xf numFmtId="0" fontId="3" fillId="0" borderId="26" xfId="0" applyFont="1" applyBorder="1" applyAlignment="1">
      <alignment horizontal="left" vertical="top"/>
    </xf>
    <xf numFmtId="166" fontId="6" fillId="3" borderId="30" xfId="0" applyNumberFormat="1" applyFont="1" applyFill="1" applyBorder="1" applyAlignment="1">
      <alignment horizontal="center"/>
    </xf>
    <xf numFmtId="0" fontId="1" fillId="7" borderId="0" xfId="1" applyFill="1" applyAlignment="1">
      <alignment horizontal="left" vertical="top"/>
    </xf>
    <xf numFmtId="0" fontId="6" fillId="5" borderId="48" xfId="0" applyFont="1" applyFill="1" applyBorder="1" applyAlignment="1">
      <alignment horizontal="left"/>
    </xf>
    <xf numFmtId="0" fontId="6" fillId="5" borderId="25" xfId="1" applyFont="1" applyFill="1" applyBorder="1" applyAlignment="1">
      <alignment wrapText="1"/>
    </xf>
    <xf numFmtId="0" fontId="1" fillId="0" borderId="42" xfId="1" applyBorder="1" applyAlignment="1">
      <alignment horizontal="left" vertical="top" wrapText="1"/>
    </xf>
    <xf numFmtId="0" fontId="1" fillId="0" borderId="27" xfId="1" applyBorder="1"/>
    <xf numFmtId="0" fontId="6" fillId="0" borderId="51" xfId="0" applyFont="1" applyBorder="1" applyAlignment="1">
      <alignment horizontal="left" vertical="top" wrapText="1"/>
    </xf>
    <xf numFmtId="166" fontId="6" fillId="0" borderId="27" xfId="0" applyNumberFormat="1" applyFont="1" applyBorder="1" applyAlignment="1">
      <alignment horizontal="center" vertical="top"/>
    </xf>
    <xf numFmtId="0" fontId="10" fillId="0" borderId="51" xfId="0" applyFont="1" applyBorder="1" applyAlignment="1">
      <alignment vertical="top" wrapText="1"/>
    </xf>
    <xf numFmtId="166" fontId="19" fillId="6" borderId="27" xfId="0" applyNumberFormat="1" applyFont="1" applyFill="1" applyBorder="1" applyAlignment="1" applyProtection="1">
      <alignment horizontal="center"/>
      <protection locked="0"/>
    </xf>
    <xf numFmtId="166" fontId="10" fillId="3" borderId="27" xfId="0" applyNumberFormat="1" applyFont="1" applyFill="1" applyBorder="1" applyAlignment="1">
      <alignment horizontal="center"/>
    </xf>
    <xf numFmtId="166" fontId="10" fillId="0" borderId="27" xfId="0" applyNumberFormat="1" applyFont="1" applyBorder="1" applyAlignment="1">
      <alignment horizontal="center"/>
    </xf>
    <xf numFmtId="0" fontId="6" fillId="0" borderId="52" xfId="0" applyFont="1" applyBorder="1" applyAlignment="1">
      <alignment horizontal="left" vertical="top" wrapText="1"/>
    </xf>
    <xf numFmtId="166" fontId="10" fillId="8" borderId="30" xfId="0" applyNumberFormat="1" applyFont="1" applyFill="1" applyBorder="1" applyAlignment="1">
      <alignment horizontal="center"/>
    </xf>
    <xf numFmtId="0" fontId="10" fillId="7" borderId="47" xfId="1" applyFont="1" applyFill="1" applyBorder="1" applyAlignment="1">
      <alignment horizontal="left" vertical="top" wrapText="1"/>
    </xf>
    <xf numFmtId="0" fontId="1" fillId="7" borderId="46" xfId="1" applyFill="1" applyBorder="1"/>
    <xf numFmtId="0" fontId="6" fillId="0" borderId="23" xfId="1" applyFont="1" applyBorder="1" applyAlignment="1">
      <alignment wrapText="1"/>
    </xf>
    <xf numFmtId="167" fontId="10" fillId="8" borderId="25" xfId="1" applyNumberFormat="1" applyFont="1" applyFill="1" applyBorder="1"/>
    <xf numFmtId="0" fontId="20" fillId="7" borderId="0" xfId="0" applyFont="1" applyFill="1" applyAlignment="1">
      <alignment vertical="center" wrapText="1"/>
    </xf>
    <xf numFmtId="0" fontId="20" fillId="7" borderId="0" xfId="1" applyFont="1" applyFill="1" applyAlignment="1">
      <alignment wrapText="1"/>
    </xf>
    <xf numFmtId="0" fontId="20" fillId="7" borderId="0" xfId="1" applyFont="1" applyFill="1" applyAlignment="1">
      <alignment vertical="center" wrapText="1"/>
    </xf>
    <xf numFmtId="0" fontId="20" fillId="7" borderId="0" xfId="0" applyFont="1" applyFill="1" applyAlignment="1">
      <alignment horizontal="left" vertical="top" wrapText="1"/>
    </xf>
    <xf numFmtId="44" fontId="14" fillId="7" borderId="0" xfId="0" applyNumberFormat="1" applyFont="1" applyFill="1"/>
    <xf numFmtId="2" fontId="14" fillId="7" borderId="0" xfId="0" applyNumberFormat="1" applyFont="1" applyFill="1"/>
    <xf numFmtId="0" fontId="20" fillId="7" borderId="0" xfId="0" applyFont="1" applyFill="1"/>
    <xf numFmtId="0" fontId="10" fillId="7" borderId="0" xfId="0" applyFont="1" applyFill="1" applyAlignment="1">
      <alignment wrapText="1"/>
    </xf>
    <xf numFmtId="0" fontId="0" fillId="0" borderId="49" xfId="0" applyBorder="1" applyAlignment="1">
      <alignment vertical="top"/>
    </xf>
    <xf numFmtId="0" fontId="6" fillId="0" borderId="53" xfId="0" applyFont="1" applyBorder="1" applyAlignment="1">
      <alignment vertical="top" wrapText="1"/>
    </xf>
    <xf numFmtId="0" fontId="9" fillId="0" borderId="50" xfId="0" applyFont="1" applyBorder="1" applyAlignment="1">
      <alignment vertical="top"/>
    </xf>
    <xf numFmtId="0" fontId="9" fillId="0" borderId="50" xfId="0" applyFont="1" applyBorder="1" applyAlignment="1">
      <alignment vertical="top" wrapText="1"/>
    </xf>
    <xf numFmtId="166" fontId="10" fillId="0" borderId="50" xfId="0" applyNumberFormat="1" applyFont="1" applyBorder="1" applyAlignment="1">
      <alignment horizontal="center" vertical="top"/>
    </xf>
    <xf numFmtId="4" fontId="9" fillId="0" borderId="50" xfId="0" applyNumberFormat="1" applyFont="1" applyBorder="1" applyAlignment="1">
      <alignment horizontal="center" vertical="top"/>
    </xf>
    <xf numFmtId="0" fontId="0" fillId="5" borderId="49" xfId="0" applyFill="1" applyBorder="1" applyAlignment="1">
      <alignment vertical="top"/>
    </xf>
    <xf numFmtId="0" fontId="6" fillId="5" borderId="53" xfId="0" applyFont="1" applyFill="1" applyBorder="1" applyAlignment="1">
      <alignment vertical="top" wrapText="1"/>
    </xf>
    <xf numFmtId="0" fontId="9" fillId="5" borderId="50" xfId="0" applyFont="1" applyFill="1" applyBorder="1" applyAlignment="1">
      <alignment vertical="top"/>
    </xf>
    <xf numFmtId="0" fontId="9" fillId="5" borderId="50" xfId="0" applyFont="1" applyFill="1" applyBorder="1" applyAlignment="1">
      <alignment vertical="top" wrapText="1"/>
    </xf>
    <xf numFmtId="166" fontId="10" fillId="5" borderId="50" xfId="0" applyNumberFormat="1" applyFont="1" applyFill="1" applyBorder="1" applyAlignment="1">
      <alignment horizontal="center" vertical="top"/>
    </xf>
    <xf numFmtId="4" fontId="9" fillId="5" borderId="50" xfId="0" applyNumberFormat="1" applyFont="1" applyFill="1" applyBorder="1" applyAlignment="1">
      <alignment horizontal="center" vertical="top"/>
    </xf>
    <xf numFmtId="0" fontId="10" fillId="0" borderId="26" xfId="0" applyFont="1" applyBorder="1" applyAlignment="1">
      <alignment wrapText="1"/>
    </xf>
    <xf numFmtId="0" fontId="10" fillId="7" borderId="6" xfId="0" applyFont="1" applyFill="1" applyBorder="1" applyAlignment="1" applyProtection="1">
      <alignment horizontal="center" vertical="top"/>
      <protection locked="0"/>
    </xf>
    <xf numFmtId="0" fontId="0" fillId="0" borderId="0" xfId="0" applyAlignment="1" applyProtection="1">
      <alignment vertical="top"/>
      <protection locked="0"/>
    </xf>
    <xf numFmtId="0" fontId="6" fillId="0" borderId="0" xfId="0" applyFont="1" applyAlignment="1" applyProtection="1">
      <alignment vertical="top"/>
      <protection locked="0"/>
    </xf>
    <xf numFmtId="0" fontId="0" fillId="0" borderId="0" xfId="0" applyAlignment="1" applyProtection="1">
      <alignment vertical="top" wrapText="1"/>
      <protection locked="0"/>
    </xf>
    <xf numFmtId="166" fontId="0" fillId="0" borderId="0" xfId="0" applyNumberFormat="1" applyAlignment="1" applyProtection="1">
      <alignment horizontal="center" vertical="top"/>
      <protection locked="0"/>
    </xf>
    <xf numFmtId="4" fontId="0" fillId="0" borderId="0" xfId="0" applyNumberFormat="1" applyAlignment="1" applyProtection="1">
      <alignment horizontal="center" vertical="top"/>
      <protection locked="0"/>
    </xf>
    <xf numFmtId="0" fontId="0" fillId="15" borderId="6" xfId="0" applyFill="1" applyBorder="1" applyAlignment="1" applyProtection="1">
      <alignment horizontal="center" vertical="top"/>
      <protection locked="0"/>
    </xf>
    <xf numFmtId="0" fontId="10" fillId="6" borderId="2" xfId="0" applyFont="1" applyFill="1" applyBorder="1" applyAlignment="1" applyProtection="1">
      <alignment horizontal="left" vertical="top" wrapText="1"/>
      <protection locked="0"/>
    </xf>
    <xf numFmtId="0" fontId="19" fillId="6" borderId="2" xfId="0" applyFont="1" applyFill="1" applyBorder="1" applyAlignment="1" applyProtection="1">
      <alignment horizontal="left" vertical="top" wrapText="1"/>
      <protection locked="0"/>
    </xf>
    <xf numFmtId="0" fontId="10" fillId="6" borderId="3" xfId="0" applyFont="1" applyFill="1" applyBorder="1" applyAlignment="1" applyProtection="1">
      <alignment horizontal="left" vertical="top" wrapText="1"/>
      <protection locked="0"/>
    </xf>
    <xf numFmtId="0" fontId="10" fillId="6" borderId="26" xfId="0" applyFont="1" applyFill="1" applyBorder="1" applyAlignment="1" applyProtection="1">
      <alignment horizontal="left" vertical="top" wrapText="1"/>
      <protection locked="0"/>
    </xf>
    <xf numFmtId="0" fontId="6" fillId="6" borderId="2" xfId="0" applyFont="1" applyFill="1" applyBorder="1" applyAlignment="1" applyProtection="1">
      <alignment horizontal="left" vertical="top" wrapText="1"/>
      <protection locked="0"/>
    </xf>
    <xf numFmtId="166" fontId="10" fillId="6" borderId="2" xfId="0" applyNumberFormat="1"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0" fillId="6" borderId="26" xfId="0" applyFill="1" applyBorder="1" applyAlignment="1" applyProtection="1">
      <alignment horizontal="left" vertical="top" wrapText="1"/>
      <protection locked="0"/>
    </xf>
    <xf numFmtId="166" fontId="0" fillId="6" borderId="2" xfId="0" applyNumberFormat="1" applyFill="1" applyBorder="1" applyAlignment="1" applyProtection="1">
      <alignment horizontal="left" vertical="top" wrapText="1"/>
      <protection locked="0"/>
    </xf>
    <xf numFmtId="0" fontId="0" fillId="7" borderId="0" xfId="0" applyFill="1" applyAlignment="1">
      <alignment horizontal="left" vertical="top" wrapText="1"/>
    </xf>
    <xf numFmtId="0" fontId="0" fillId="0" borderId="0" xfId="0" applyAlignment="1">
      <alignment horizontal="left" vertical="top" wrapText="1"/>
    </xf>
    <xf numFmtId="166" fontId="19" fillId="6" borderId="2" xfId="0" applyNumberFormat="1" applyFont="1"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10" borderId="26" xfId="0"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6" fillId="10" borderId="3" xfId="0" applyFont="1" applyFill="1" applyBorder="1" applyAlignment="1" applyProtection="1">
      <alignment horizontal="left" vertical="top" wrapText="1"/>
      <protection locked="0"/>
    </xf>
    <xf numFmtId="0" fontId="0" fillId="10" borderId="3" xfId="0" applyFill="1" applyBorder="1" applyAlignment="1" applyProtection="1">
      <alignment horizontal="left" vertical="top" wrapText="1"/>
      <protection locked="0"/>
    </xf>
    <xf numFmtId="166" fontId="0" fillId="10" borderId="3" xfId="0" applyNumberFormat="1" applyFill="1" applyBorder="1" applyAlignment="1" applyProtection="1">
      <alignment horizontal="left" vertical="top" wrapText="1"/>
      <protection locked="0"/>
    </xf>
    <xf numFmtId="0" fontId="0" fillId="10" borderId="28" xfId="0" applyFill="1" applyBorder="1" applyAlignment="1" applyProtection="1">
      <alignment horizontal="left" vertical="top" wrapText="1"/>
      <protection locked="0"/>
    </xf>
    <xf numFmtId="0" fontId="0" fillId="10" borderId="39" xfId="0" applyFill="1" applyBorder="1" applyAlignment="1" applyProtection="1">
      <alignment horizontal="left" vertical="top" wrapText="1"/>
      <protection locked="0"/>
    </xf>
    <xf numFmtId="0" fontId="6" fillId="10" borderId="39" xfId="0" applyFont="1" applyFill="1" applyBorder="1" applyAlignment="1" applyProtection="1">
      <alignment horizontal="left" vertical="top" wrapText="1"/>
      <protection locked="0"/>
    </xf>
    <xf numFmtId="166" fontId="0" fillId="10" borderId="39" xfId="0" applyNumberFormat="1" applyFill="1" applyBorder="1" applyAlignment="1" applyProtection="1">
      <alignment horizontal="left" vertical="top" wrapText="1"/>
      <protection locked="0"/>
    </xf>
    <xf numFmtId="0" fontId="20" fillId="6" borderId="3" xfId="0" applyFont="1" applyFill="1" applyBorder="1" applyAlignment="1" applyProtection="1">
      <alignment horizontal="left" vertical="top" wrapText="1"/>
      <protection locked="0"/>
    </xf>
    <xf numFmtId="0" fontId="10" fillId="6" borderId="28" xfId="0" applyFont="1" applyFill="1" applyBorder="1" applyAlignment="1" applyProtection="1">
      <alignment horizontal="left" vertical="top" wrapText="1"/>
      <protection locked="0"/>
    </xf>
    <xf numFmtId="0" fontId="0" fillId="6" borderId="39" xfId="0" applyFill="1" applyBorder="1" applyAlignment="1" applyProtection="1">
      <alignment horizontal="left" vertical="top" wrapText="1"/>
      <protection locked="0"/>
    </xf>
    <xf numFmtId="0" fontId="6" fillId="6" borderId="29" xfId="0" applyFont="1" applyFill="1" applyBorder="1" applyAlignment="1" applyProtection="1">
      <alignment horizontal="left" vertical="top" wrapText="1"/>
      <protection locked="0"/>
    </xf>
    <xf numFmtId="0" fontId="10" fillId="6" borderId="29" xfId="0" applyFont="1" applyFill="1" applyBorder="1" applyAlignment="1" applyProtection="1">
      <alignment horizontal="left" vertical="top" wrapText="1"/>
      <protection locked="0"/>
    </xf>
    <xf numFmtId="166" fontId="10" fillId="6" borderId="29" xfId="0" applyNumberFormat="1" applyFont="1" applyFill="1" applyBorder="1" applyAlignment="1" applyProtection="1">
      <alignment horizontal="left" vertical="top" wrapText="1"/>
      <protection locked="0"/>
    </xf>
    <xf numFmtId="0" fontId="10" fillId="12" borderId="26" xfId="0" applyFont="1" applyFill="1" applyBorder="1" applyAlignment="1" applyProtection="1">
      <alignment horizontal="left" vertical="top" wrapText="1"/>
      <protection locked="0"/>
    </xf>
    <xf numFmtId="0" fontId="18" fillId="12" borderId="3"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0" fillId="12" borderId="3" xfId="0" applyFill="1" applyBorder="1" applyAlignment="1" applyProtection="1">
      <alignment horizontal="left" vertical="top" wrapText="1"/>
      <protection locked="0"/>
    </xf>
    <xf numFmtId="166" fontId="10" fillId="12" borderId="3" xfId="0" applyNumberFormat="1" applyFont="1" applyFill="1" applyBorder="1" applyAlignment="1" applyProtection="1">
      <alignment horizontal="left" vertical="top" wrapText="1"/>
      <protection locked="0"/>
    </xf>
    <xf numFmtId="0" fontId="10" fillId="12" borderId="3" xfId="0" applyFont="1" applyFill="1" applyBorder="1" applyAlignment="1" applyProtection="1">
      <alignment horizontal="left" vertical="top" wrapText="1"/>
      <protection locked="0"/>
    </xf>
    <xf numFmtId="0" fontId="6" fillId="12" borderId="2" xfId="0" applyFont="1" applyFill="1" applyBorder="1" applyAlignment="1" applyProtection="1">
      <alignment horizontal="left" vertical="top" wrapText="1"/>
      <protection locked="0"/>
    </xf>
    <xf numFmtId="0" fontId="0" fillId="12" borderId="2" xfId="0" applyFill="1" applyBorder="1" applyAlignment="1" applyProtection="1">
      <alignment horizontal="left" vertical="top" wrapText="1"/>
      <protection locked="0"/>
    </xf>
    <xf numFmtId="166" fontId="10" fillId="12" borderId="2" xfId="0" applyNumberFormat="1" applyFont="1" applyFill="1" applyBorder="1" applyAlignment="1" applyProtection="1">
      <alignment horizontal="left" vertical="top" wrapText="1"/>
      <protection locked="0"/>
    </xf>
    <xf numFmtId="0" fontId="10" fillId="12" borderId="2" xfId="0" applyFont="1" applyFill="1" applyBorder="1" applyAlignment="1" applyProtection="1">
      <alignment horizontal="left" vertical="top" wrapText="1"/>
      <protection locked="0"/>
    </xf>
    <xf numFmtId="0" fontId="10" fillId="12" borderId="28" xfId="0" applyFont="1" applyFill="1" applyBorder="1" applyAlignment="1" applyProtection="1">
      <alignment horizontal="left" vertical="top" wrapText="1"/>
      <protection locked="0"/>
    </xf>
    <xf numFmtId="0" fontId="10" fillId="12" borderId="39" xfId="0" applyFont="1" applyFill="1" applyBorder="1" applyAlignment="1" applyProtection="1">
      <alignment horizontal="left" vertical="top" wrapText="1"/>
      <protection locked="0"/>
    </xf>
    <xf numFmtId="0" fontId="6" fillId="12" borderId="29" xfId="0" applyFont="1" applyFill="1" applyBorder="1" applyAlignment="1" applyProtection="1">
      <alignment horizontal="left" vertical="top" wrapText="1"/>
      <protection locked="0"/>
    </xf>
    <xf numFmtId="0" fontId="0" fillId="12" borderId="29" xfId="0" applyFill="1" applyBorder="1" applyAlignment="1" applyProtection="1">
      <alignment horizontal="left" vertical="top" wrapText="1"/>
      <protection locked="0"/>
    </xf>
    <xf numFmtId="166" fontId="10" fillId="12" borderId="29" xfId="0" applyNumberFormat="1" applyFont="1" applyFill="1" applyBorder="1" applyAlignment="1" applyProtection="1">
      <alignment horizontal="left" vertical="top" wrapText="1"/>
      <protection locked="0"/>
    </xf>
    <xf numFmtId="166" fontId="0" fillId="13" borderId="3" xfId="0" applyNumberFormat="1" applyFill="1" applyBorder="1" applyAlignment="1" applyProtection="1">
      <alignment horizontal="left" vertical="top" wrapText="1"/>
      <protection locked="0"/>
    </xf>
    <xf numFmtId="0" fontId="10" fillId="10" borderId="26" xfId="0" applyFont="1" applyFill="1" applyBorder="1" applyAlignment="1" applyProtection="1">
      <alignment horizontal="left" vertical="top" wrapText="1"/>
      <protection locked="0"/>
    </xf>
    <xf numFmtId="166" fontId="10" fillId="10" borderId="3" xfId="0" applyNumberFormat="1" applyFont="1" applyFill="1" applyBorder="1" applyAlignment="1" applyProtection="1">
      <alignment horizontal="left" vertical="top" wrapText="1"/>
      <protection locked="0"/>
    </xf>
    <xf numFmtId="0" fontId="10" fillId="10" borderId="39" xfId="0" applyFont="1" applyFill="1" applyBorder="1" applyAlignment="1" applyProtection="1">
      <alignment horizontal="left" vertical="top" wrapText="1"/>
      <protection locked="0"/>
    </xf>
    <xf numFmtId="0" fontId="19" fillId="10" borderId="3" xfId="0" applyFont="1" applyFill="1" applyBorder="1" applyAlignment="1" applyProtection="1">
      <alignment horizontal="left" vertical="top" wrapText="1"/>
      <protection locked="0"/>
    </xf>
    <xf numFmtId="166" fontId="19" fillId="10" borderId="3" xfId="0" applyNumberFormat="1" applyFont="1" applyFill="1" applyBorder="1" applyAlignment="1" applyProtection="1">
      <alignment horizontal="left" vertical="top" wrapText="1"/>
      <protection locked="0"/>
    </xf>
    <xf numFmtId="0" fontId="20" fillId="10" borderId="3" xfId="0" applyFont="1" applyFill="1" applyBorder="1" applyAlignment="1" applyProtection="1">
      <alignment horizontal="left" vertical="top" wrapText="1"/>
      <protection locked="0"/>
    </xf>
    <xf numFmtId="0" fontId="21" fillId="10" borderId="3" xfId="0" applyFont="1" applyFill="1" applyBorder="1" applyAlignment="1" applyProtection="1">
      <alignment horizontal="left" vertical="top" wrapText="1"/>
      <protection locked="0"/>
    </xf>
    <xf numFmtId="166" fontId="20" fillId="10" borderId="3" xfId="0" applyNumberFormat="1" applyFont="1" applyFill="1" applyBorder="1" applyAlignment="1" applyProtection="1">
      <alignment horizontal="left" vertical="top" wrapText="1"/>
      <protection locked="0"/>
    </xf>
    <xf numFmtId="0" fontId="10" fillId="6" borderId="39" xfId="0" applyFont="1" applyFill="1" applyBorder="1" applyAlignment="1" applyProtection="1">
      <alignment horizontal="left" vertical="top" wrapText="1"/>
      <protection locked="0"/>
    </xf>
    <xf numFmtId="0" fontId="0" fillId="6" borderId="2" xfId="0" applyFill="1" applyBorder="1" applyAlignment="1" applyProtection="1">
      <alignment horizontal="left" vertical="top" wrapText="1"/>
      <protection locked="0"/>
    </xf>
    <xf numFmtId="0" fontId="13" fillId="7" borderId="0" xfId="0" applyFont="1" applyFill="1" applyAlignment="1">
      <alignment horizontal="center"/>
    </xf>
    <xf numFmtId="4" fontId="10" fillId="6" borderId="2" xfId="0" applyNumberFormat="1" applyFont="1" applyFill="1" applyBorder="1" applyAlignment="1" applyProtection="1">
      <alignment horizontal="center" vertical="top" wrapText="1"/>
      <protection locked="0"/>
    </xf>
    <xf numFmtId="4" fontId="0" fillId="6" borderId="2" xfId="0" applyNumberFormat="1" applyFill="1" applyBorder="1" applyAlignment="1" applyProtection="1">
      <alignment horizontal="center" vertical="top" wrapText="1"/>
      <protection locked="0"/>
    </xf>
    <xf numFmtId="4" fontId="0" fillId="10" borderId="3" xfId="0" applyNumberFormat="1" applyFill="1" applyBorder="1" applyAlignment="1" applyProtection="1">
      <alignment horizontal="center" vertical="top" wrapText="1"/>
      <protection locked="0"/>
    </xf>
    <xf numFmtId="4" fontId="0" fillId="10" borderId="39" xfId="0" applyNumberFormat="1" applyFill="1" applyBorder="1" applyAlignment="1" applyProtection="1">
      <alignment horizontal="center" vertical="top" wrapText="1"/>
      <protection locked="0"/>
    </xf>
    <xf numFmtId="4" fontId="10" fillId="6" borderId="29" xfId="0" applyNumberFormat="1" applyFont="1" applyFill="1" applyBorder="1" applyAlignment="1" applyProtection="1">
      <alignment horizontal="center" vertical="top" wrapText="1"/>
      <protection locked="0"/>
    </xf>
    <xf numFmtId="4" fontId="10" fillId="12" borderId="3" xfId="0" applyNumberFormat="1" applyFont="1" applyFill="1" applyBorder="1" applyAlignment="1" applyProtection="1">
      <alignment horizontal="center" vertical="top" wrapText="1"/>
      <protection locked="0"/>
    </xf>
    <xf numFmtId="4" fontId="10" fillId="12" borderId="2" xfId="0" applyNumberFormat="1" applyFont="1" applyFill="1" applyBorder="1" applyAlignment="1" applyProtection="1">
      <alignment horizontal="center" vertical="top" wrapText="1"/>
      <protection locked="0"/>
    </xf>
    <xf numFmtId="4" fontId="10" fillId="12" borderId="29" xfId="0" applyNumberFormat="1" applyFont="1" applyFill="1" applyBorder="1" applyAlignment="1" applyProtection="1">
      <alignment horizontal="center" vertical="top" wrapText="1"/>
      <protection locked="0"/>
    </xf>
    <xf numFmtId="166" fontId="10" fillId="9" borderId="2" xfId="0" applyNumberFormat="1" applyFont="1" applyFill="1" applyBorder="1" applyAlignment="1">
      <alignment horizontal="center" vertical="top" wrapText="1"/>
    </xf>
    <xf numFmtId="166" fontId="0" fillId="9" borderId="2" xfId="0" applyNumberFormat="1" applyFill="1" applyBorder="1" applyAlignment="1">
      <alignment horizontal="center" vertical="top" wrapText="1"/>
    </xf>
    <xf numFmtId="166" fontId="10" fillId="9" borderId="29" xfId="0" applyNumberFormat="1" applyFont="1" applyFill="1" applyBorder="1" applyAlignment="1">
      <alignment horizontal="center" vertical="top" wrapText="1"/>
    </xf>
    <xf numFmtId="166" fontId="10" fillId="7" borderId="24" xfId="0" applyNumberFormat="1" applyFont="1" applyFill="1" applyBorder="1" applyAlignment="1">
      <alignment horizontal="center" vertical="top"/>
    </xf>
    <xf numFmtId="166" fontId="10" fillId="7" borderId="16" xfId="0" applyNumberFormat="1" applyFont="1" applyFill="1" applyBorder="1" applyAlignment="1">
      <alignment horizontal="center" vertical="top"/>
    </xf>
    <xf numFmtId="166" fontId="10" fillId="8" borderId="2" xfId="0" applyNumberFormat="1" applyFont="1" applyFill="1" applyBorder="1" applyAlignment="1">
      <alignment horizontal="center" vertical="top"/>
    </xf>
    <xf numFmtId="166" fontId="6" fillId="3" borderId="2" xfId="0" applyNumberFormat="1" applyFont="1" applyFill="1" applyBorder="1" applyAlignment="1">
      <alignment horizontal="center" vertical="top"/>
    </xf>
    <xf numFmtId="0" fontId="0" fillId="0" borderId="38" xfId="0" applyBorder="1" applyAlignment="1">
      <alignment horizontal="center" vertical="top" wrapText="1"/>
    </xf>
    <xf numFmtId="0" fontId="10" fillId="0" borderId="38" xfId="0" applyFont="1" applyBorder="1" applyAlignment="1">
      <alignment horizontal="center" vertical="top" wrapText="1"/>
    </xf>
    <xf numFmtId="166" fontId="6" fillId="0" borderId="38" xfId="0" applyNumberFormat="1" applyFont="1" applyBorder="1" applyAlignment="1">
      <alignment horizontal="center" vertical="top" wrapText="1"/>
    </xf>
    <xf numFmtId="166" fontId="6" fillId="0" borderId="9" xfId="0" applyNumberFormat="1" applyFont="1" applyBorder="1" applyAlignment="1">
      <alignment horizontal="center" vertical="top" wrapText="1"/>
    </xf>
    <xf numFmtId="42" fontId="10" fillId="0" borderId="7" xfId="0" applyNumberFormat="1" applyFont="1" applyBorder="1" applyAlignment="1">
      <alignment horizontal="center" vertical="top"/>
    </xf>
    <xf numFmtId="42" fontId="0" fillId="0" borderId="38" xfId="0" applyNumberFormat="1" applyBorder="1" applyAlignment="1">
      <alignment horizontal="center" vertical="top" wrapText="1"/>
    </xf>
    <xf numFmtId="0" fontId="10" fillId="0" borderId="7" xfId="0" applyFont="1" applyBorder="1" applyAlignment="1">
      <alignment horizontal="center" vertical="top"/>
    </xf>
    <xf numFmtId="166" fontId="6" fillId="7" borderId="0" xfId="0" applyNumberFormat="1" applyFont="1" applyFill="1" applyAlignment="1">
      <alignment horizontal="center" vertical="top"/>
    </xf>
    <xf numFmtId="166" fontId="6" fillId="0" borderId="7" xfId="0" applyNumberFormat="1" applyFont="1" applyBorder="1" applyAlignment="1">
      <alignment horizontal="center" vertical="top"/>
    </xf>
    <xf numFmtId="166" fontId="6" fillId="0" borderId="0" xfId="0" applyNumberFormat="1" applyFont="1" applyAlignment="1">
      <alignment horizontal="center" vertical="top"/>
    </xf>
    <xf numFmtId="167" fontId="6" fillId="0" borderId="9" xfId="0" applyNumberFormat="1" applyFont="1" applyBorder="1" applyAlignment="1">
      <alignment horizontal="center" vertical="top" wrapText="1"/>
    </xf>
    <xf numFmtId="0" fontId="6" fillId="0" borderId="7" xfId="0" applyFont="1" applyBorder="1" applyAlignment="1">
      <alignment horizontal="center" vertical="top"/>
    </xf>
    <xf numFmtId="0" fontId="6" fillId="0" borderId="38" xfId="0" applyFont="1" applyBorder="1" applyAlignment="1">
      <alignment horizontal="center" vertical="top" wrapText="1"/>
    </xf>
    <xf numFmtId="168" fontId="12" fillId="11" borderId="46" xfId="0" applyNumberFormat="1" applyFont="1" applyFill="1" applyBorder="1" applyAlignment="1">
      <alignment horizontal="center" vertical="top"/>
    </xf>
    <xf numFmtId="168" fontId="12" fillId="0" borderId="7" xfId="0" applyNumberFormat="1" applyFont="1" applyBorder="1" applyAlignment="1">
      <alignment horizontal="center" vertical="top"/>
    </xf>
    <xf numFmtId="168" fontId="12" fillId="5" borderId="7" xfId="0" applyNumberFormat="1" applyFont="1" applyFill="1" applyBorder="1" applyAlignment="1">
      <alignment horizontal="center" vertical="top"/>
    </xf>
    <xf numFmtId="0" fontId="10" fillId="0" borderId="38" xfId="0" applyFont="1" applyBorder="1" applyAlignment="1">
      <alignment horizontal="center" vertical="top"/>
    </xf>
    <xf numFmtId="0" fontId="6" fillId="0" borderId="38" xfId="0" applyFont="1" applyBorder="1" applyAlignment="1">
      <alignment horizontal="center" vertical="top"/>
    </xf>
    <xf numFmtId="0" fontId="10" fillId="0" borderId="9" xfId="0" applyFont="1" applyBorder="1" applyAlignment="1">
      <alignment horizontal="center" vertical="top"/>
    </xf>
    <xf numFmtId="0" fontId="6" fillId="0" borderId="26" xfId="0" applyFont="1" applyBorder="1" applyAlignment="1">
      <alignment horizontal="left" wrapText="1"/>
    </xf>
    <xf numFmtId="0" fontId="10" fillId="0" borderId="3" xfId="0" applyFont="1" applyBorder="1" applyAlignment="1">
      <alignment horizontal="right"/>
    </xf>
    <xf numFmtId="4" fontId="0" fillId="0" borderId="0" xfId="0" applyNumberFormat="1" applyAlignment="1">
      <alignment horizontal="center"/>
    </xf>
    <xf numFmtId="166" fontId="0" fillId="0" borderId="0" xfId="0" applyNumberFormat="1"/>
    <xf numFmtId="0" fontId="6" fillId="0" borderId="3" xfId="0" applyFont="1" applyBorder="1" applyAlignment="1">
      <alignment vertical="top" wrapText="1"/>
    </xf>
    <xf numFmtId="0" fontId="38" fillId="0" borderId="2" xfId="0" applyFont="1" applyBorder="1" applyAlignment="1">
      <alignment horizontal="left" vertical="top" wrapText="1"/>
    </xf>
    <xf numFmtId="0" fontId="3" fillId="0" borderId="2" xfId="1" applyFont="1" applyBorder="1"/>
    <xf numFmtId="0" fontId="24" fillId="0" borderId="13" xfId="0" applyFont="1" applyBorder="1" applyAlignment="1">
      <alignment vertical="top" wrapText="1"/>
    </xf>
    <xf numFmtId="0" fontId="6" fillId="0" borderId="14" xfId="0" applyFont="1" applyBorder="1" applyAlignment="1">
      <alignment vertical="top" wrapText="1"/>
    </xf>
    <xf numFmtId="4" fontId="6" fillId="0" borderId="13" xfId="0" applyNumberFormat="1" applyFont="1" applyBorder="1" applyAlignment="1">
      <alignment vertical="top" wrapText="1"/>
    </xf>
    <xf numFmtId="166" fontId="0" fillId="0" borderId="13" xfId="0" applyNumberFormat="1" applyBorder="1"/>
    <xf numFmtId="0" fontId="3" fillId="0" borderId="3" xfId="1" applyFont="1" applyBorder="1"/>
    <xf numFmtId="0" fontId="12" fillId="5" borderId="2" xfId="0" applyFont="1" applyFill="1" applyBorder="1" applyAlignment="1">
      <alignment horizontal="center"/>
    </xf>
    <xf numFmtId="0" fontId="6" fillId="5" borderId="3" xfId="0" applyFont="1" applyFill="1" applyBorder="1" applyAlignment="1">
      <alignment horizontal="center"/>
    </xf>
    <xf numFmtId="4" fontId="6" fillId="5" borderId="2" xfId="0" applyNumberFormat="1" applyFont="1" applyFill="1" applyBorder="1" applyAlignment="1">
      <alignment horizontal="center" wrapText="1"/>
    </xf>
    <xf numFmtId="166" fontId="6" fillId="5" borderId="2" xfId="0" applyNumberFormat="1" applyFont="1" applyFill="1" applyBorder="1" applyAlignment="1">
      <alignment horizontal="center" wrapText="1"/>
    </xf>
    <xf numFmtId="0" fontId="0" fillId="0" borderId="3" xfId="0" applyBorder="1" applyAlignment="1">
      <alignment horizontal="center"/>
    </xf>
    <xf numFmtId="0" fontId="0" fillId="0" borderId="2" xfId="0" applyBorder="1" applyAlignment="1">
      <alignment horizontal="center"/>
    </xf>
    <xf numFmtId="0" fontId="0" fillId="0" borderId="2" xfId="0" applyBorder="1"/>
    <xf numFmtId="0" fontId="0" fillId="0" borderId="3" xfId="0" applyBorder="1"/>
    <xf numFmtId="4" fontId="10" fillId="0" borderId="2" xfId="0" applyNumberFormat="1" applyFont="1" applyBorder="1" applyAlignment="1">
      <alignment horizontal="center" wrapText="1"/>
    </xf>
    <xf numFmtId="166" fontId="0" fillId="0" borderId="2" xfId="0" applyNumberFormat="1" applyBorder="1"/>
    <xf numFmtId="9" fontId="0" fillId="0" borderId="2" xfId="0" applyNumberFormat="1" applyBorder="1" applyAlignment="1" applyProtection="1">
      <alignment horizontal="center"/>
      <protection locked="0"/>
    </xf>
    <xf numFmtId="9" fontId="0" fillId="6" borderId="2" xfId="0" applyNumberFormat="1" applyFill="1" applyBorder="1" applyAlignment="1" applyProtection="1">
      <alignment horizontal="center"/>
      <protection locked="0"/>
    </xf>
    <xf numFmtId="0" fontId="0" fillId="0" borderId="3" xfId="0" applyBorder="1" applyAlignment="1">
      <alignment horizontal="right"/>
    </xf>
    <xf numFmtId="9" fontId="0" fillId="0" borderId="2" xfId="0" applyNumberFormat="1" applyBorder="1" applyAlignment="1">
      <alignment horizontal="center"/>
    </xf>
    <xf numFmtId="2" fontId="9" fillId="0" borderId="0" xfId="0" applyNumberFormat="1" applyFont="1"/>
    <xf numFmtId="0" fontId="40" fillId="0" borderId="0" xfId="0" applyFont="1"/>
    <xf numFmtId="0" fontId="40" fillId="0" borderId="2" xfId="0" applyFont="1" applyBorder="1"/>
    <xf numFmtId="0" fontId="9" fillId="0" borderId="0" xfId="0" applyFont="1"/>
    <xf numFmtId="2" fontId="20" fillId="0" borderId="0" xfId="0" applyNumberFormat="1" applyFont="1"/>
    <xf numFmtId="0" fontId="0" fillId="0" borderId="2" xfId="0" applyBorder="1" applyAlignment="1">
      <alignment vertical="top" wrapText="1"/>
    </xf>
    <xf numFmtId="2" fontId="0" fillId="0" borderId="0" xfId="0" applyNumberFormat="1"/>
    <xf numFmtId="0" fontId="0" fillId="0" borderId="2" xfId="0" applyBorder="1" applyAlignment="1">
      <alignment horizontal="right"/>
    </xf>
    <xf numFmtId="0" fontId="10" fillId="0" borderId="2" xfId="0" applyFont="1" applyBorder="1" applyAlignment="1">
      <alignment horizontal="right"/>
    </xf>
    <xf numFmtId="9" fontId="0" fillId="6" borderId="3" xfId="0" applyNumberFormat="1" applyFill="1" applyBorder="1" applyAlignment="1" applyProtection="1">
      <alignment horizontal="center"/>
      <protection locked="0"/>
    </xf>
    <xf numFmtId="166" fontId="0" fillId="0" borderId="3" xfId="0" applyNumberFormat="1" applyBorder="1"/>
    <xf numFmtId="0" fontId="6" fillId="0" borderId="2" xfId="0" applyFont="1" applyBorder="1"/>
    <xf numFmtId="4" fontId="0" fillId="0" borderId="2" xfId="0" applyNumberFormat="1" applyBorder="1" applyAlignment="1">
      <alignment horizontal="center"/>
    </xf>
    <xf numFmtId="0" fontId="6" fillId="0" borderId="3" xfId="0" applyFont="1" applyBorder="1"/>
    <xf numFmtId="10" fontId="0" fillId="8" borderId="2" xfId="0" applyNumberFormat="1" applyFill="1" applyBorder="1" applyAlignment="1">
      <alignment horizontal="center"/>
    </xf>
    <xf numFmtId="0" fontId="10" fillId="0" borderId="3" xfId="0" applyFont="1" applyBorder="1" applyAlignment="1">
      <alignment vertical="top" wrapText="1"/>
    </xf>
    <xf numFmtId="166" fontId="20" fillId="8" borderId="2" xfId="0" applyNumberFormat="1" applyFont="1" applyFill="1" applyBorder="1"/>
    <xf numFmtId="37" fontId="20" fillId="0" borderId="0" xfId="0" applyNumberFormat="1" applyFont="1"/>
    <xf numFmtId="0" fontId="6" fillId="0" borderId="3" xfId="0" applyFont="1" applyBorder="1" applyAlignment="1">
      <alignment wrapText="1"/>
    </xf>
    <xf numFmtId="166" fontId="0" fillId="7" borderId="2" xfId="0" applyNumberFormat="1" applyFill="1" applyBorder="1"/>
    <xf numFmtId="0" fontId="26" fillId="0" borderId="2" xfId="0" applyFont="1" applyBorder="1"/>
    <xf numFmtId="166" fontId="6" fillId="3" borderId="2" xfId="0" applyNumberFormat="1" applyFont="1" applyFill="1" applyBorder="1"/>
    <xf numFmtId="0" fontId="6" fillId="0" borderId="0" xfId="0" applyFont="1"/>
    <xf numFmtId="0" fontId="10" fillId="0" borderId="3" xfId="0" applyFont="1" applyBorder="1" applyAlignment="1">
      <alignment wrapText="1"/>
    </xf>
    <xf numFmtId="0" fontId="10" fillId="0" borderId="0" xfId="0" applyFont="1" applyAlignment="1">
      <alignment wrapText="1"/>
    </xf>
    <xf numFmtId="4" fontId="23" fillId="0" borderId="0" xfId="0" applyNumberFormat="1" applyFont="1" applyAlignment="1">
      <alignment horizontal="center"/>
    </xf>
    <xf numFmtId="166" fontId="23" fillId="0" borderId="0" xfId="0" applyNumberFormat="1" applyFont="1"/>
    <xf numFmtId="0" fontId="21" fillId="0" borderId="2" xfId="0" applyFont="1" applyBorder="1" applyAlignment="1">
      <alignment horizontal="left" vertical="top" wrapText="1"/>
    </xf>
    <xf numFmtId="0" fontId="0" fillId="0" borderId="0" xfId="0" applyAlignment="1">
      <alignment wrapText="1"/>
    </xf>
    <xf numFmtId="166" fontId="0" fillId="0" borderId="0" xfId="0" applyNumberFormat="1" applyAlignment="1">
      <alignment horizontal="center"/>
    </xf>
    <xf numFmtId="0" fontId="0" fillId="0" borderId="2" xfId="0" applyBorder="1" applyAlignment="1">
      <alignment wrapText="1"/>
    </xf>
    <xf numFmtId="166" fontId="0" fillId="0" borderId="2" xfId="0" applyNumberFormat="1" applyBorder="1" applyAlignment="1">
      <alignment horizontal="center"/>
    </xf>
    <xf numFmtId="0" fontId="38" fillId="0" borderId="0" xfId="0" applyFont="1"/>
    <xf numFmtId="0" fontId="24" fillId="0" borderId="0" xfId="0" applyFont="1" applyAlignment="1">
      <alignment vertical="top" wrapText="1"/>
    </xf>
    <xf numFmtId="0" fontId="6" fillId="5" borderId="2" xfId="0" applyFont="1" applyFill="1" applyBorder="1" applyAlignment="1">
      <alignment horizontal="center"/>
    </xf>
    <xf numFmtId="0" fontId="6" fillId="5" borderId="2" xfId="0" applyFont="1" applyFill="1" applyBorder="1" applyAlignment="1">
      <alignment horizontal="center" wrapText="1"/>
    </xf>
    <xf numFmtId="166" fontId="6" fillId="5" borderId="10" xfId="0" applyNumberFormat="1" applyFont="1" applyFill="1" applyBorder="1" applyAlignment="1">
      <alignment horizontal="center" wrapText="1"/>
    </xf>
    <xf numFmtId="166" fontId="0" fillId="0" borderId="10" xfId="0" applyNumberFormat="1" applyBorder="1"/>
    <xf numFmtId="166" fontId="6" fillId="9" borderId="2" xfId="0" applyNumberFormat="1" applyFont="1" applyFill="1" applyBorder="1" applyAlignment="1">
      <alignment horizontal="center"/>
    </xf>
    <xf numFmtId="0" fontId="0" fillId="9" borderId="2" xfId="0" applyFill="1" applyBorder="1"/>
    <xf numFmtId="0" fontId="10" fillId="0" borderId="2" xfId="0" applyFont="1" applyBorder="1" applyAlignment="1">
      <alignment wrapText="1"/>
    </xf>
    <xf numFmtId="166" fontId="10" fillId="9" borderId="2" xfId="0" applyNumberFormat="1" applyFont="1" applyFill="1" applyBorder="1" applyAlignment="1">
      <alignment horizontal="center"/>
    </xf>
    <xf numFmtId="0" fontId="6" fillId="0" borderId="2" xfId="0" applyFont="1" applyBorder="1" applyAlignment="1">
      <alignment wrapText="1" shrinkToFit="1"/>
    </xf>
    <xf numFmtId="4" fontId="0" fillId="7" borderId="2" xfId="0" applyNumberFormat="1" applyFill="1" applyBorder="1" applyAlignment="1">
      <alignment horizontal="center"/>
    </xf>
    <xf numFmtId="166" fontId="0" fillId="8" borderId="2" xfId="0" applyNumberFormat="1" applyFill="1" applyBorder="1"/>
    <xf numFmtId="4" fontId="6" fillId="0" borderId="2" xfId="0" applyNumberFormat="1" applyFont="1" applyBorder="1" applyAlignment="1">
      <alignment horizontal="center"/>
    </xf>
    <xf numFmtId="166" fontId="23" fillId="0" borderId="0" xfId="0" applyNumberFormat="1" applyFont="1" applyAlignment="1">
      <alignment horizontal="center"/>
    </xf>
    <xf numFmtId="0" fontId="21" fillId="0" borderId="0" xfId="0" applyFont="1"/>
    <xf numFmtId="0" fontId="10" fillId="0" borderId="23" xfId="0" applyFont="1" applyBorder="1" applyAlignment="1">
      <alignment wrapText="1"/>
    </xf>
    <xf numFmtId="0" fontId="6" fillId="0" borderId="28" xfId="0" applyFont="1" applyBorder="1" applyAlignment="1">
      <alignment wrapText="1"/>
    </xf>
    <xf numFmtId="0" fontId="30" fillId="7" borderId="0" xfId="0" applyFont="1" applyFill="1" applyAlignment="1">
      <alignment horizontal="left"/>
    </xf>
    <xf numFmtId="0" fontId="6" fillId="7" borderId="0" xfId="0" applyFont="1" applyFill="1" applyAlignment="1">
      <alignment horizontal="left"/>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6" fillId="7" borderId="0" xfId="0" applyFont="1" applyFill="1" applyAlignment="1">
      <alignment horizontal="left" vertical="top" wrapText="1"/>
    </xf>
    <xf numFmtId="0" fontId="34" fillId="14" borderId="11" xfId="0" applyFont="1" applyFill="1" applyBorder="1" applyAlignment="1">
      <alignment horizontal="center"/>
    </xf>
    <xf numFmtId="0" fontId="34" fillId="14"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30" fillId="0" borderId="0" xfId="0" applyFont="1" applyAlignment="1">
      <alignment horizontal="left"/>
    </xf>
    <xf numFmtId="0" fontId="24" fillId="7" borderId="0" xfId="0" applyFont="1" applyFill="1" applyAlignment="1">
      <alignment horizontal="left" vertical="center" wrapText="1"/>
    </xf>
    <xf numFmtId="0" fontId="24" fillId="7" borderId="0" xfId="0" applyFont="1" applyFill="1" applyAlignment="1">
      <alignment horizontal="left" vertical="top" wrapText="1"/>
    </xf>
    <xf numFmtId="0" fontId="6" fillId="0" borderId="36" xfId="0" applyFont="1" applyBorder="1" applyAlignment="1">
      <alignment horizontal="left" vertical="center" wrapText="1"/>
    </xf>
    <xf numFmtId="0" fontId="6" fillId="0" borderId="18" xfId="0" applyFont="1" applyBorder="1" applyAlignment="1">
      <alignment horizontal="left" vertical="center" wrapText="1"/>
    </xf>
    <xf numFmtId="0" fontId="6" fillId="0" borderId="37"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40" xfId="0" applyBorder="1" applyAlignment="1">
      <alignment horizontal="center" vertical="top"/>
    </xf>
    <xf numFmtId="0" fontId="0" fillId="0" borderId="6" xfId="0" applyBorder="1" applyAlignment="1">
      <alignment horizontal="center" vertical="top"/>
    </xf>
    <xf numFmtId="0" fontId="20" fillId="7" borderId="0" xfId="0" applyFont="1" applyFill="1" applyAlignment="1">
      <alignment horizontal="center" vertical="top" wrapText="1"/>
    </xf>
    <xf numFmtId="0" fontId="0" fillId="15" borderId="6" xfId="0" applyFill="1" applyBorder="1" applyAlignment="1" applyProtection="1">
      <alignment horizontal="center" vertical="top"/>
      <protection locked="0"/>
    </xf>
    <xf numFmtId="0" fontId="10" fillId="7" borderId="6" xfId="0" applyFont="1" applyFill="1" applyBorder="1" applyAlignment="1" applyProtection="1">
      <alignment horizontal="center" vertical="top"/>
      <protection locked="0"/>
    </xf>
    <xf numFmtId="0" fontId="10" fillId="7" borderId="41" xfId="0" applyFont="1" applyFill="1" applyBorder="1" applyAlignment="1" applyProtection="1">
      <alignment horizontal="center" vertical="top"/>
      <protection locked="0"/>
    </xf>
    <xf numFmtId="0" fontId="10" fillId="7" borderId="47" xfId="0" applyFont="1" applyFill="1" applyBorder="1" applyAlignment="1">
      <alignment horizontal="left" vertical="top" wrapText="1"/>
    </xf>
    <xf numFmtId="0" fontId="10" fillId="7" borderId="41" xfId="0" applyFont="1" applyFill="1" applyBorder="1" applyAlignment="1">
      <alignment horizontal="left" vertical="top" wrapText="1"/>
    </xf>
    <xf numFmtId="0" fontId="10" fillId="7" borderId="46" xfId="0" applyFont="1" applyFill="1" applyBorder="1" applyAlignment="1">
      <alignment horizontal="left" vertical="top" wrapText="1"/>
    </xf>
    <xf numFmtId="0" fontId="10" fillId="7" borderId="0" xfId="0" applyFont="1" applyFill="1" applyAlignment="1" applyProtection="1">
      <alignment horizontal="center" vertical="top"/>
      <protection locked="0"/>
    </xf>
    <xf numFmtId="4" fontId="6" fillId="0" borderId="10" xfId="0" applyNumberFormat="1" applyFont="1" applyBorder="1" applyAlignment="1">
      <alignment horizontal="left" vertical="top" wrapText="1"/>
    </xf>
    <xf numFmtId="4" fontId="6" fillId="0" borderId="3" xfId="0" applyNumberFormat="1" applyFont="1" applyBorder="1" applyAlignment="1">
      <alignment horizontal="left" vertical="top" wrapText="1"/>
    </xf>
    <xf numFmtId="0" fontId="6" fillId="0" borderId="10" xfId="0" applyFont="1" applyBorder="1" applyAlignment="1">
      <alignment horizontal="left" wrapText="1"/>
    </xf>
    <xf numFmtId="0" fontId="6" fillId="0" borderId="11" xfId="0" applyFont="1" applyBorder="1" applyAlignment="1">
      <alignment horizontal="left" wrapText="1"/>
    </xf>
    <xf numFmtId="0" fontId="6" fillId="0" borderId="3" xfId="0" applyFont="1" applyBorder="1" applyAlignment="1">
      <alignment horizontal="left" wrapText="1"/>
    </xf>
    <xf numFmtId="0" fontId="10" fillId="0" borderId="0" xfId="0" applyFont="1" applyAlignment="1">
      <alignment wrapText="1"/>
    </xf>
    <xf numFmtId="0" fontId="0" fillId="0" borderId="0" xfId="0"/>
    <xf numFmtId="0" fontId="6" fillId="7" borderId="19" xfId="0" applyFont="1" applyFill="1" applyBorder="1" applyAlignment="1">
      <alignment horizontal="left" vertical="top" wrapText="1"/>
    </xf>
    <xf numFmtId="0" fontId="10" fillId="0" borderId="47" xfId="1" applyFont="1" applyBorder="1" applyAlignment="1">
      <alignment horizontal="left" vertical="top" wrapText="1"/>
    </xf>
    <xf numFmtId="0" fontId="10" fillId="0" borderId="41" xfId="1" applyFont="1" applyBorder="1" applyAlignment="1">
      <alignment horizontal="left" vertical="top" wrapText="1"/>
    </xf>
    <xf numFmtId="0" fontId="10" fillId="0" borderId="46" xfId="1" applyFont="1" applyBorder="1" applyAlignment="1">
      <alignment horizontal="left" vertical="top" wrapText="1"/>
    </xf>
    <xf numFmtId="0" fontId="6" fillId="7" borderId="40" xfId="0" applyFont="1" applyFill="1" applyBorder="1" applyAlignment="1">
      <alignment horizontal="center" vertical="top" wrapText="1"/>
    </xf>
    <xf numFmtId="0" fontId="6" fillId="7" borderId="53" xfId="0" applyFont="1" applyFill="1" applyBorder="1" applyAlignment="1">
      <alignment horizontal="center" vertical="top" wrapText="1"/>
    </xf>
    <xf numFmtId="0" fontId="24" fillId="7" borderId="19" xfId="0" applyFont="1" applyFill="1" applyBorder="1" applyAlignment="1">
      <alignment horizontal="left" vertical="top" wrapText="1"/>
    </xf>
    <xf numFmtId="0" fontId="30" fillId="7" borderId="19" xfId="0" applyFont="1" applyFill="1" applyBorder="1" applyAlignment="1">
      <alignment horizontal="left" vertical="top" wrapText="1"/>
    </xf>
    <xf numFmtId="0" fontId="30" fillId="7" borderId="0" xfId="0" applyFont="1" applyFill="1" applyAlignment="1">
      <alignment horizontal="left" vertical="top" wrapText="1"/>
    </xf>
    <xf numFmtId="0" fontId="1" fillId="0" borderId="0" xfId="1" applyAlignment="1">
      <alignment horizontal="center" vertical="top"/>
    </xf>
    <xf numFmtId="0" fontId="10" fillId="0" borderId="0" xfId="1" applyFont="1" applyAlignment="1">
      <alignment horizontal="left" vertical="top" wrapText="1"/>
    </xf>
  </cellXfs>
  <cellStyles count="64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32"/>
  <sheetViews>
    <sheetView tabSelected="1" zoomScale="137" zoomScaleNormal="137" zoomScalePageLayoutView="90" workbookViewId="0">
      <pane ySplit="8" topLeftCell="A10" activePane="bottomLeft" state="frozen"/>
      <selection pane="bottomLeft" activeCell="C13" sqref="C13:C21"/>
    </sheetView>
  </sheetViews>
  <sheetFormatPr defaultColWidth="6.765625" defaultRowHeight="16.2" x14ac:dyDescent="0.3"/>
  <cols>
    <col min="1" max="1" width="9.765625" style="95" customWidth="1"/>
    <col min="2" max="2" width="114.4609375" style="95" customWidth="1"/>
    <col min="3" max="3" width="22.765625" style="117" customWidth="1"/>
    <col min="4" max="8" width="6.765625" style="55"/>
    <col min="9" max="12" width="13.15234375" style="55" bestFit="1" customWidth="1"/>
    <col min="13" max="38" width="6.765625" style="55"/>
    <col min="39" max="16384" width="6.765625" style="95"/>
  </cols>
  <sheetData>
    <row r="1" spans="1:38" x14ac:dyDescent="0.3">
      <c r="A1" s="448" t="s">
        <v>216</v>
      </c>
      <c r="B1" s="448"/>
      <c r="C1" s="94"/>
    </row>
    <row r="2" spans="1:38" x14ac:dyDescent="0.3">
      <c r="A2" s="448"/>
      <c r="B2" s="448"/>
      <c r="C2" s="94"/>
    </row>
    <row r="3" spans="1:38" ht="31.95" customHeight="1" x14ac:dyDescent="0.3">
      <c r="A3" s="54"/>
      <c r="B3" s="54"/>
      <c r="C3" s="94"/>
    </row>
    <row r="4" spans="1:38" s="98" customFormat="1" ht="17.399999999999999" x14ac:dyDescent="0.3">
      <c r="A4" s="447" t="s">
        <v>0</v>
      </c>
      <c r="B4" s="447"/>
      <c r="C4" s="96"/>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row>
    <row r="5" spans="1:38" x14ac:dyDescent="0.3">
      <c r="A5" s="94"/>
      <c r="B5" s="55"/>
      <c r="C5" s="99"/>
      <c r="D5" s="100"/>
      <c r="E5" s="100"/>
      <c r="F5" s="100"/>
      <c r="G5" s="100"/>
      <c r="H5" s="100"/>
    </row>
    <row r="6" spans="1:38" s="103" customFormat="1" ht="55.5" customHeight="1" x14ac:dyDescent="0.3">
      <c r="A6" s="56" t="s">
        <v>1</v>
      </c>
      <c r="B6" s="458" t="s">
        <v>2</v>
      </c>
      <c r="C6" s="458"/>
      <c r="D6" s="458"/>
      <c r="E6" s="458"/>
      <c r="F6" s="458"/>
      <c r="G6" s="458"/>
      <c r="H6" s="101"/>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row>
    <row r="7" spans="1:38" x14ac:dyDescent="0.3">
      <c r="A7" s="55"/>
      <c r="B7" s="57" t="s">
        <v>240</v>
      </c>
      <c r="C7" s="99"/>
      <c r="D7" s="100"/>
      <c r="E7" s="100"/>
      <c r="F7" s="100"/>
      <c r="G7" s="100"/>
      <c r="H7" s="100"/>
    </row>
    <row r="8" spans="1:38" x14ac:dyDescent="0.3">
      <c r="A8" s="104" t="s">
        <v>3</v>
      </c>
      <c r="B8" s="459" t="s">
        <v>4</v>
      </c>
      <c r="C8" s="459"/>
      <c r="D8" s="459"/>
      <c r="E8" s="459"/>
      <c r="F8" s="459"/>
      <c r="G8" s="460"/>
      <c r="H8" s="94"/>
      <c r="I8" s="94"/>
      <c r="J8" s="94"/>
      <c r="K8" s="94"/>
    </row>
    <row r="9" spans="1:38" x14ac:dyDescent="0.3">
      <c r="A9" s="55"/>
      <c r="B9" s="55"/>
      <c r="C9" s="94"/>
    </row>
    <row r="10" spans="1:38" ht="60" customHeight="1" x14ac:dyDescent="0.3">
      <c r="A10" s="461" t="s">
        <v>99</v>
      </c>
      <c r="B10" s="462"/>
      <c r="C10" s="462"/>
      <c r="D10" s="462"/>
      <c r="E10" s="462"/>
      <c r="F10" s="462"/>
      <c r="G10" s="463"/>
    </row>
    <row r="11" spans="1:38" x14ac:dyDescent="0.3">
      <c r="A11" s="55"/>
      <c r="B11" s="55"/>
      <c r="C11" s="94"/>
    </row>
    <row r="12" spans="1:38" s="107" customFormat="1" ht="30" customHeight="1" x14ac:dyDescent="0.3">
      <c r="A12" s="60" t="s">
        <v>5</v>
      </c>
      <c r="B12" s="61"/>
      <c r="C12" s="91" t="s">
        <v>6</v>
      </c>
      <c r="D12" s="61"/>
      <c r="E12" s="61"/>
      <c r="F12" s="61"/>
      <c r="G12" s="105"/>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row>
    <row r="13" spans="1:38" x14ac:dyDescent="0.3">
      <c r="A13" s="58"/>
      <c r="B13" s="62" t="s">
        <v>7</v>
      </c>
      <c r="C13" s="108"/>
      <c r="G13" s="109"/>
      <c r="I13" s="110"/>
    </row>
    <row r="14" spans="1:38" x14ac:dyDescent="0.3">
      <c r="A14" s="58"/>
      <c r="B14" s="62" t="s">
        <v>8</v>
      </c>
      <c r="C14" s="108"/>
      <c r="G14" s="109"/>
      <c r="I14" s="110"/>
    </row>
    <row r="15" spans="1:38" x14ac:dyDescent="0.3">
      <c r="A15" s="58"/>
      <c r="B15" s="62" t="s">
        <v>9</v>
      </c>
      <c r="C15" s="108"/>
      <c r="G15" s="109"/>
      <c r="I15" s="110"/>
    </row>
    <row r="16" spans="1:38" x14ac:dyDescent="0.3">
      <c r="A16" s="58"/>
      <c r="B16" s="62" t="s">
        <v>10</v>
      </c>
      <c r="C16" s="108"/>
      <c r="G16" s="109"/>
      <c r="I16" s="110"/>
    </row>
    <row r="17" spans="1:12" x14ac:dyDescent="0.3">
      <c r="A17" s="58"/>
      <c r="B17" s="62" t="s">
        <v>11</v>
      </c>
      <c r="C17" s="108"/>
      <c r="G17" s="109"/>
      <c r="I17" s="110"/>
    </row>
    <row r="18" spans="1:12" x14ac:dyDescent="0.3">
      <c r="A18" s="58"/>
      <c r="B18" s="62" t="s">
        <v>12</v>
      </c>
      <c r="C18" s="108"/>
      <c r="G18" s="109"/>
      <c r="I18" s="110"/>
    </row>
    <row r="19" spans="1:12" x14ac:dyDescent="0.3">
      <c r="A19" s="58"/>
      <c r="B19" s="62" t="s">
        <v>13</v>
      </c>
      <c r="C19" s="108"/>
      <c r="G19" s="109"/>
      <c r="I19" s="110"/>
    </row>
    <row r="20" spans="1:12" x14ac:dyDescent="0.3">
      <c r="A20" s="58"/>
      <c r="B20" s="62" t="s">
        <v>14</v>
      </c>
      <c r="C20" s="108"/>
      <c r="G20" s="109"/>
      <c r="I20" s="110"/>
    </row>
    <row r="21" spans="1:12" x14ac:dyDescent="0.3">
      <c r="A21" s="59"/>
      <c r="B21" s="62" t="s">
        <v>15</v>
      </c>
      <c r="C21" s="108"/>
      <c r="D21" s="111"/>
      <c r="E21" s="111"/>
      <c r="F21" s="111"/>
      <c r="G21" s="112"/>
      <c r="I21" s="110"/>
    </row>
    <row r="22" spans="1:12" s="55" customFormat="1" x14ac:dyDescent="0.3">
      <c r="C22" s="94"/>
    </row>
    <row r="23" spans="1:12" s="55" customFormat="1" ht="32.4" x14ac:dyDescent="0.3">
      <c r="A23" s="66" t="s">
        <v>16</v>
      </c>
      <c r="B23" s="113"/>
      <c r="C23" s="92" t="s">
        <v>6</v>
      </c>
      <c r="D23" s="113"/>
      <c r="E23" s="113"/>
      <c r="F23" s="113"/>
      <c r="G23" s="114"/>
    </row>
    <row r="24" spans="1:12" ht="31.95" customHeight="1" x14ac:dyDescent="0.3">
      <c r="A24" s="58"/>
      <c r="B24" s="63" t="s">
        <v>156</v>
      </c>
      <c r="C24" s="115">
        <f>Verzamelblad!B9+Verzamelblad!B10+Verzamelblad!C24+Verzamelblad!C28</f>
        <v>0</v>
      </c>
      <c r="G24" s="109"/>
    </row>
    <row r="25" spans="1:12" ht="31.95" customHeight="1" x14ac:dyDescent="0.3">
      <c r="A25" s="58"/>
      <c r="B25" s="63" t="s">
        <v>238</v>
      </c>
      <c r="C25" s="115">
        <f>Verzamelblad!C18+Verzamelblad!C21</f>
        <v>420000</v>
      </c>
      <c r="G25" s="109"/>
    </row>
    <row r="26" spans="1:12" x14ac:dyDescent="0.3">
      <c r="A26" s="58"/>
      <c r="B26" s="64" t="s">
        <v>100</v>
      </c>
      <c r="C26" s="115">
        <f>Exploitatiekosten!B16+Exploitatiekosten!B33</f>
        <v>0</v>
      </c>
      <c r="G26" s="109"/>
    </row>
    <row r="27" spans="1:12" x14ac:dyDescent="0.3">
      <c r="A27" s="58"/>
      <c r="B27" s="62"/>
      <c r="C27" s="116"/>
      <c r="G27" s="109"/>
      <c r="I27" s="258"/>
      <c r="J27" s="258"/>
      <c r="K27" s="258"/>
      <c r="L27" s="258"/>
    </row>
    <row r="28" spans="1:12" ht="17.399999999999999" x14ac:dyDescent="0.3">
      <c r="A28" s="59"/>
      <c r="B28" s="65" t="s">
        <v>89</v>
      </c>
      <c r="C28" s="93">
        <f>SUM(C24:C26)</f>
        <v>420000</v>
      </c>
      <c r="D28" s="111"/>
      <c r="E28" s="111"/>
      <c r="F28" s="111"/>
      <c r="G28" s="112"/>
      <c r="J28" s="258"/>
      <c r="L28" s="259"/>
    </row>
    <row r="29" spans="1:12" s="55" customFormat="1" x14ac:dyDescent="0.3">
      <c r="C29" s="94"/>
    </row>
    <row r="30" spans="1:12" ht="184.5" customHeight="1" x14ac:dyDescent="0.3">
      <c r="A30" s="455" t="s">
        <v>239</v>
      </c>
      <c r="B30" s="456"/>
      <c r="C30" s="456"/>
      <c r="D30" s="456"/>
      <c r="E30" s="456"/>
      <c r="F30" s="456"/>
      <c r="G30" s="457"/>
      <c r="H30" s="260"/>
    </row>
    <row r="31" spans="1:12" s="55" customFormat="1" x14ac:dyDescent="0.3">
      <c r="C31" s="94"/>
    </row>
    <row r="32" spans="1:12" s="55" customFormat="1" ht="16.8" thickBot="1" x14ac:dyDescent="0.35">
      <c r="C32" s="94"/>
    </row>
    <row r="33" spans="1:7" x14ac:dyDescent="0.3">
      <c r="A33" s="55"/>
      <c r="B33" s="449" t="s">
        <v>17</v>
      </c>
      <c r="C33" s="451"/>
      <c r="D33" s="451"/>
      <c r="E33" s="451"/>
      <c r="F33" s="451"/>
      <c r="G33" s="452"/>
    </row>
    <row r="34" spans="1:7" ht="16.8" thickBot="1" x14ac:dyDescent="0.35">
      <c r="A34" s="55"/>
      <c r="B34" s="450"/>
      <c r="C34" s="453"/>
      <c r="D34" s="453"/>
      <c r="E34" s="453"/>
      <c r="F34" s="453"/>
      <c r="G34" s="454"/>
    </row>
    <row r="35" spans="1:7" x14ac:dyDescent="0.3">
      <c r="A35" s="55"/>
      <c r="B35" s="449" t="s">
        <v>18</v>
      </c>
      <c r="C35" s="451"/>
      <c r="D35" s="451"/>
      <c r="E35" s="451"/>
      <c r="F35" s="451"/>
      <c r="G35" s="452"/>
    </row>
    <row r="36" spans="1:7" ht="16.8" thickBot="1" x14ac:dyDescent="0.35">
      <c r="A36" s="55"/>
      <c r="B36" s="450"/>
      <c r="C36" s="453"/>
      <c r="D36" s="453"/>
      <c r="E36" s="453"/>
      <c r="F36" s="453"/>
      <c r="G36" s="454"/>
    </row>
    <row r="37" spans="1:7" x14ac:dyDescent="0.3">
      <c r="A37" s="55"/>
      <c r="B37" s="449" t="s">
        <v>19</v>
      </c>
      <c r="C37" s="451"/>
      <c r="D37" s="451"/>
      <c r="E37" s="451"/>
      <c r="F37" s="451"/>
      <c r="G37" s="452"/>
    </row>
    <row r="38" spans="1:7" ht="16.8" thickBot="1" x14ac:dyDescent="0.35">
      <c r="A38" s="55"/>
      <c r="B38" s="450"/>
      <c r="C38" s="453"/>
      <c r="D38" s="453"/>
      <c r="E38" s="453"/>
      <c r="F38" s="453"/>
      <c r="G38" s="454"/>
    </row>
    <row r="39" spans="1:7" x14ac:dyDescent="0.3">
      <c r="A39" s="55"/>
      <c r="B39" s="449" t="s">
        <v>20</v>
      </c>
      <c r="C39" s="451"/>
      <c r="D39" s="451"/>
      <c r="E39" s="451"/>
      <c r="F39" s="451"/>
      <c r="G39" s="452"/>
    </row>
    <row r="40" spans="1:7" ht="16.8" thickBot="1" x14ac:dyDescent="0.35">
      <c r="A40" s="55"/>
      <c r="B40" s="450"/>
      <c r="C40" s="453"/>
      <c r="D40" s="453"/>
      <c r="E40" s="453"/>
      <c r="F40" s="453"/>
      <c r="G40" s="454"/>
    </row>
    <row r="41" spans="1:7" x14ac:dyDescent="0.3">
      <c r="A41" s="55"/>
      <c r="B41" s="449" t="s">
        <v>21</v>
      </c>
      <c r="C41" s="464"/>
      <c r="D41" s="451"/>
      <c r="E41" s="451"/>
      <c r="F41" s="451"/>
      <c r="G41" s="452"/>
    </row>
    <row r="42" spans="1:7" ht="16.8" thickBot="1" x14ac:dyDescent="0.35">
      <c r="A42" s="55"/>
      <c r="B42" s="450"/>
      <c r="C42" s="453"/>
      <c r="D42" s="453"/>
      <c r="E42" s="453"/>
      <c r="F42" s="453"/>
      <c r="G42" s="454"/>
    </row>
    <row r="43" spans="1:7" s="55" customFormat="1" x14ac:dyDescent="0.3">
      <c r="C43" s="94"/>
    </row>
    <row r="44" spans="1:7" s="55" customFormat="1" x14ac:dyDescent="0.3">
      <c r="C44" s="94"/>
    </row>
    <row r="45" spans="1:7" s="55" customFormat="1" x14ac:dyDescent="0.3">
      <c r="C45" s="94"/>
    </row>
    <row r="46" spans="1:7" ht="48.6" x14ac:dyDescent="0.3">
      <c r="A46" s="55"/>
      <c r="B46" s="261" t="s">
        <v>101</v>
      </c>
      <c r="C46" s="94"/>
    </row>
    <row r="47" spans="1:7" s="55" customFormat="1" x14ac:dyDescent="0.3">
      <c r="C47" s="94"/>
    </row>
    <row r="48" spans="1:7" s="55" customFormat="1" x14ac:dyDescent="0.3">
      <c r="C48" s="94"/>
    </row>
    <row r="49" spans="3:3" s="55" customFormat="1" x14ac:dyDescent="0.3">
      <c r="C49" s="94"/>
    </row>
    <row r="50" spans="3:3" s="55" customFormat="1" x14ac:dyDescent="0.3">
      <c r="C50" s="94"/>
    </row>
    <row r="51" spans="3:3" s="55" customFormat="1" x14ac:dyDescent="0.3">
      <c r="C51" s="94"/>
    </row>
    <row r="52" spans="3:3" s="55" customFormat="1" x14ac:dyDescent="0.3">
      <c r="C52" s="94"/>
    </row>
    <row r="53" spans="3:3" s="55" customFormat="1" x14ac:dyDescent="0.3">
      <c r="C53" s="94"/>
    </row>
    <row r="54" spans="3:3" s="55" customFormat="1" x14ac:dyDescent="0.3">
      <c r="C54" s="94"/>
    </row>
    <row r="55" spans="3:3" s="55" customFormat="1" x14ac:dyDescent="0.3">
      <c r="C55" s="94"/>
    </row>
    <row r="56" spans="3:3" s="55" customFormat="1" x14ac:dyDescent="0.3">
      <c r="C56" s="94"/>
    </row>
    <row r="57" spans="3:3" s="55" customFormat="1" x14ac:dyDescent="0.3">
      <c r="C57" s="94"/>
    </row>
    <row r="58" spans="3:3" s="55" customFormat="1" x14ac:dyDescent="0.3">
      <c r="C58" s="94"/>
    </row>
    <row r="59" spans="3:3" s="55" customFormat="1" x14ac:dyDescent="0.3">
      <c r="C59" s="94"/>
    </row>
    <row r="60" spans="3:3" s="55" customFormat="1" x14ac:dyDescent="0.3">
      <c r="C60" s="94"/>
    </row>
    <row r="61" spans="3:3" s="55" customFormat="1" x14ac:dyDescent="0.3">
      <c r="C61" s="94"/>
    </row>
    <row r="62" spans="3:3" s="55" customFormat="1" x14ac:dyDescent="0.3">
      <c r="C62" s="94"/>
    </row>
    <row r="63" spans="3:3" s="55" customFormat="1" x14ac:dyDescent="0.3">
      <c r="C63" s="94"/>
    </row>
    <row r="64" spans="3:3" s="55" customFormat="1" x14ac:dyDescent="0.3">
      <c r="C64" s="94"/>
    </row>
    <row r="65" spans="3:3" s="55" customFormat="1" x14ac:dyDescent="0.3">
      <c r="C65" s="94"/>
    </row>
    <row r="66" spans="3:3" s="55" customFormat="1" x14ac:dyDescent="0.3">
      <c r="C66" s="94"/>
    </row>
    <row r="67" spans="3:3" s="55" customFormat="1" x14ac:dyDescent="0.3">
      <c r="C67" s="94"/>
    </row>
    <row r="68" spans="3:3" s="55" customFormat="1" x14ac:dyDescent="0.3">
      <c r="C68" s="94"/>
    </row>
    <row r="69" spans="3:3" s="55" customFormat="1" x14ac:dyDescent="0.3">
      <c r="C69" s="94"/>
    </row>
    <row r="70" spans="3:3" s="55" customFormat="1" x14ac:dyDescent="0.3">
      <c r="C70" s="94"/>
    </row>
    <row r="71" spans="3:3" s="55" customFormat="1" x14ac:dyDescent="0.3">
      <c r="C71" s="94"/>
    </row>
    <row r="72" spans="3:3" s="55" customFormat="1" x14ac:dyDescent="0.3">
      <c r="C72" s="94"/>
    </row>
    <row r="73" spans="3:3" s="55" customFormat="1" x14ac:dyDescent="0.3">
      <c r="C73" s="94"/>
    </row>
    <row r="74" spans="3:3" s="55" customFormat="1" x14ac:dyDescent="0.3">
      <c r="C74" s="94"/>
    </row>
    <row r="75" spans="3:3" s="55" customFormat="1" x14ac:dyDescent="0.3">
      <c r="C75" s="94"/>
    </row>
    <row r="76" spans="3:3" s="55" customFormat="1" x14ac:dyDescent="0.3">
      <c r="C76" s="94"/>
    </row>
    <row r="77" spans="3:3" s="55" customFormat="1" x14ac:dyDescent="0.3">
      <c r="C77" s="94"/>
    </row>
    <row r="78" spans="3:3" s="55" customFormat="1" x14ac:dyDescent="0.3">
      <c r="C78" s="94"/>
    </row>
    <row r="79" spans="3:3" s="55" customFormat="1" x14ac:dyDescent="0.3">
      <c r="C79" s="94"/>
    </row>
    <row r="80" spans="3:3" s="55" customFormat="1" x14ac:dyDescent="0.3">
      <c r="C80" s="94"/>
    </row>
    <row r="81" spans="3:3" s="55" customFormat="1" x14ac:dyDescent="0.3">
      <c r="C81" s="94"/>
    </row>
    <row r="82" spans="3:3" s="55" customFormat="1" x14ac:dyDescent="0.3">
      <c r="C82" s="94"/>
    </row>
    <row r="83" spans="3:3" s="55" customFormat="1" x14ac:dyDescent="0.3">
      <c r="C83" s="94"/>
    </row>
    <row r="84" spans="3:3" s="55" customFormat="1" x14ac:dyDescent="0.3">
      <c r="C84" s="94"/>
    </row>
    <row r="85" spans="3:3" s="55" customFormat="1" x14ac:dyDescent="0.3">
      <c r="C85" s="94"/>
    </row>
    <row r="86" spans="3:3" s="55" customFormat="1" x14ac:dyDescent="0.3">
      <c r="C86" s="94"/>
    </row>
    <row r="87" spans="3:3" s="55" customFormat="1" x14ac:dyDescent="0.3">
      <c r="C87" s="94"/>
    </row>
    <row r="88" spans="3:3" s="55" customFormat="1" x14ac:dyDescent="0.3">
      <c r="C88" s="94"/>
    </row>
    <row r="89" spans="3:3" s="55" customFormat="1" x14ac:dyDescent="0.3">
      <c r="C89" s="94"/>
    </row>
    <row r="90" spans="3:3" s="55" customFormat="1" x14ac:dyDescent="0.3">
      <c r="C90" s="94"/>
    </row>
    <row r="91" spans="3:3" s="55" customFormat="1" x14ac:dyDescent="0.3">
      <c r="C91" s="94"/>
    </row>
    <row r="92" spans="3:3" s="55" customFormat="1" x14ac:dyDescent="0.3">
      <c r="C92" s="94"/>
    </row>
    <row r="93" spans="3:3" s="55" customFormat="1" x14ac:dyDescent="0.3">
      <c r="C93" s="94"/>
    </row>
    <row r="94" spans="3:3" s="55" customFormat="1" x14ac:dyDescent="0.3">
      <c r="C94" s="94"/>
    </row>
    <row r="95" spans="3:3" s="55" customFormat="1" x14ac:dyDescent="0.3">
      <c r="C95" s="94"/>
    </row>
    <row r="96" spans="3:3" s="55" customFormat="1" x14ac:dyDescent="0.3">
      <c r="C96" s="94"/>
    </row>
    <row r="97" spans="3:3" s="55" customFormat="1" x14ac:dyDescent="0.3">
      <c r="C97" s="94"/>
    </row>
    <row r="98" spans="3:3" s="55" customFormat="1" x14ac:dyDescent="0.3">
      <c r="C98" s="94"/>
    </row>
    <row r="99" spans="3:3" s="55" customFormat="1" x14ac:dyDescent="0.3">
      <c r="C99" s="94"/>
    </row>
    <row r="100" spans="3:3" s="55" customFormat="1" x14ac:dyDescent="0.3">
      <c r="C100" s="94"/>
    </row>
    <row r="101" spans="3:3" s="55" customFormat="1" x14ac:dyDescent="0.3">
      <c r="C101" s="94"/>
    </row>
    <row r="102" spans="3:3" s="55" customFormat="1" x14ac:dyDescent="0.3">
      <c r="C102" s="94"/>
    </row>
    <row r="103" spans="3:3" s="55" customFormat="1" x14ac:dyDescent="0.3">
      <c r="C103" s="94"/>
    </row>
    <row r="104" spans="3:3" s="55" customFormat="1" x14ac:dyDescent="0.3">
      <c r="C104" s="94"/>
    </row>
    <row r="105" spans="3:3" s="55" customFormat="1" x14ac:dyDescent="0.3">
      <c r="C105" s="94"/>
    </row>
    <row r="106" spans="3:3" s="55" customFormat="1" x14ac:dyDescent="0.3">
      <c r="C106" s="94"/>
    </row>
    <row r="107" spans="3:3" s="55" customFormat="1" x14ac:dyDescent="0.3">
      <c r="C107" s="94"/>
    </row>
    <row r="108" spans="3:3" s="55" customFormat="1" x14ac:dyDescent="0.3">
      <c r="C108" s="94"/>
    </row>
    <row r="109" spans="3:3" s="55" customFormat="1" x14ac:dyDescent="0.3">
      <c r="C109" s="94"/>
    </row>
    <row r="110" spans="3:3" s="55" customFormat="1" x14ac:dyDescent="0.3">
      <c r="C110" s="94"/>
    </row>
    <row r="111" spans="3:3" s="55" customFormat="1" x14ac:dyDescent="0.3">
      <c r="C111" s="94"/>
    </row>
    <row r="112" spans="3:3" s="55" customFormat="1" x14ac:dyDescent="0.3">
      <c r="C112" s="94"/>
    </row>
    <row r="113" spans="3:3" s="55" customFormat="1" x14ac:dyDescent="0.3">
      <c r="C113" s="94"/>
    </row>
    <row r="114" spans="3:3" s="55" customFormat="1" x14ac:dyDescent="0.3">
      <c r="C114" s="94"/>
    </row>
    <row r="115" spans="3:3" s="55" customFormat="1" x14ac:dyDescent="0.3">
      <c r="C115" s="94"/>
    </row>
    <row r="116" spans="3:3" s="55" customFormat="1" x14ac:dyDescent="0.3">
      <c r="C116" s="94"/>
    </row>
    <row r="117" spans="3:3" s="55" customFormat="1" x14ac:dyDescent="0.3">
      <c r="C117" s="94"/>
    </row>
    <row r="118" spans="3:3" s="55" customFormat="1" x14ac:dyDescent="0.3">
      <c r="C118" s="94"/>
    </row>
    <row r="119" spans="3:3" s="55" customFormat="1" x14ac:dyDescent="0.3">
      <c r="C119" s="94"/>
    </row>
    <row r="120" spans="3:3" s="55" customFormat="1" x14ac:dyDescent="0.3">
      <c r="C120" s="94"/>
    </row>
    <row r="121" spans="3:3" s="55" customFormat="1" x14ac:dyDescent="0.3">
      <c r="C121" s="94"/>
    </row>
    <row r="122" spans="3:3" s="55" customFormat="1" x14ac:dyDescent="0.3">
      <c r="C122" s="94"/>
    </row>
    <row r="123" spans="3:3" s="55" customFormat="1" x14ac:dyDescent="0.3">
      <c r="C123" s="94"/>
    </row>
    <row r="124" spans="3:3" s="55" customFormat="1" x14ac:dyDescent="0.3">
      <c r="C124" s="94"/>
    </row>
    <row r="125" spans="3:3" s="55" customFormat="1" x14ac:dyDescent="0.3">
      <c r="C125" s="94"/>
    </row>
    <row r="126" spans="3:3" s="55" customFormat="1" x14ac:dyDescent="0.3">
      <c r="C126" s="94"/>
    </row>
    <row r="127" spans="3:3" s="55" customFormat="1" x14ac:dyDescent="0.3">
      <c r="C127" s="94"/>
    </row>
    <row r="128" spans="3:3" s="55" customFormat="1" x14ac:dyDescent="0.3">
      <c r="C128" s="94"/>
    </row>
    <row r="129" spans="3:3" s="55" customFormat="1" x14ac:dyDescent="0.3">
      <c r="C129" s="94"/>
    </row>
    <row r="130" spans="3:3" s="55" customFormat="1" x14ac:dyDescent="0.3">
      <c r="C130" s="94"/>
    </row>
    <row r="131" spans="3:3" s="55" customFormat="1" x14ac:dyDescent="0.3">
      <c r="C131" s="94"/>
    </row>
    <row r="132" spans="3:3" s="55" customFormat="1" x14ac:dyDescent="0.3">
      <c r="C132" s="94"/>
    </row>
    <row r="133" spans="3:3" s="55" customFormat="1" x14ac:dyDescent="0.3">
      <c r="C133" s="94"/>
    </row>
    <row r="134" spans="3:3" s="55" customFormat="1" x14ac:dyDescent="0.3">
      <c r="C134" s="94"/>
    </row>
    <row r="135" spans="3:3" s="55" customFormat="1" x14ac:dyDescent="0.3">
      <c r="C135" s="94"/>
    </row>
    <row r="136" spans="3:3" s="55" customFormat="1" x14ac:dyDescent="0.3">
      <c r="C136" s="94"/>
    </row>
    <row r="137" spans="3:3" s="55" customFormat="1" x14ac:dyDescent="0.3">
      <c r="C137" s="94"/>
    </row>
    <row r="138" spans="3:3" s="55" customFormat="1" x14ac:dyDescent="0.3">
      <c r="C138" s="94"/>
    </row>
    <row r="139" spans="3:3" s="55" customFormat="1" x14ac:dyDescent="0.3">
      <c r="C139" s="94"/>
    </row>
    <row r="140" spans="3:3" s="55" customFormat="1" x14ac:dyDescent="0.3">
      <c r="C140" s="94"/>
    </row>
    <row r="141" spans="3:3" s="55" customFormat="1" x14ac:dyDescent="0.3">
      <c r="C141" s="94"/>
    </row>
    <row r="142" spans="3:3" s="55" customFormat="1" x14ac:dyDescent="0.3">
      <c r="C142" s="94"/>
    </row>
    <row r="143" spans="3:3" s="55" customFormat="1" x14ac:dyDescent="0.3">
      <c r="C143" s="94"/>
    </row>
    <row r="144" spans="3:3" s="55" customFormat="1" x14ac:dyDescent="0.3">
      <c r="C144" s="94"/>
    </row>
    <row r="145" spans="3:3" s="55" customFormat="1" x14ac:dyDescent="0.3">
      <c r="C145" s="94"/>
    </row>
    <row r="146" spans="3:3" s="55" customFormat="1" x14ac:dyDescent="0.3">
      <c r="C146" s="94"/>
    </row>
    <row r="147" spans="3:3" s="55" customFormat="1" x14ac:dyDescent="0.3">
      <c r="C147" s="94"/>
    </row>
    <row r="148" spans="3:3" s="55" customFormat="1" x14ac:dyDescent="0.3">
      <c r="C148" s="94"/>
    </row>
    <row r="149" spans="3:3" s="55" customFormat="1" x14ac:dyDescent="0.3">
      <c r="C149" s="94"/>
    </row>
    <row r="150" spans="3:3" s="55" customFormat="1" x14ac:dyDescent="0.3">
      <c r="C150" s="94"/>
    </row>
    <row r="151" spans="3:3" s="55" customFormat="1" x14ac:dyDescent="0.3">
      <c r="C151" s="94"/>
    </row>
    <row r="152" spans="3:3" s="55" customFormat="1" x14ac:dyDescent="0.3">
      <c r="C152" s="94"/>
    </row>
    <row r="153" spans="3:3" s="55" customFormat="1" x14ac:dyDescent="0.3">
      <c r="C153" s="94"/>
    </row>
    <row r="154" spans="3:3" s="55" customFormat="1" x14ac:dyDescent="0.3">
      <c r="C154" s="94"/>
    </row>
    <row r="155" spans="3:3" s="55" customFormat="1" x14ac:dyDescent="0.3">
      <c r="C155" s="94"/>
    </row>
    <row r="156" spans="3:3" s="55" customFormat="1" x14ac:dyDescent="0.3">
      <c r="C156" s="94"/>
    </row>
    <row r="157" spans="3:3" s="55" customFormat="1" x14ac:dyDescent="0.3">
      <c r="C157" s="94"/>
    </row>
    <row r="158" spans="3:3" s="55" customFormat="1" x14ac:dyDescent="0.3">
      <c r="C158" s="94"/>
    </row>
    <row r="159" spans="3:3" s="55" customFormat="1" x14ac:dyDescent="0.3">
      <c r="C159" s="94"/>
    </row>
    <row r="160" spans="3:3" s="55" customFormat="1" x14ac:dyDescent="0.3">
      <c r="C160" s="94"/>
    </row>
    <row r="161" spans="3:3" s="55" customFormat="1" x14ac:dyDescent="0.3">
      <c r="C161" s="94"/>
    </row>
    <row r="162" spans="3:3" s="55" customFormat="1" x14ac:dyDescent="0.3">
      <c r="C162" s="94"/>
    </row>
    <row r="163" spans="3:3" s="55" customFormat="1" x14ac:dyDescent="0.3">
      <c r="C163" s="94"/>
    </row>
    <row r="164" spans="3:3" s="55" customFormat="1" x14ac:dyDescent="0.3">
      <c r="C164" s="94"/>
    </row>
    <row r="165" spans="3:3" s="55" customFormat="1" x14ac:dyDescent="0.3">
      <c r="C165" s="94"/>
    </row>
    <row r="166" spans="3:3" s="55" customFormat="1" x14ac:dyDescent="0.3">
      <c r="C166" s="94"/>
    </row>
    <row r="167" spans="3:3" s="55" customFormat="1" x14ac:dyDescent="0.3">
      <c r="C167" s="94"/>
    </row>
    <row r="168" spans="3:3" s="55" customFormat="1" x14ac:dyDescent="0.3">
      <c r="C168" s="94"/>
    </row>
    <row r="169" spans="3:3" s="55" customFormat="1" x14ac:dyDescent="0.3">
      <c r="C169" s="94"/>
    </row>
    <row r="170" spans="3:3" s="55" customFormat="1" x14ac:dyDescent="0.3">
      <c r="C170" s="94"/>
    </row>
    <row r="171" spans="3:3" s="55" customFormat="1" x14ac:dyDescent="0.3">
      <c r="C171" s="94"/>
    </row>
    <row r="172" spans="3:3" s="55" customFormat="1" x14ac:dyDescent="0.3">
      <c r="C172" s="94"/>
    </row>
    <row r="173" spans="3:3" s="55" customFormat="1" x14ac:dyDescent="0.3">
      <c r="C173" s="94"/>
    </row>
    <row r="174" spans="3:3" s="55" customFormat="1" x14ac:dyDescent="0.3">
      <c r="C174" s="94"/>
    </row>
    <row r="175" spans="3:3" s="55" customFormat="1" x14ac:dyDescent="0.3">
      <c r="C175" s="94"/>
    </row>
    <row r="176" spans="3:3" s="55" customFormat="1" x14ac:dyDescent="0.3">
      <c r="C176" s="94"/>
    </row>
    <row r="177" spans="3:3" s="55" customFormat="1" x14ac:dyDescent="0.3">
      <c r="C177" s="94"/>
    </row>
    <row r="178" spans="3:3" s="55" customFormat="1" x14ac:dyDescent="0.3">
      <c r="C178" s="94"/>
    </row>
    <row r="179" spans="3:3" s="55" customFormat="1" x14ac:dyDescent="0.3">
      <c r="C179" s="94"/>
    </row>
    <row r="180" spans="3:3" s="55" customFormat="1" x14ac:dyDescent="0.3">
      <c r="C180" s="94"/>
    </row>
    <row r="181" spans="3:3" s="55" customFormat="1" x14ac:dyDescent="0.3">
      <c r="C181" s="94"/>
    </row>
    <row r="182" spans="3:3" s="55" customFormat="1" x14ac:dyDescent="0.3">
      <c r="C182" s="94"/>
    </row>
    <row r="183" spans="3:3" s="55" customFormat="1" x14ac:dyDescent="0.3">
      <c r="C183" s="94"/>
    </row>
    <row r="184" spans="3:3" s="55" customFormat="1" x14ac:dyDescent="0.3">
      <c r="C184" s="94"/>
    </row>
    <row r="185" spans="3:3" s="55" customFormat="1" x14ac:dyDescent="0.3">
      <c r="C185" s="94"/>
    </row>
    <row r="186" spans="3:3" s="55" customFormat="1" x14ac:dyDescent="0.3">
      <c r="C186" s="94"/>
    </row>
    <row r="187" spans="3:3" s="55" customFormat="1" x14ac:dyDescent="0.3">
      <c r="C187" s="94"/>
    </row>
    <row r="188" spans="3:3" s="55" customFormat="1" x14ac:dyDescent="0.3">
      <c r="C188" s="94"/>
    </row>
    <row r="189" spans="3:3" s="55" customFormat="1" x14ac:dyDescent="0.3">
      <c r="C189" s="94"/>
    </row>
    <row r="190" spans="3:3" s="55" customFormat="1" x14ac:dyDescent="0.3">
      <c r="C190" s="94"/>
    </row>
    <row r="191" spans="3:3" s="55" customFormat="1" x14ac:dyDescent="0.3">
      <c r="C191" s="94"/>
    </row>
    <row r="192" spans="3:3" s="55" customFormat="1" x14ac:dyDescent="0.3">
      <c r="C192" s="94"/>
    </row>
    <row r="193" spans="3:3" s="55" customFormat="1" x14ac:dyDescent="0.3">
      <c r="C193" s="94"/>
    </row>
    <row r="194" spans="3:3" s="55" customFormat="1" x14ac:dyDescent="0.3">
      <c r="C194" s="94"/>
    </row>
    <row r="195" spans="3:3" s="55" customFormat="1" x14ac:dyDescent="0.3">
      <c r="C195" s="94"/>
    </row>
    <row r="196" spans="3:3" s="55" customFormat="1" x14ac:dyDescent="0.3">
      <c r="C196" s="94"/>
    </row>
    <row r="197" spans="3:3" s="55" customFormat="1" x14ac:dyDescent="0.3">
      <c r="C197" s="94"/>
    </row>
    <row r="198" spans="3:3" s="55" customFormat="1" x14ac:dyDescent="0.3">
      <c r="C198" s="94"/>
    </row>
    <row r="199" spans="3:3" s="55" customFormat="1" x14ac:dyDescent="0.3">
      <c r="C199" s="94"/>
    </row>
    <row r="200" spans="3:3" s="55" customFormat="1" x14ac:dyDescent="0.3">
      <c r="C200" s="94"/>
    </row>
    <row r="201" spans="3:3" s="55" customFormat="1" x14ac:dyDescent="0.3">
      <c r="C201" s="94"/>
    </row>
    <row r="202" spans="3:3" s="55" customFormat="1" x14ac:dyDescent="0.3">
      <c r="C202" s="94"/>
    </row>
    <row r="203" spans="3:3" s="55" customFormat="1" x14ac:dyDescent="0.3">
      <c r="C203" s="94"/>
    </row>
    <row r="204" spans="3:3" s="55" customFormat="1" x14ac:dyDescent="0.3">
      <c r="C204" s="94"/>
    </row>
    <row r="205" spans="3:3" s="55" customFormat="1" x14ac:dyDescent="0.3">
      <c r="C205" s="94"/>
    </row>
    <row r="206" spans="3:3" s="55" customFormat="1" x14ac:dyDescent="0.3">
      <c r="C206" s="94"/>
    </row>
    <row r="207" spans="3:3" s="55" customFormat="1" x14ac:dyDescent="0.3">
      <c r="C207" s="94"/>
    </row>
    <row r="208" spans="3:3" s="55" customFormat="1" x14ac:dyDescent="0.3">
      <c r="C208" s="94"/>
    </row>
    <row r="209" spans="3:3" s="55" customFormat="1" x14ac:dyDescent="0.3">
      <c r="C209" s="94"/>
    </row>
    <row r="210" spans="3:3" s="55" customFormat="1" x14ac:dyDescent="0.3">
      <c r="C210" s="94"/>
    </row>
    <row r="211" spans="3:3" s="55" customFormat="1" x14ac:dyDescent="0.3">
      <c r="C211" s="94"/>
    </row>
    <row r="212" spans="3:3" s="55" customFormat="1" x14ac:dyDescent="0.3">
      <c r="C212" s="94"/>
    </row>
    <row r="213" spans="3:3" s="55" customFormat="1" x14ac:dyDescent="0.3">
      <c r="C213" s="94"/>
    </row>
    <row r="214" spans="3:3" s="55" customFormat="1" x14ac:dyDescent="0.3">
      <c r="C214" s="94"/>
    </row>
    <row r="215" spans="3:3" s="55" customFormat="1" x14ac:dyDescent="0.3">
      <c r="C215" s="94"/>
    </row>
    <row r="216" spans="3:3" s="55" customFormat="1" x14ac:dyDescent="0.3">
      <c r="C216" s="94"/>
    </row>
    <row r="217" spans="3:3" s="55" customFormat="1" x14ac:dyDescent="0.3">
      <c r="C217" s="94"/>
    </row>
    <row r="218" spans="3:3" s="55" customFormat="1" x14ac:dyDescent="0.3">
      <c r="C218" s="94"/>
    </row>
    <row r="219" spans="3:3" s="55" customFormat="1" x14ac:dyDescent="0.3">
      <c r="C219" s="94"/>
    </row>
    <row r="220" spans="3:3" s="55" customFormat="1" x14ac:dyDescent="0.3">
      <c r="C220" s="94"/>
    </row>
    <row r="221" spans="3:3" s="55" customFormat="1" x14ac:dyDescent="0.3">
      <c r="C221" s="94"/>
    </row>
    <row r="222" spans="3:3" s="55" customFormat="1" x14ac:dyDescent="0.3">
      <c r="C222" s="94"/>
    </row>
    <row r="223" spans="3:3" s="55" customFormat="1" x14ac:dyDescent="0.3">
      <c r="C223" s="94"/>
    </row>
    <row r="224" spans="3:3" s="55" customFormat="1" x14ac:dyDescent="0.3">
      <c r="C224" s="94"/>
    </row>
    <row r="225" spans="1:3" s="55" customFormat="1" x14ac:dyDescent="0.3">
      <c r="C225" s="94"/>
    </row>
    <row r="226" spans="1:3" s="55" customFormat="1" x14ac:dyDescent="0.3">
      <c r="C226" s="94"/>
    </row>
    <row r="227" spans="1:3" s="55" customFormat="1" x14ac:dyDescent="0.3">
      <c r="C227" s="94"/>
    </row>
    <row r="228" spans="1:3" s="55" customFormat="1" x14ac:dyDescent="0.3">
      <c r="C228" s="94"/>
    </row>
    <row r="229" spans="1:3" x14ac:dyDescent="0.3">
      <c r="A229" s="55"/>
    </row>
    <row r="230" spans="1:3" x14ac:dyDescent="0.3">
      <c r="A230" s="55"/>
    </row>
    <row r="231" spans="1:3" x14ac:dyDescent="0.3">
      <c r="A231" s="55"/>
    </row>
    <row r="232" spans="1:3" x14ac:dyDescent="0.3">
      <c r="A232" s="55"/>
    </row>
  </sheetData>
  <sheetProtection algorithmName="SHA-512" hashValue="SOYs3mwi255qYN77fQi5g6h+qOHJbDqRihk2xOzglCIngFKtq3JVjjRkXBob3I9Bmj8kOhKcEyxGoZMgWjvv6A==" saltValue="1VkUqucDK5TsGrkVZXv15g==" spinCount="100000" sheet="1" objects="1" scenarios="1"/>
  <mergeCells count="17">
    <mergeCell ref="B41:B42"/>
    <mergeCell ref="C41:G42"/>
    <mergeCell ref="B33:B34"/>
    <mergeCell ref="C33:G34"/>
    <mergeCell ref="B35:B36"/>
    <mergeCell ref="C35:G36"/>
    <mergeCell ref="B37:B38"/>
    <mergeCell ref="C37:G38"/>
    <mergeCell ref="A4:B4"/>
    <mergeCell ref="A1:B1"/>
    <mergeCell ref="A2:B2"/>
    <mergeCell ref="B39:B40"/>
    <mergeCell ref="C39:G40"/>
    <mergeCell ref="A30:G30"/>
    <mergeCell ref="B6:G6"/>
    <mergeCell ref="B8:G8"/>
    <mergeCell ref="A10:G10"/>
  </mergeCells>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79"/>
  <sheetViews>
    <sheetView zoomScale="115" zoomScaleNormal="115" workbookViewId="0">
      <selection activeCell="C35" sqref="C35"/>
    </sheetView>
  </sheetViews>
  <sheetFormatPr defaultColWidth="8.61328125" defaultRowHeight="16.2" x14ac:dyDescent="0.3"/>
  <cols>
    <col min="1" max="1" width="73.84375" bestFit="1" customWidth="1"/>
    <col min="2" max="2" width="37.61328125" style="3" customWidth="1"/>
    <col min="3" max="3" width="21.3828125" style="2" customWidth="1"/>
    <col min="4" max="4" width="20.4609375" style="2" hidden="1" customWidth="1"/>
    <col min="5" max="34" width="8.61328125" style="50"/>
  </cols>
  <sheetData>
    <row r="1" spans="1:38" s="6" customFormat="1" ht="16.05" customHeight="1" x14ac:dyDescent="0.3">
      <c r="A1" s="448" t="s">
        <v>216</v>
      </c>
      <c r="B1" s="448"/>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48"/>
      <c r="B2" s="448"/>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8" customFormat="1" ht="18" customHeight="1" x14ac:dyDescent="0.3">
      <c r="A4" s="465" t="s">
        <v>22</v>
      </c>
      <c r="B4" s="465"/>
      <c r="C4" s="465"/>
      <c r="D4" s="465"/>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row>
    <row r="5" spans="1:38" ht="18" customHeight="1" x14ac:dyDescent="0.3">
      <c r="A5" s="122"/>
      <c r="B5" s="123"/>
      <c r="C5" s="124"/>
      <c r="D5"/>
    </row>
    <row r="6" spans="1:38" ht="36.75" customHeight="1" x14ac:dyDescent="0.3">
      <c r="A6" s="466" t="s">
        <v>23</v>
      </c>
      <c r="B6" s="466"/>
      <c r="C6" s="466"/>
      <c r="D6" s="121"/>
    </row>
    <row r="7" spans="1:38" ht="18" customHeight="1" thickBot="1" x14ac:dyDescent="0.35">
      <c r="A7" s="50"/>
      <c r="B7" s="123"/>
      <c r="C7" s="124"/>
      <c r="D7" s="69"/>
    </row>
    <row r="8" spans="1:38" ht="18" customHeight="1" thickBot="1" x14ac:dyDescent="0.35">
      <c r="A8" s="73" t="s">
        <v>24</v>
      </c>
      <c r="B8" s="74" t="s">
        <v>25</v>
      </c>
      <c r="C8" s="75" t="s">
        <v>26</v>
      </c>
      <c r="D8" s="69"/>
    </row>
    <row r="9" spans="1:38" ht="16.95" customHeight="1" x14ac:dyDescent="0.3">
      <c r="A9" s="83" t="s">
        <v>152</v>
      </c>
      <c r="B9" s="84">
        <f>' Raadzaal, kantine en hal '!G364</f>
        <v>0</v>
      </c>
      <c r="C9" s="85"/>
      <c r="D9" s="69"/>
    </row>
    <row r="10" spans="1:38" ht="18" customHeight="1" x14ac:dyDescent="0.3">
      <c r="A10" s="78" t="s">
        <v>153</v>
      </c>
      <c r="B10" s="31">
        <f>' Raadzaal, kantine en hal '!G365</f>
        <v>0</v>
      </c>
      <c r="C10" s="77"/>
      <c r="D10" s="69"/>
    </row>
    <row r="11" spans="1:38" ht="18" customHeight="1" thickBot="1" x14ac:dyDescent="0.35">
      <c r="A11" s="81" t="s">
        <v>154</v>
      </c>
      <c r="B11" s="82"/>
      <c r="C11" s="86">
        <f>B9+B10</f>
        <v>0</v>
      </c>
      <c r="D11" s="69"/>
    </row>
    <row r="12" spans="1:38" s="50" customFormat="1" ht="19.95" customHeight="1" thickBot="1" x14ac:dyDescent="0.35">
      <c r="A12" s="126"/>
      <c r="B12" s="127"/>
      <c r="C12" s="128"/>
      <c r="D12" s="71"/>
    </row>
    <row r="13" spans="1:38" ht="16.95" customHeight="1" x14ac:dyDescent="0.3">
      <c r="A13" s="83" t="s">
        <v>106</v>
      </c>
      <c r="B13" s="84">
        <f>' Raadzaal, kantine en hal '!G373</f>
        <v>0</v>
      </c>
      <c r="C13" s="85"/>
      <c r="D13" s="69"/>
    </row>
    <row r="14" spans="1:38" ht="18" customHeight="1" x14ac:dyDescent="0.3">
      <c r="A14" s="78" t="s">
        <v>107</v>
      </c>
      <c r="B14" s="31">
        <f>' Raadzaal, kantine en hal '!G375</f>
        <v>0</v>
      </c>
      <c r="C14" s="77"/>
      <c r="D14" s="69"/>
    </row>
    <row r="15" spans="1:38" ht="18" customHeight="1" thickBot="1" x14ac:dyDescent="0.35">
      <c r="A15" s="81" t="s">
        <v>108</v>
      </c>
      <c r="B15" s="82"/>
      <c r="C15" s="86">
        <f>B13+B14</f>
        <v>0</v>
      </c>
      <c r="D15" s="69"/>
    </row>
    <row r="16" spans="1:38" s="50" customFormat="1" ht="19.95" customHeight="1" thickBot="1" x14ac:dyDescent="0.35">
      <c r="A16" s="126"/>
      <c r="B16" s="127"/>
      <c r="C16" s="128"/>
      <c r="D16" s="71"/>
    </row>
    <row r="17" spans="1:4" ht="32.4" x14ac:dyDescent="0.3">
      <c r="A17" s="445" t="s">
        <v>241</v>
      </c>
      <c r="B17" s="84">
        <f>Kernassortiment!D90</f>
        <v>420000</v>
      </c>
      <c r="C17" s="87"/>
      <c r="D17" s="70"/>
    </row>
    <row r="18" spans="1:4" ht="18" customHeight="1" thickBot="1" x14ac:dyDescent="0.35">
      <c r="A18" s="81" t="s">
        <v>242</v>
      </c>
      <c r="B18" s="82"/>
      <c r="C18" s="86">
        <f>B17</f>
        <v>420000</v>
      </c>
      <c r="D18" s="69"/>
    </row>
    <row r="19" spans="1:4" s="50" customFormat="1" ht="19.95" customHeight="1" thickBot="1" x14ac:dyDescent="0.35">
      <c r="A19" s="126"/>
      <c r="B19" s="127"/>
      <c r="C19" s="128"/>
      <c r="D19" s="71"/>
    </row>
    <row r="20" spans="1:4" ht="32.4" x14ac:dyDescent="0.3">
      <c r="A20" s="445" t="s">
        <v>243</v>
      </c>
      <c r="B20" s="84">
        <f>'Indicatie extra uren'!E19</f>
        <v>0</v>
      </c>
      <c r="C20" s="87"/>
      <c r="D20" s="70"/>
    </row>
    <row r="21" spans="1:4" ht="33" thickBot="1" x14ac:dyDescent="0.35">
      <c r="A21" s="446" t="s">
        <v>244</v>
      </c>
      <c r="B21" s="82"/>
      <c r="C21" s="86">
        <f>B20</f>
        <v>0</v>
      </c>
      <c r="D21" s="69"/>
    </row>
    <row r="22" spans="1:4" s="50" customFormat="1" ht="19.95" customHeight="1" thickBot="1" x14ac:dyDescent="0.35">
      <c r="A22" s="126"/>
      <c r="B22" s="127"/>
      <c r="C22" s="128"/>
      <c r="D22" s="71"/>
    </row>
    <row r="23" spans="1:4" ht="18" customHeight="1" x14ac:dyDescent="0.3">
      <c r="A23" s="83" t="s">
        <v>27</v>
      </c>
      <c r="B23" s="84">
        <f>'Technische ondersteuning'!D10</f>
        <v>0</v>
      </c>
      <c r="C23" s="87"/>
      <c r="D23" s="70"/>
    </row>
    <row r="24" spans="1:4" ht="18" customHeight="1" thickBot="1" x14ac:dyDescent="0.35">
      <c r="A24" s="81" t="s">
        <v>28</v>
      </c>
      <c r="B24" s="82"/>
      <c r="C24" s="86">
        <f>B23</f>
        <v>0</v>
      </c>
      <c r="D24" s="69"/>
    </row>
    <row r="25" spans="1:4" s="50" customFormat="1" ht="18" customHeight="1" thickBot="1" x14ac:dyDescent="0.35">
      <c r="A25" s="126"/>
      <c r="B25" s="127"/>
      <c r="C25" s="128"/>
      <c r="D25" s="71"/>
    </row>
    <row r="26" spans="1:4" ht="18" customHeight="1" x14ac:dyDescent="0.3">
      <c r="A26" s="83" t="s">
        <v>29</v>
      </c>
      <c r="B26" s="84">
        <f>Training!D10</f>
        <v>0</v>
      </c>
      <c r="C26" s="85"/>
      <c r="D26" s="69"/>
    </row>
    <row r="27" spans="1:4" ht="18" customHeight="1" x14ac:dyDescent="0.3">
      <c r="A27" s="78" t="s">
        <v>30</v>
      </c>
      <c r="B27" s="31">
        <f>Training!D11</f>
        <v>0</v>
      </c>
      <c r="C27" s="77"/>
      <c r="D27" s="69"/>
    </row>
    <row r="28" spans="1:4" ht="18" customHeight="1" thickBot="1" x14ac:dyDescent="0.35">
      <c r="A28" s="81" t="s">
        <v>31</v>
      </c>
      <c r="B28" s="82"/>
      <c r="C28" s="86">
        <f>B26+B27</f>
        <v>0</v>
      </c>
      <c r="D28" s="69"/>
    </row>
    <row r="29" spans="1:4" s="50" customFormat="1" ht="18" customHeight="1" thickBot="1" x14ac:dyDescent="0.35">
      <c r="A29" s="126"/>
      <c r="B29" s="127"/>
      <c r="C29" s="128"/>
      <c r="D29" s="71"/>
    </row>
    <row r="30" spans="1:4" ht="18" customHeight="1" x14ac:dyDescent="0.3">
      <c r="A30" s="88" t="s">
        <v>32</v>
      </c>
      <c r="B30" s="89"/>
      <c r="C30" s="85"/>
      <c r="D30" s="69"/>
    </row>
    <row r="31" spans="1:4" ht="18" customHeight="1" x14ac:dyDescent="0.3">
      <c r="A31" s="78" t="s">
        <v>84</v>
      </c>
      <c r="B31" s="31">
        <f>Exploitatiekosten!B16</f>
        <v>0</v>
      </c>
      <c r="C31" s="80"/>
      <c r="D31" s="69"/>
    </row>
    <row r="32" spans="1:4" ht="43.05" customHeight="1" x14ac:dyDescent="0.3">
      <c r="A32" s="274" t="s">
        <v>88</v>
      </c>
      <c r="B32" s="31">
        <f>Exploitatiekosten!B33</f>
        <v>0</v>
      </c>
      <c r="C32" s="80"/>
      <c r="D32" s="69"/>
    </row>
    <row r="33" spans="1:34" ht="18" customHeight="1" thickBot="1" x14ac:dyDescent="0.35">
      <c r="A33" s="81" t="s">
        <v>98</v>
      </c>
      <c r="B33" s="82"/>
      <c r="C33" s="90">
        <f>SUM(B31:B32)</f>
        <v>0</v>
      </c>
      <c r="D33" s="69"/>
    </row>
    <row r="34" spans="1:34" s="50" customFormat="1" ht="18" customHeight="1" x14ac:dyDescent="0.3">
      <c r="A34" s="129"/>
      <c r="B34" s="130"/>
      <c r="C34" s="80"/>
      <c r="D34" s="71"/>
    </row>
    <row r="35" spans="1:34" s="1" customFormat="1" ht="18" customHeight="1" thickBot="1" x14ac:dyDescent="0.35">
      <c r="A35" s="118" t="s">
        <v>158</v>
      </c>
      <c r="B35" s="119"/>
      <c r="C35" s="120">
        <f>SUM(C11:C33)</f>
        <v>420000</v>
      </c>
      <c r="D35" s="72"/>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row>
    <row r="36" spans="1:34" s="50" customFormat="1" x14ac:dyDescent="0.3">
      <c r="B36" s="123"/>
      <c r="C36" s="124"/>
      <c r="D36" s="124"/>
    </row>
    <row r="37" spans="1:34" s="50" customFormat="1" x14ac:dyDescent="0.3">
      <c r="B37" s="123"/>
      <c r="C37" s="124"/>
      <c r="D37" s="124"/>
    </row>
    <row r="38" spans="1:34" s="50" customFormat="1" x14ac:dyDescent="0.3">
      <c r="B38" s="123"/>
      <c r="C38" s="124"/>
      <c r="D38" s="124"/>
    </row>
    <row r="39" spans="1:34" s="50" customFormat="1" x14ac:dyDescent="0.3">
      <c r="B39" s="123"/>
      <c r="C39" s="124"/>
      <c r="D39" s="124"/>
    </row>
    <row r="40" spans="1:34" s="50" customFormat="1" x14ac:dyDescent="0.3">
      <c r="B40" s="123"/>
      <c r="C40" s="124"/>
      <c r="D40" s="124"/>
    </row>
    <row r="41" spans="1:34" s="50" customFormat="1" ht="22.2" x14ac:dyDescent="0.35">
      <c r="A41" s="131"/>
      <c r="B41" s="123"/>
      <c r="C41" s="124"/>
      <c r="D41" s="124"/>
    </row>
    <row r="42" spans="1:34" s="50" customFormat="1" x14ac:dyDescent="0.3">
      <c r="B42" s="123"/>
      <c r="C42" s="124"/>
      <c r="D42" s="124"/>
    </row>
    <row r="43" spans="1:34" s="50" customFormat="1" x14ac:dyDescent="0.3">
      <c r="B43" s="123"/>
      <c r="C43" s="124"/>
      <c r="D43" s="124"/>
    </row>
    <row r="44" spans="1:34" s="50" customFormat="1" x14ac:dyDescent="0.3">
      <c r="B44" s="123"/>
      <c r="C44" s="124"/>
      <c r="D44" s="124"/>
    </row>
    <row r="45" spans="1:34" s="50" customFormat="1" x14ac:dyDescent="0.3">
      <c r="B45" s="123"/>
      <c r="C45" s="124"/>
      <c r="D45" s="124"/>
    </row>
    <row r="46" spans="1:34" s="50" customFormat="1" x14ac:dyDescent="0.3">
      <c r="B46" s="123"/>
      <c r="C46" s="124"/>
      <c r="D46" s="124"/>
    </row>
    <row r="47" spans="1:34" s="50" customFormat="1" x14ac:dyDescent="0.3">
      <c r="B47" s="123"/>
      <c r="C47" s="124"/>
      <c r="D47" s="124"/>
    </row>
    <row r="48" spans="1:34" s="50" customFormat="1" x14ac:dyDescent="0.3">
      <c r="B48" s="123"/>
      <c r="C48" s="124"/>
      <c r="D48" s="124"/>
    </row>
    <row r="49" spans="2:4" s="50" customFormat="1" x14ac:dyDescent="0.3">
      <c r="B49" s="123"/>
      <c r="C49" s="124"/>
      <c r="D49" s="124"/>
    </row>
    <row r="50" spans="2:4" s="50" customFormat="1" x14ac:dyDescent="0.3">
      <c r="B50" s="123"/>
      <c r="C50" s="124"/>
      <c r="D50" s="124"/>
    </row>
    <row r="51" spans="2:4" s="50" customFormat="1" x14ac:dyDescent="0.3">
      <c r="B51" s="123"/>
      <c r="C51" s="124"/>
      <c r="D51" s="124"/>
    </row>
    <row r="52" spans="2:4" s="50" customFormat="1" x14ac:dyDescent="0.3">
      <c r="B52" s="123"/>
      <c r="C52" s="124"/>
      <c r="D52" s="124"/>
    </row>
    <row r="53" spans="2:4" s="50" customFormat="1" x14ac:dyDescent="0.3">
      <c r="B53" s="123"/>
      <c r="C53" s="124"/>
      <c r="D53" s="124"/>
    </row>
    <row r="54" spans="2:4" s="50" customFormat="1" x14ac:dyDescent="0.3">
      <c r="B54" s="123"/>
      <c r="C54" s="124"/>
      <c r="D54" s="124"/>
    </row>
    <row r="55" spans="2:4" s="50" customFormat="1" x14ac:dyDescent="0.3">
      <c r="B55" s="123"/>
      <c r="C55" s="124"/>
      <c r="D55" s="124"/>
    </row>
    <row r="56" spans="2:4" s="50" customFormat="1" x14ac:dyDescent="0.3">
      <c r="B56" s="123"/>
      <c r="C56" s="124"/>
      <c r="D56" s="124"/>
    </row>
    <row r="57" spans="2:4" s="50" customFormat="1" x14ac:dyDescent="0.3">
      <c r="B57" s="123"/>
      <c r="C57" s="124"/>
      <c r="D57" s="124"/>
    </row>
    <row r="58" spans="2:4" s="50" customFormat="1" x14ac:dyDescent="0.3">
      <c r="B58" s="123"/>
      <c r="C58" s="124"/>
      <c r="D58" s="124"/>
    </row>
    <row r="59" spans="2:4" s="50" customFormat="1" x14ac:dyDescent="0.3">
      <c r="B59" s="123"/>
      <c r="C59" s="124"/>
      <c r="D59" s="124"/>
    </row>
    <row r="60" spans="2:4" s="50" customFormat="1" x14ac:dyDescent="0.3">
      <c r="B60" s="123"/>
      <c r="C60" s="124"/>
      <c r="D60" s="124"/>
    </row>
    <row r="61" spans="2:4" s="50" customFormat="1" x14ac:dyDescent="0.3">
      <c r="B61" s="123"/>
      <c r="C61" s="124"/>
      <c r="D61" s="124"/>
    </row>
    <row r="62" spans="2:4" s="50" customFormat="1" x14ac:dyDescent="0.3">
      <c r="B62" s="123"/>
      <c r="C62" s="124"/>
      <c r="D62" s="124"/>
    </row>
    <row r="63" spans="2:4" s="50" customFormat="1" x14ac:dyDescent="0.3">
      <c r="B63" s="123"/>
      <c r="C63" s="124"/>
      <c r="D63" s="124"/>
    </row>
    <row r="64" spans="2:4" s="50" customFormat="1" x14ac:dyDescent="0.3">
      <c r="B64" s="123"/>
      <c r="C64" s="124"/>
      <c r="D64" s="124"/>
    </row>
    <row r="65" spans="2:4" s="50" customFormat="1" x14ac:dyDescent="0.3">
      <c r="B65" s="123"/>
      <c r="C65" s="124"/>
      <c r="D65" s="124"/>
    </row>
    <row r="66" spans="2:4" s="50" customFormat="1" x14ac:dyDescent="0.3">
      <c r="B66" s="123"/>
      <c r="C66" s="124"/>
      <c r="D66" s="124"/>
    </row>
    <row r="67" spans="2:4" s="50" customFormat="1" x14ac:dyDescent="0.3">
      <c r="B67" s="123"/>
      <c r="C67" s="124"/>
      <c r="D67" s="124"/>
    </row>
    <row r="68" spans="2:4" s="50" customFormat="1" x14ac:dyDescent="0.3">
      <c r="B68" s="123"/>
      <c r="C68" s="124"/>
      <c r="D68" s="124"/>
    </row>
    <row r="69" spans="2:4" s="50" customFormat="1" x14ac:dyDescent="0.3">
      <c r="B69" s="123"/>
      <c r="C69" s="124"/>
      <c r="D69" s="124"/>
    </row>
    <row r="70" spans="2:4" s="50" customFormat="1" x14ac:dyDescent="0.3">
      <c r="B70" s="123"/>
      <c r="C70" s="124"/>
      <c r="D70" s="124"/>
    </row>
    <row r="71" spans="2:4" s="50" customFormat="1" x14ac:dyDescent="0.3">
      <c r="B71" s="123"/>
      <c r="C71" s="124"/>
      <c r="D71" s="124"/>
    </row>
    <row r="72" spans="2:4" s="50" customFormat="1" x14ac:dyDescent="0.3">
      <c r="B72" s="123"/>
      <c r="C72" s="124"/>
      <c r="D72" s="124"/>
    </row>
    <row r="73" spans="2:4" s="50" customFormat="1" x14ac:dyDescent="0.3">
      <c r="B73" s="123"/>
      <c r="C73" s="124"/>
      <c r="D73" s="124"/>
    </row>
    <row r="74" spans="2:4" s="50" customFormat="1" x14ac:dyDescent="0.3">
      <c r="B74" s="123"/>
      <c r="C74" s="124"/>
      <c r="D74" s="124"/>
    </row>
    <row r="75" spans="2:4" s="50" customFormat="1" x14ac:dyDescent="0.3">
      <c r="B75" s="123"/>
      <c r="C75" s="124"/>
      <c r="D75" s="124"/>
    </row>
    <row r="76" spans="2:4" s="50" customFormat="1" x14ac:dyDescent="0.3">
      <c r="B76" s="123"/>
      <c r="C76" s="124"/>
      <c r="D76" s="124"/>
    </row>
    <row r="77" spans="2:4" s="50" customFormat="1" x14ac:dyDescent="0.3">
      <c r="B77" s="123"/>
      <c r="C77" s="124"/>
      <c r="D77" s="124"/>
    </row>
    <row r="78" spans="2:4" s="50" customFormat="1" x14ac:dyDescent="0.3">
      <c r="B78" s="123"/>
      <c r="C78" s="124"/>
      <c r="D78" s="124"/>
    </row>
    <row r="79" spans="2:4" s="50" customFormat="1" x14ac:dyDescent="0.3">
      <c r="B79" s="123"/>
      <c r="C79" s="124"/>
      <c r="D79" s="124"/>
    </row>
    <row r="80" spans="2:4" s="50" customFormat="1" x14ac:dyDescent="0.3">
      <c r="B80" s="123"/>
      <c r="C80" s="124"/>
      <c r="D80" s="124"/>
    </row>
    <row r="81" spans="2:4" s="50" customFormat="1" x14ac:dyDescent="0.3">
      <c r="B81" s="123"/>
      <c r="C81" s="124"/>
      <c r="D81" s="124"/>
    </row>
    <row r="82" spans="2:4" s="50" customFormat="1" x14ac:dyDescent="0.3">
      <c r="B82" s="123"/>
      <c r="C82" s="124"/>
      <c r="D82" s="124"/>
    </row>
    <row r="83" spans="2:4" s="50" customFormat="1" x14ac:dyDescent="0.3">
      <c r="B83" s="123"/>
      <c r="C83" s="124"/>
      <c r="D83" s="124"/>
    </row>
    <row r="84" spans="2:4" s="50" customFormat="1" x14ac:dyDescent="0.3">
      <c r="B84" s="123"/>
      <c r="C84" s="124"/>
      <c r="D84" s="124"/>
    </row>
    <row r="85" spans="2:4" s="50" customFormat="1" x14ac:dyDescent="0.3">
      <c r="B85" s="123"/>
      <c r="C85" s="124"/>
      <c r="D85" s="124"/>
    </row>
    <row r="86" spans="2:4" s="50" customFormat="1" x14ac:dyDescent="0.3">
      <c r="B86" s="123"/>
      <c r="C86" s="124"/>
      <c r="D86" s="124"/>
    </row>
    <row r="87" spans="2:4" s="50" customFormat="1" x14ac:dyDescent="0.3">
      <c r="B87" s="123"/>
      <c r="C87" s="124"/>
      <c r="D87" s="124"/>
    </row>
    <row r="88" spans="2:4" s="50" customFormat="1" x14ac:dyDescent="0.3">
      <c r="B88" s="123"/>
      <c r="C88" s="124"/>
      <c r="D88" s="124"/>
    </row>
    <row r="89" spans="2:4" s="50" customFormat="1" x14ac:dyDescent="0.3">
      <c r="B89" s="123"/>
      <c r="C89" s="124"/>
      <c r="D89" s="124"/>
    </row>
    <row r="90" spans="2:4" s="50" customFormat="1" x14ac:dyDescent="0.3">
      <c r="B90" s="123"/>
      <c r="C90" s="124"/>
      <c r="D90" s="124"/>
    </row>
    <row r="91" spans="2:4" s="50" customFormat="1" x14ac:dyDescent="0.3">
      <c r="B91" s="123"/>
      <c r="C91" s="124"/>
      <c r="D91" s="124"/>
    </row>
    <row r="92" spans="2:4" s="50" customFormat="1" x14ac:dyDescent="0.3">
      <c r="B92" s="123"/>
      <c r="C92" s="124"/>
      <c r="D92" s="124"/>
    </row>
    <row r="93" spans="2:4" s="50" customFormat="1" x14ac:dyDescent="0.3">
      <c r="B93" s="123"/>
      <c r="C93" s="124"/>
      <c r="D93" s="124"/>
    </row>
    <row r="94" spans="2:4" s="50" customFormat="1" x14ac:dyDescent="0.3">
      <c r="B94" s="123"/>
      <c r="C94" s="124"/>
      <c r="D94" s="124"/>
    </row>
    <row r="95" spans="2:4" s="50" customFormat="1" x14ac:dyDescent="0.3">
      <c r="B95" s="123"/>
      <c r="C95" s="124"/>
      <c r="D95" s="124"/>
    </row>
    <row r="96" spans="2:4" s="50" customFormat="1" x14ac:dyDescent="0.3">
      <c r="B96" s="123"/>
      <c r="C96" s="124"/>
      <c r="D96" s="124"/>
    </row>
    <row r="97" spans="2:4" s="50" customFormat="1" x14ac:dyDescent="0.3">
      <c r="B97" s="123"/>
      <c r="C97" s="124"/>
      <c r="D97" s="124"/>
    </row>
    <row r="98" spans="2:4" s="50" customFormat="1" x14ac:dyDescent="0.3">
      <c r="B98" s="123"/>
      <c r="C98" s="124"/>
      <c r="D98" s="124"/>
    </row>
    <row r="99" spans="2:4" s="50" customFormat="1" x14ac:dyDescent="0.3">
      <c r="B99" s="123"/>
      <c r="C99" s="124"/>
      <c r="D99" s="124"/>
    </row>
    <row r="100" spans="2:4" s="50" customFormat="1" x14ac:dyDescent="0.3">
      <c r="B100" s="123"/>
      <c r="C100" s="124"/>
      <c r="D100" s="124"/>
    </row>
    <row r="101" spans="2:4" s="50" customFormat="1" x14ac:dyDescent="0.3">
      <c r="B101" s="123"/>
      <c r="C101" s="124"/>
      <c r="D101" s="124"/>
    </row>
    <row r="102" spans="2:4" s="50" customFormat="1" x14ac:dyDescent="0.3">
      <c r="B102" s="123"/>
      <c r="C102" s="124"/>
      <c r="D102" s="124"/>
    </row>
    <row r="103" spans="2:4" s="50" customFormat="1" x14ac:dyDescent="0.3">
      <c r="B103" s="123"/>
      <c r="C103" s="124"/>
      <c r="D103" s="124"/>
    </row>
    <row r="104" spans="2:4" s="50" customFormat="1" x14ac:dyDescent="0.3">
      <c r="B104" s="123"/>
      <c r="C104" s="124"/>
      <c r="D104" s="124"/>
    </row>
    <row r="105" spans="2:4" s="50" customFormat="1" x14ac:dyDescent="0.3">
      <c r="B105" s="123"/>
      <c r="C105" s="124"/>
      <c r="D105" s="124"/>
    </row>
    <row r="106" spans="2:4" s="50" customFormat="1" x14ac:dyDescent="0.3">
      <c r="B106" s="123"/>
      <c r="C106" s="124"/>
      <c r="D106" s="124"/>
    </row>
    <row r="107" spans="2:4" s="50" customFormat="1" x14ac:dyDescent="0.3">
      <c r="B107" s="123"/>
      <c r="C107" s="124"/>
      <c r="D107" s="124"/>
    </row>
    <row r="108" spans="2:4" s="50" customFormat="1" x14ac:dyDescent="0.3">
      <c r="B108" s="123"/>
      <c r="C108" s="124"/>
      <c r="D108" s="124"/>
    </row>
    <row r="109" spans="2:4" s="50" customFormat="1" x14ac:dyDescent="0.3">
      <c r="B109" s="123"/>
      <c r="C109" s="124"/>
      <c r="D109" s="124"/>
    </row>
    <row r="110" spans="2:4" s="50" customFormat="1" x14ac:dyDescent="0.3">
      <c r="B110" s="123"/>
      <c r="C110" s="124"/>
      <c r="D110" s="124"/>
    </row>
    <row r="111" spans="2:4" s="50" customFormat="1" x14ac:dyDescent="0.3">
      <c r="B111" s="123"/>
      <c r="C111" s="124"/>
      <c r="D111" s="124"/>
    </row>
    <row r="112" spans="2:4" s="50" customFormat="1" x14ac:dyDescent="0.3">
      <c r="B112" s="123"/>
      <c r="C112" s="124"/>
      <c r="D112" s="124"/>
    </row>
    <row r="113" spans="2:4" s="50" customFormat="1" x14ac:dyDescent="0.3">
      <c r="B113" s="123"/>
      <c r="C113" s="124"/>
      <c r="D113" s="124"/>
    </row>
    <row r="114" spans="2:4" s="50" customFormat="1" x14ac:dyDescent="0.3">
      <c r="B114" s="123"/>
      <c r="C114" s="124"/>
      <c r="D114" s="124"/>
    </row>
    <row r="115" spans="2:4" s="50" customFormat="1" x14ac:dyDescent="0.3">
      <c r="B115" s="123"/>
      <c r="C115" s="124"/>
      <c r="D115" s="124"/>
    </row>
    <row r="116" spans="2:4" s="50" customFormat="1" x14ac:dyDescent="0.3">
      <c r="B116" s="123"/>
      <c r="C116" s="124"/>
      <c r="D116" s="124"/>
    </row>
    <row r="117" spans="2:4" s="50" customFormat="1" x14ac:dyDescent="0.3">
      <c r="B117" s="123"/>
      <c r="C117" s="124"/>
      <c r="D117" s="124"/>
    </row>
    <row r="118" spans="2:4" s="50" customFormat="1" x14ac:dyDescent="0.3">
      <c r="B118" s="123"/>
      <c r="C118" s="124"/>
      <c r="D118" s="124"/>
    </row>
    <row r="119" spans="2:4" s="50" customFormat="1" x14ac:dyDescent="0.3">
      <c r="B119" s="123"/>
      <c r="C119" s="124"/>
      <c r="D119" s="124"/>
    </row>
    <row r="120" spans="2:4" s="50" customFormat="1" x14ac:dyDescent="0.3">
      <c r="B120" s="123"/>
      <c r="C120" s="124"/>
      <c r="D120" s="124"/>
    </row>
    <row r="121" spans="2:4" s="50" customFormat="1" x14ac:dyDescent="0.3">
      <c r="B121" s="123"/>
      <c r="C121" s="124"/>
      <c r="D121" s="124"/>
    </row>
    <row r="122" spans="2:4" s="50" customFormat="1" x14ac:dyDescent="0.3">
      <c r="B122" s="123"/>
      <c r="C122" s="124"/>
      <c r="D122" s="124"/>
    </row>
    <row r="123" spans="2:4" s="50" customFormat="1" x14ac:dyDescent="0.3">
      <c r="B123" s="123"/>
      <c r="C123" s="124"/>
      <c r="D123" s="124"/>
    </row>
    <row r="124" spans="2:4" s="50" customFormat="1" x14ac:dyDescent="0.3">
      <c r="B124" s="123"/>
      <c r="C124" s="124"/>
      <c r="D124" s="124"/>
    </row>
    <row r="125" spans="2:4" s="50" customFormat="1" x14ac:dyDescent="0.3">
      <c r="B125" s="123"/>
      <c r="C125" s="124"/>
      <c r="D125" s="124"/>
    </row>
    <row r="126" spans="2:4" s="50" customFormat="1" x14ac:dyDescent="0.3">
      <c r="B126" s="123"/>
      <c r="C126" s="124"/>
      <c r="D126" s="124"/>
    </row>
    <row r="127" spans="2:4" s="50" customFormat="1" x14ac:dyDescent="0.3">
      <c r="B127" s="123"/>
      <c r="C127" s="124"/>
      <c r="D127" s="124"/>
    </row>
    <row r="128" spans="2:4" s="50" customFormat="1" x14ac:dyDescent="0.3">
      <c r="B128" s="123"/>
      <c r="C128" s="124"/>
      <c r="D128" s="124"/>
    </row>
    <row r="129" spans="2:4" s="50" customFormat="1" x14ac:dyDescent="0.3">
      <c r="B129" s="123"/>
      <c r="C129" s="124"/>
      <c r="D129" s="124"/>
    </row>
    <row r="130" spans="2:4" s="50" customFormat="1" x14ac:dyDescent="0.3">
      <c r="B130" s="123"/>
      <c r="C130" s="124"/>
      <c r="D130" s="124"/>
    </row>
    <row r="131" spans="2:4" s="50" customFormat="1" x14ac:dyDescent="0.3">
      <c r="B131" s="123"/>
      <c r="C131" s="124"/>
      <c r="D131" s="124"/>
    </row>
    <row r="132" spans="2:4" s="50" customFormat="1" x14ac:dyDescent="0.3">
      <c r="B132" s="123"/>
      <c r="C132" s="124"/>
      <c r="D132" s="124"/>
    </row>
    <row r="133" spans="2:4" s="50" customFormat="1" x14ac:dyDescent="0.3">
      <c r="B133" s="123"/>
      <c r="C133" s="124"/>
      <c r="D133" s="124"/>
    </row>
    <row r="134" spans="2:4" s="50" customFormat="1" x14ac:dyDescent="0.3">
      <c r="B134" s="123"/>
      <c r="C134" s="124"/>
      <c r="D134" s="124"/>
    </row>
    <row r="135" spans="2:4" s="50" customFormat="1" x14ac:dyDescent="0.3">
      <c r="B135" s="123"/>
      <c r="C135" s="124"/>
      <c r="D135" s="124"/>
    </row>
    <row r="136" spans="2:4" s="50" customFormat="1" x14ac:dyDescent="0.3">
      <c r="B136" s="123"/>
      <c r="C136" s="124"/>
      <c r="D136" s="124"/>
    </row>
    <row r="137" spans="2:4" s="50" customFormat="1" x14ac:dyDescent="0.3">
      <c r="B137" s="123"/>
      <c r="C137" s="124"/>
      <c r="D137" s="124"/>
    </row>
    <row r="138" spans="2:4" s="50" customFormat="1" x14ac:dyDescent="0.3">
      <c r="B138" s="123"/>
      <c r="C138" s="124"/>
      <c r="D138" s="124"/>
    </row>
    <row r="139" spans="2:4" s="50" customFormat="1" x14ac:dyDescent="0.3">
      <c r="B139" s="123"/>
      <c r="C139" s="124"/>
      <c r="D139" s="124"/>
    </row>
    <row r="140" spans="2:4" s="50" customFormat="1" x14ac:dyDescent="0.3">
      <c r="B140" s="123"/>
      <c r="C140" s="124"/>
      <c r="D140" s="124"/>
    </row>
    <row r="141" spans="2:4" s="50" customFormat="1" x14ac:dyDescent="0.3">
      <c r="B141" s="123"/>
      <c r="C141" s="124"/>
      <c r="D141" s="124"/>
    </row>
    <row r="142" spans="2:4" s="50" customFormat="1" x14ac:dyDescent="0.3">
      <c r="B142" s="123"/>
      <c r="C142" s="124"/>
      <c r="D142" s="124"/>
    </row>
    <row r="143" spans="2:4" s="50" customFormat="1" x14ac:dyDescent="0.3">
      <c r="B143" s="123"/>
      <c r="C143" s="124"/>
      <c r="D143" s="124"/>
    </row>
    <row r="144" spans="2:4" s="50" customFormat="1" x14ac:dyDescent="0.3">
      <c r="B144" s="123"/>
      <c r="C144" s="124"/>
      <c r="D144" s="124"/>
    </row>
    <row r="145" spans="2:4" s="50" customFormat="1" x14ac:dyDescent="0.3">
      <c r="B145" s="123"/>
      <c r="C145" s="124"/>
      <c r="D145" s="124"/>
    </row>
    <row r="146" spans="2:4" s="50" customFormat="1" x14ac:dyDescent="0.3">
      <c r="B146" s="123"/>
      <c r="C146" s="124"/>
      <c r="D146" s="124"/>
    </row>
    <row r="147" spans="2:4" s="50" customFormat="1" x14ac:dyDescent="0.3">
      <c r="B147" s="123"/>
      <c r="C147" s="124"/>
      <c r="D147" s="124"/>
    </row>
    <row r="148" spans="2:4" s="50" customFormat="1" x14ac:dyDescent="0.3">
      <c r="B148" s="123"/>
      <c r="C148" s="124"/>
      <c r="D148" s="124"/>
    </row>
    <row r="149" spans="2:4" s="50" customFormat="1" x14ac:dyDescent="0.3">
      <c r="B149" s="123"/>
      <c r="C149" s="124"/>
      <c r="D149" s="124"/>
    </row>
    <row r="150" spans="2:4" s="50" customFormat="1" x14ac:dyDescent="0.3">
      <c r="B150" s="123"/>
      <c r="C150" s="124"/>
      <c r="D150" s="124"/>
    </row>
    <row r="151" spans="2:4" s="50" customFormat="1" x14ac:dyDescent="0.3">
      <c r="B151" s="123"/>
      <c r="C151" s="124"/>
      <c r="D151" s="124"/>
    </row>
    <row r="152" spans="2:4" s="50" customFormat="1" x14ac:dyDescent="0.3">
      <c r="B152" s="123"/>
      <c r="C152" s="124"/>
      <c r="D152" s="124"/>
    </row>
    <row r="153" spans="2:4" s="50" customFormat="1" x14ac:dyDescent="0.3">
      <c r="B153" s="123"/>
      <c r="C153" s="124"/>
      <c r="D153" s="124"/>
    </row>
    <row r="154" spans="2:4" s="50" customFormat="1" x14ac:dyDescent="0.3">
      <c r="B154" s="123"/>
      <c r="C154" s="124"/>
      <c r="D154" s="124"/>
    </row>
    <row r="155" spans="2:4" s="50" customFormat="1" x14ac:dyDescent="0.3">
      <c r="B155" s="123"/>
      <c r="C155" s="124"/>
      <c r="D155" s="124"/>
    </row>
    <row r="156" spans="2:4" s="50" customFormat="1" x14ac:dyDescent="0.3">
      <c r="B156" s="123"/>
      <c r="C156" s="124"/>
      <c r="D156" s="124"/>
    </row>
    <row r="157" spans="2:4" s="50" customFormat="1" x14ac:dyDescent="0.3">
      <c r="B157" s="123"/>
      <c r="C157" s="124"/>
      <c r="D157" s="124"/>
    </row>
    <row r="158" spans="2:4" s="50" customFormat="1" x14ac:dyDescent="0.3">
      <c r="B158" s="123"/>
      <c r="C158" s="124"/>
      <c r="D158" s="124"/>
    </row>
    <row r="159" spans="2:4" s="50" customFormat="1" x14ac:dyDescent="0.3">
      <c r="B159" s="123"/>
      <c r="C159" s="124"/>
      <c r="D159" s="124"/>
    </row>
    <row r="160" spans="2:4" s="50" customFormat="1" x14ac:dyDescent="0.3">
      <c r="B160" s="123"/>
      <c r="C160" s="124"/>
      <c r="D160" s="124"/>
    </row>
    <row r="161" spans="2:4" s="50" customFormat="1" x14ac:dyDescent="0.3">
      <c r="B161" s="123"/>
      <c r="C161" s="124"/>
      <c r="D161" s="124"/>
    </row>
    <row r="162" spans="2:4" s="50" customFormat="1" x14ac:dyDescent="0.3">
      <c r="B162" s="123"/>
      <c r="C162" s="124"/>
      <c r="D162" s="124"/>
    </row>
    <row r="163" spans="2:4" s="50" customFormat="1" x14ac:dyDescent="0.3">
      <c r="B163" s="123"/>
      <c r="C163" s="124"/>
      <c r="D163" s="124"/>
    </row>
    <row r="164" spans="2:4" s="50" customFormat="1" x14ac:dyDescent="0.3">
      <c r="B164" s="123"/>
      <c r="C164" s="124"/>
      <c r="D164" s="124"/>
    </row>
    <row r="165" spans="2:4" s="50" customFormat="1" x14ac:dyDescent="0.3">
      <c r="B165" s="123"/>
      <c r="C165" s="124"/>
      <c r="D165" s="124"/>
    </row>
    <row r="166" spans="2:4" s="50" customFormat="1" x14ac:dyDescent="0.3">
      <c r="B166" s="123"/>
      <c r="C166" s="124"/>
      <c r="D166" s="124"/>
    </row>
    <row r="167" spans="2:4" s="50" customFormat="1" x14ac:dyDescent="0.3">
      <c r="B167" s="123"/>
      <c r="C167" s="124"/>
      <c r="D167" s="124"/>
    </row>
    <row r="168" spans="2:4" s="50" customFormat="1" x14ac:dyDescent="0.3">
      <c r="B168" s="123"/>
      <c r="C168" s="124"/>
      <c r="D168" s="124"/>
    </row>
    <row r="169" spans="2:4" s="50" customFormat="1" x14ac:dyDescent="0.3">
      <c r="B169" s="123"/>
      <c r="C169" s="124"/>
      <c r="D169" s="124"/>
    </row>
    <row r="170" spans="2:4" s="50" customFormat="1" x14ac:dyDescent="0.3">
      <c r="B170" s="123"/>
      <c r="C170" s="124"/>
      <c r="D170" s="124"/>
    </row>
    <row r="171" spans="2:4" s="50" customFormat="1" x14ac:dyDescent="0.3">
      <c r="B171" s="123"/>
      <c r="C171" s="124"/>
      <c r="D171" s="124"/>
    </row>
    <row r="172" spans="2:4" s="50" customFormat="1" x14ac:dyDescent="0.3">
      <c r="B172" s="123"/>
      <c r="C172" s="124"/>
      <c r="D172" s="124"/>
    </row>
    <row r="173" spans="2:4" s="50" customFormat="1" x14ac:dyDescent="0.3">
      <c r="B173" s="123"/>
      <c r="C173" s="124"/>
      <c r="D173" s="124"/>
    </row>
    <row r="174" spans="2:4" s="50" customFormat="1" x14ac:dyDescent="0.3">
      <c r="B174" s="123"/>
      <c r="C174" s="124"/>
      <c r="D174" s="124"/>
    </row>
    <row r="175" spans="2:4" s="50" customFormat="1" x14ac:dyDescent="0.3">
      <c r="B175" s="123"/>
      <c r="C175" s="124"/>
      <c r="D175" s="124"/>
    </row>
    <row r="176" spans="2:4" s="50" customFormat="1" x14ac:dyDescent="0.3">
      <c r="B176" s="123"/>
      <c r="C176" s="124"/>
      <c r="D176" s="124"/>
    </row>
    <row r="177" spans="2:4" s="50" customFormat="1" x14ac:dyDescent="0.3">
      <c r="B177" s="123"/>
      <c r="C177" s="124"/>
      <c r="D177" s="124"/>
    </row>
    <row r="178" spans="2:4" s="50" customFormat="1" x14ac:dyDescent="0.3">
      <c r="B178" s="123"/>
      <c r="C178" s="124"/>
      <c r="D178" s="124"/>
    </row>
    <row r="179" spans="2:4" s="50" customFormat="1" x14ac:dyDescent="0.3">
      <c r="B179" s="123"/>
      <c r="C179" s="124"/>
      <c r="D179" s="124"/>
    </row>
    <row r="180" spans="2:4" s="50" customFormat="1" x14ac:dyDescent="0.3">
      <c r="B180" s="123"/>
      <c r="C180" s="124"/>
      <c r="D180" s="124"/>
    </row>
    <row r="181" spans="2:4" s="50" customFormat="1" x14ac:dyDescent="0.3">
      <c r="B181" s="123"/>
      <c r="C181" s="124"/>
      <c r="D181" s="124"/>
    </row>
    <row r="182" spans="2:4" s="50" customFormat="1" x14ac:dyDescent="0.3">
      <c r="B182" s="123"/>
      <c r="C182" s="124"/>
      <c r="D182" s="124"/>
    </row>
    <row r="183" spans="2:4" s="50" customFormat="1" x14ac:dyDescent="0.3">
      <c r="B183" s="123"/>
      <c r="C183" s="124"/>
      <c r="D183" s="124"/>
    </row>
    <row r="184" spans="2:4" s="50" customFormat="1" x14ac:dyDescent="0.3">
      <c r="B184" s="123"/>
      <c r="C184" s="124"/>
      <c r="D184" s="124"/>
    </row>
    <row r="185" spans="2:4" s="50" customFormat="1" x14ac:dyDescent="0.3">
      <c r="B185" s="123"/>
      <c r="C185" s="124"/>
      <c r="D185" s="124"/>
    </row>
    <row r="186" spans="2:4" s="50" customFormat="1" x14ac:dyDescent="0.3">
      <c r="B186" s="123"/>
      <c r="C186" s="124"/>
      <c r="D186" s="124"/>
    </row>
    <row r="187" spans="2:4" s="50" customFormat="1" x14ac:dyDescent="0.3">
      <c r="B187" s="123"/>
      <c r="C187" s="124"/>
      <c r="D187" s="124"/>
    </row>
    <row r="188" spans="2:4" s="50" customFormat="1" x14ac:dyDescent="0.3">
      <c r="B188" s="123"/>
      <c r="C188" s="124"/>
      <c r="D188" s="124"/>
    </row>
    <row r="189" spans="2:4" s="50" customFormat="1" x14ac:dyDescent="0.3">
      <c r="B189" s="123"/>
      <c r="C189" s="124"/>
      <c r="D189" s="124"/>
    </row>
    <row r="190" spans="2:4" s="50" customFormat="1" x14ac:dyDescent="0.3">
      <c r="B190" s="123"/>
      <c r="C190" s="124"/>
      <c r="D190" s="124"/>
    </row>
    <row r="191" spans="2:4" s="50" customFormat="1" x14ac:dyDescent="0.3">
      <c r="B191" s="123"/>
      <c r="C191" s="124"/>
      <c r="D191" s="124"/>
    </row>
    <row r="192" spans="2:4" s="50" customFormat="1" x14ac:dyDescent="0.3">
      <c r="B192" s="123"/>
      <c r="C192" s="124"/>
      <c r="D192" s="124"/>
    </row>
    <row r="193" spans="2:4" s="50" customFormat="1" x14ac:dyDescent="0.3">
      <c r="B193" s="123"/>
      <c r="C193" s="124"/>
      <c r="D193" s="124"/>
    </row>
    <row r="194" spans="2:4" s="50" customFormat="1" x14ac:dyDescent="0.3">
      <c r="B194" s="123"/>
      <c r="C194" s="124"/>
      <c r="D194" s="124"/>
    </row>
    <row r="195" spans="2:4" s="50" customFormat="1" x14ac:dyDescent="0.3">
      <c r="B195" s="123"/>
      <c r="C195" s="124"/>
      <c r="D195" s="124"/>
    </row>
    <row r="196" spans="2:4" s="50" customFormat="1" x14ac:dyDescent="0.3">
      <c r="B196" s="123"/>
      <c r="C196" s="124"/>
      <c r="D196" s="124"/>
    </row>
    <row r="197" spans="2:4" s="50" customFormat="1" x14ac:dyDescent="0.3">
      <c r="B197" s="123"/>
      <c r="C197" s="124"/>
      <c r="D197" s="124"/>
    </row>
    <row r="198" spans="2:4" s="50" customFormat="1" x14ac:dyDescent="0.3">
      <c r="B198" s="123"/>
      <c r="C198" s="124"/>
      <c r="D198" s="124"/>
    </row>
    <row r="199" spans="2:4" s="50" customFormat="1" x14ac:dyDescent="0.3">
      <c r="B199" s="123"/>
      <c r="C199" s="124"/>
      <c r="D199" s="124"/>
    </row>
    <row r="200" spans="2:4" s="50" customFormat="1" x14ac:dyDescent="0.3">
      <c r="B200" s="123"/>
      <c r="C200" s="124"/>
      <c r="D200" s="124"/>
    </row>
    <row r="201" spans="2:4" s="50" customFormat="1" x14ac:dyDescent="0.3">
      <c r="B201" s="123"/>
      <c r="C201" s="124"/>
      <c r="D201" s="124"/>
    </row>
    <row r="202" spans="2:4" s="50" customFormat="1" x14ac:dyDescent="0.3">
      <c r="B202" s="123"/>
      <c r="C202" s="124"/>
      <c r="D202" s="124"/>
    </row>
    <row r="203" spans="2:4" s="50" customFormat="1" x14ac:dyDescent="0.3">
      <c r="B203" s="123"/>
      <c r="C203" s="124"/>
      <c r="D203" s="124"/>
    </row>
    <row r="204" spans="2:4" s="50" customFormat="1" x14ac:dyDescent="0.3">
      <c r="B204" s="123"/>
      <c r="C204" s="124"/>
      <c r="D204" s="124"/>
    </row>
    <row r="205" spans="2:4" s="50" customFormat="1" x14ac:dyDescent="0.3">
      <c r="B205" s="123"/>
      <c r="C205" s="124"/>
      <c r="D205" s="124"/>
    </row>
    <row r="206" spans="2:4" s="50" customFormat="1" x14ac:dyDescent="0.3">
      <c r="B206" s="123"/>
      <c r="C206" s="124"/>
      <c r="D206" s="124"/>
    </row>
    <row r="207" spans="2:4" s="50" customFormat="1" x14ac:dyDescent="0.3">
      <c r="B207" s="123"/>
      <c r="C207" s="124"/>
      <c r="D207" s="124"/>
    </row>
    <row r="208" spans="2:4" s="50" customFormat="1" x14ac:dyDescent="0.3">
      <c r="B208" s="123"/>
      <c r="C208" s="124"/>
      <c r="D208" s="124"/>
    </row>
    <row r="209" spans="2:4" s="50" customFormat="1" x14ac:dyDescent="0.3">
      <c r="B209" s="123"/>
      <c r="C209" s="124"/>
      <c r="D209" s="124"/>
    </row>
    <row r="210" spans="2:4" s="50" customFormat="1" x14ac:dyDescent="0.3">
      <c r="B210" s="123"/>
      <c r="C210" s="124"/>
      <c r="D210" s="124"/>
    </row>
    <row r="211" spans="2:4" s="50" customFormat="1" x14ac:dyDescent="0.3">
      <c r="B211" s="123"/>
      <c r="C211" s="124"/>
      <c r="D211" s="124"/>
    </row>
    <row r="212" spans="2:4" s="50" customFormat="1" x14ac:dyDescent="0.3">
      <c r="B212" s="123"/>
      <c r="C212" s="124"/>
      <c r="D212" s="124"/>
    </row>
    <row r="213" spans="2:4" s="50" customFormat="1" x14ac:dyDescent="0.3">
      <c r="B213" s="123"/>
      <c r="C213" s="124"/>
      <c r="D213" s="124"/>
    </row>
    <row r="214" spans="2:4" s="50" customFormat="1" x14ac:dyDescent="0.3">
      <c r="B214" s="123"/>
      <c r="C214" s="124"/>
      <c r="D214" s="124"/>
    </row>
    <row r="215" spans="2:4" s="50" customFormat="1" x14ac:dyDescent="0.3">
      <c r="B215" s="123"/>
      <c r="C215" s="124"/>
      <c r="D215" s="124"/>
    </row>
    <row r="216" spans="2:4" s="50" customFormat="1" x14ac:dyDescent="0.3">
      <c r="B216" s="123"/>
      <c r="C216" s="124"/>
      <c r="D216" s="124"/>
    </row>
    <row r="217" spans="2:4" s="50" customFormat="1" x14ac:dyDescent="0.3">
      <c r="B217" s="123"/>
      <c r="C217" s="124"/>
      <c r="D217" s="124"/>
    </row>
    <row r="218" spans="2:4" s="50" customFormat="1" x14ac:dyDescent="0.3">
      <c r="B218" s="123"/>
      <c r="C218" s="124"/>
      <c r="D218" s="124"/>
    </row>
    <row r="219" spans="2:4" s="50" customFormat="1" x14ac:dyDescent="0.3">
      <c r="B219" s="123"/>
      <c r="C219" s="124"/>
      <c r="D219" s="124"/>
    </row>
    <row r="220" spans="2:4" s="50" customFormat="1" x14ac:dyDescent="0.3">
      <c r="B220" s="123"/>
      <c r="C220" s="124"/>
      <c r="D220" s="124"/>
    </row>
    <row r="221" spans="2:4" s="50" customFormat="1" x14ac:dyDescent="0.3">
      <c r="B221" s="123"/>
      <c r="C221" s="124"/>
      <c r="D221" s="124"/>
    </row>
    <row r="222" spans="2:4" s="50" customFormat="1" x14ac:dyDescent="0.3">
      <c r="B222" s="123"/>
      <c r="C222" s="124"/>
      <c r="D222" s="124"/>
    </row>
    <row r="223" spans="2:4" s="50" customFormat="1" x14ac:dyDescent="0.3">
      <c r="B223" s="123"/>
      <c r="C223" s="124"/>
      <c r="D223" s="124"/>
    </row>
    <row r="224" spans="2:4" s="50" customFormat="1" x14ac:dyDescent="0.3">
      <c r="B224" s="123"/>
      <c r="C224" s="124"/>
      <c r="D224" s="124"/>
    </row>
    <row r="225" spans="2:4" s="50" customFormat="1" x14ac:dyDescent="0.3">
      <c r="B225" s="123"/>
      <c r="C225" s="124"/>
      <c r="D225" s="124"/>
    </row>
    <row r="226" spans="2:4" s="50" customFormat="1" x14ac:dyDescent="0.3">
      <c r="B226" s="123"/>
      <c r="C226" s="124"/>
      <c r="D226" s="124"/>
    </row>
    <row r="227" spans="2:4" s="50" customFormat="1" x14ac:dyDescent="0.3">
      <c r="B227" s="123"/>
      <c r="C227" s="124"/>
      <c r="D227" s="124"/>
    </row>
    <row r="228" spans="2:4" s="50" customFormat="1" x14ac:dyDescent="0.3">
      <c r="B228" s="123"/>
      <c r="C228" s="124"/>
      <c r="D228" s="124"/>
    </row>
    <row r="229" spans="2:4" s="50" customFormat="1" x14ac:dyDescent="0.3">
      <c r="B229" s="123"/>
      <c r="C229" s="124"/>
      <c r="D229" s="124"/>
    </row>
    <row r="230" spans="2:4" s="50" customFormat="1" x14ac:dyDescent="0.3">
      <c r="B230" s="123"/>
      <c r="C230" s="124"/>
      <c r="D230" s="124"/>
    </row>
    <row r="231" spans="2:4" s="50" customFormat="1" x14ac:dyDescent="0.3">
      <c r="B231" s="123"/>
      <c r="C231" s="124"/>
      <c r="D231" s="124"/>
    </row>
    <row r="232" spans="2:4" s="50" customFormat="1" x14ac:dyDescent="0.3">
      <c r="B232" s="123"/>
      <c r="C232" s="124"/>
      <c r="D232" s="124"/>
    </row>
    <row r="233" spans="2:4" s="50" customFormat="1" x14ac:dyDescent="0.3">
      <c r="B233" s="123"/>
      <c r="C233" s="124"/>
      <c r="D233" s="124"/>
    </row>
    <row r="234" spans="2:4" s="50" customFormat="1" x14ac:dyDescent="0.3">
      <c r="B234" s="123"/>
      <c r="C234" s="124"/>
      <c r="D234" s="124"/>
    </row>
    <row r="235" spans="2:4" s="50" customFormat="1" x14ac:dyDescent="0.3">
      <c r="B235" s="123"/>
      <c r="C235" s="124"/>
      <c r="D235" s="124"/>
    </row>
    <row r="236" spans="2:4" s="50" customFormat="1" x14ac:dyDescent="0.3">
      <c r="B236" s="123"/>
      <c r="C236" s="124"/>
      <c r="D236" s="124"/>
    </row>
    <row r="237" spans="2:4" s="50" customFormat="1" x14ac:dyDescent="0.3">
      <c r="B237" s="123"/>
      <c r="C237" s="124"/>
      <c r="D237" s="124"/>
    </row>
    <row r="238" spans="2:4" s="50" customFormat="1" x14ac:dyDescent="0.3">
      <c r="B238" s="123"/>
      <c r="C238" s="124"/>
      <c r="D238" s="124"/>
    </row>
    <row r="239" spans="2:4" s="50" customFormat="1" x14ac:dyDescent="0.3">
      <c r="B239" s="123"/>
      <c r="C239" s="124"/>
      <c r="D239" s="124"/>
    </row>
    <row r="240" spans="2:4" s="50" customFormat="1" x14ac:dyDescent="0.3">
      <c r="B240" s="123"/>
      <c r="C240" s="124"/>
      <c r="D240" s="124"/>
    </row>
    <row r="241" spans="2:4" s="50" customFormat="1" x14ac:dyDescent="0.3">
      <c r="B241" s="123"/>
      <c r="C241" s="124"/>
      <c r="D241" s="124"/>
    </row>
    <row r="242" spans="2:4" s="50" customFormat="1" x14ac:dyDescent="0.3">
      <c r="B242" s="123"/>
      <c r="C242" s="124"/>
      <c r="D242" s="124"/>
    </row>
    <row r="243" spans="2:4" s="50" customFormat="1" x14ac:dyDescent="0.3">
      <c r="B243" s="123"/>
      <c r="C243" s="124"/>
      <c r="D243" s="124"/>
    </row>
    <row r="244" spans="2:4" s="50" customFormat="1" x14ac:dyDescent="0.3">
      <c r="B244" s="123"/>
      <c r="C244" s="124"/>
      <c r="D244" s="124"/>
    </row>
    <row r="245" spans="2:4" s="50" customFormat="1" x14ac:dyDescent="0.3">
      <c r="B245" s="123"/>
      <c r="C245" s="124"/>
      <c r="D245" s="124"/>
    </row>
    <row r="246" spans="2:4" s="50" customFormat="1" x14ac:dyDescent="0.3">
      <c r="B246" s="123"/>
      <c r="C246" s="124"/>
      <c r="D246" s="124"/>
    </row>
    <row r="247" spans="2:4" s="50" customFormat="1" x14ac:dyDescent="0.3">
      <c r="B247" s="123"/>
      <c r="C247" s="124"/>
      <c r="D247" s="124"/>
    </row>
    <row r="248" spans="2:4" s="50" customFormat="1" x14ac:dyDescent="0.3">
      <c r="B248" s="123"/>
      <c r="C248" s="124"/>
      <c r="D248" s="124"/>
    </row>
    <row r="249" spans="2:4" s="50" customFormat="1" x14ac:dyDescent="0.3">
      <c r="B249" s="123"/>
      <c r="C249" s="124"/>
      <c r="D249" s="124"/>
    </row>
    <row r="250" spans="2:4" s="50" customFormat="1" x14ac:dyDescent="0.3">
      <c r="B250" s="123"/>
      <c r="C250" s="124"/>
      <c r="D250" s="124"/>
    </row>
    <row r="251" spans="2:4" s="50" customFormat="1" x14ac:dyDescent="0.3">
      <c r="B251" s="123"/>
      <c r="C251" s="124"/>
      <c r="D251" s="124"/>
    </row>
    <row r="252" spans="2:4" s="50" customFormat="1" x14ac:dyDescent="0.3">
      <c r="B252" s="123"/>
      <c r="C252" s="124"/>
      <c r="D252" s="124"/>
    </row>
    <row r="253" spans="2:4" s="50" customFormat="1" x14ac:dyDescent="0.3">
      <c r="B253" s="123"/>
      <c r="C253" s="124"/>
      <c r="D253" s="124"/>
    </row>
    <row r="254" spans="2:4" s="50" customFormat="1" x14ac:dyDescent="0.3">
      <c r="B254" s="123"/>
      <c r="C254" s="124"/>
      <c r="D254" s="124"/>
    </row>
    <row r="255" spans="2:4" s="50" customFormat="1" x14ac:dyDescent="0.3">
      <c r="B255" s="123"/>
      <c r="C255" s="124"/>
      <c r="D255" s="124"/>
    </row>
    <row r="256" spans="2:4" s="50" customFormat="1" x14ac:dyDescent="0.3">
      <c r="B256" s="123"/>
      <c r="C256" s="124"/>
      <c r="D256" s="124"/>
    </row>
    <row r="257" spans="2:4" s="50" customFormat="1" x14ac:dyDescent="0.3">
      <c r="B257" s="123"/>
      <c r="C257" s="124"/>
      <c r="D257" s="124"/>
    </row>
    <row r="258" spans="2:4" s="50" customFormat="1" x14ac:dyDescent="0.3">
      <c r="B258" s="123"/>
      <c r="C258" s="124"/>
      <c r="D258" s="124"/>
    </row>
    <row r="259" spans="2:4" s="50" customFormat="1" x14ac:dyDescent="0.3">
      <c r="B259" s="123"/>
      <c r="C259" s="124"/>
      <c r="D259" s="124"/>
    </row>
    <row r="260" spans="2:4" s="50" customFormat="1" x14ac:dyDescent="0.3">
      <c r="B260" s="123"/>
      <c r="C260" s="124"/>
      <c r="D260" s="124"/>
    </row>
    <row r="261" spans="2:4" s="50" customFormat="1" x14ac:dyDescent="0.3">
      <c r="B261" s="123"/>
      <c r="C261" s="124"/>
      <c r="D261" s="124"/>
    </row>
    <row r="262" spans="2:4" s="50" customFormat="1" x14ac:dyDescent="0.3">
      <c r="B262" s="123"/>
      <c r="C262" s="124"/>
      <c r="D262" s="124"/>
    </row>
    <row r="263" spans="2:4" s="50" customFormat="1" x14ac:dyDescent="0.3">
      <c r="B263" s="123"/>
      <c r="C263" s="124"/>
      <c r="D263" s="124"/>
    </row>
    <row r="264" spans="2:4" s="50" customFormat="1" x14ac:dyDescent="0.3">
      <c r="B264" s="123"/>
      <c r="C264" s="124"/>
      <c r="D264" s="124"/>
    </row>
    <row r="265" spans="2:4" s="50" customFormat="1" x14ac:dyDescent="0.3">
      <c r="B265" s="123"/>
      <c r="C265" s="124"/>
      <c r="D265" s="124"/>
    </row>
    <row r="266" spans="2:4" s="50" customFormat="1" x14ac:dyDescent="0.3">
      <c r="B266" s="123"/>
      <c r="C266" s="124"/>
      <c r="D266" s="124"/>
    </row>
    <row r="267" spans="2:4" s="50" customFormat="1" x14ac:dyDescent="0.3">
      <c r="B267" s="123"/>
      <c r="C267" s="124"/>
      <c r="D267" s="124"/>
    </row>
    <row r="268" spans="2:4" s="50" customFormat="1" x14ac:dyDescent="0.3">
      <c r="B268" s="123"/>
      <c r="C268" s="124"/>
      <c r="D268" s="124"/>
    </row>
    <row r="269" spans="2:4" s="50" customFormat="1" x14ac:dyDescent="0.3">
      <c r="B269" s="123"/>
      <c r="C269" s="124"/>
      <c r="D269" s="124"/>
    </row>
    <row r="270" spans="2:4" s="50" customFormat="1" x14ac:dyDescent="0.3">
      <c r="B270" s="123"/>
      <c r="C270" s="124"/>
      <c r="D270" s="124"/>
    </row>
    <row r="271" spans="2:4" s="50" customFormat="1" x14ac:dyDescent="0.3">
      <c r="B271" s="123"/>
      <c r="C271" s="124"/>
      <c r="D271" s="124"/>
    </row>
    <row r="272" spans="2:4" s="50" customFormat="1" x14ac:dyDescent="0.3">
      <c r="B272" s="123"/>
      <c r="C272" s="124"/>
      <c r="D272" s="124"/>
    </row>
    <row r="273" spans="2:4" s="50" customFormat="1" x14ac:dyDescent="0.3">
      <c r="B273" s="123"/>
      <c r="C273" s="124"/>
      <c r="D273" s="124"/>
    </row>
    <row r="274" spans="2:4" s="50" customFormat="1" x14ac:dyDescent="0.3">
      <c r="B274" s="123"/>
      <c r="C274" s="124"/>
      <c r="D274" s="124"/>
    </row>
    <row r="275" spans="2:4" s="50" customFormat="1" x14ac:dyDescent="0.3">
      <c r="B275" s="123"/>
      <c r="C275" s="124"/>
      <c r="D275" s="124"/>
    </row>
    <row r="276" spans="2:4" s="50" customFormat="1" x14ac:dyDescent="0.3">
      <c r="B276" s="123"/>
      <c r="C276" s="124"/>
      <c r="D276" s="124"/>
    </row>
    <row r="277" spans="2:4" s="50" customFormat="1" x14ac:dyDescent="0.3">
      <c r="B277" s="123"/>
      <c r="C277" s="124"/>
      <c r="D277" s="124"/>
    </row>
    <row r="278" spans="2:4" s="50" customFormat="1" x14ac:dyDescent="0.3">
      <c r="B278" s="123"/>
      <c r="C278" s="124"/>
      <c r="D278" s="124"/>
    </row>
    <row r="279" spans="2:4" s="50" customFormat="1" x14ac:dyDescent="0.3">
      <c r="B279" s="123"/>
      <c r="C279" s="124"/>
      <c r="D279" s="124"/>
    </row>
  </sheetData>
  <sheetProtection algorithmName="SHA-512" hashValue="Kif9LgjQgJ3iNb3l6yaTFxOmD1w8L+JNI58ULwEvqA7yQ4s2FQdTQRxZSMC392kQz92Txgw1LZJh4dhSsmxX6Q==" saltValue="pOqQFAdQY6g2JdshkN4w6Q==" spinCount="100000" sheet="1" objects="1" scenarios="1"/>
  <mergeCells count="4">
    <mergeCell ref="A1:B1"/>
    <mergeCell ref="A2:B2"/>
    <mergeCell ref="A4:D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535"/>
  <sheetViews>
    <sheetView zoomScale="122" zoomScaleNormal="122" workbookViewId="0">
      <pane ySplit="8" topLeftCell="A9" activePane="bottomLeft" state="frozen"/>
      <selection pane="bottomLeft" activeCell="A12" sqref="A12:F12"/>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6" customWidth="1"/>
    <col min="9" max="9" width="27.4609375" style="139" customWidth="1"/>
    <col min="10" max="34" width="8.61328125" style="139"/>
    <col min="35" max="16384" width="8.61328125" style="19"/>
  </cols>
  <sheetData>
    <row r="1" spans="1:38" s="6" customFormat="1" x14ac:dyDescent="0.3">
      <c r="A1" s="54" t="s">
        <v>216</v>
      </c>
      <c r="B1" s="54"/>
      <c r="C1" s="53"/>
      <c r="D1" s="53"/>
      <c r="E1" s="53"/>
      <c r="F1" s="336"/>
      <c r="G1" s="336"/>
      <c r="H1" s="336"/>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48"/>
      <c r="B2" s="448"/>
      <c r="C2" s="53"/>
      <c r="D2" s="53"/>
      <c r="E2" s="53"/>
      <c r="F2" s="336"/>
      <c r="G2" s="336"/>
      <c r="H2" s="336"/>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36"/>
      <c r="G3" s="336"/>
      <c r="H3" s="336"/>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7" t="s">
        <v>33</v>
      </c>
      <c r="B4" s="67"/>
      <c r="C4" s="51"/>
      <c r="D4" s="132"/>
      <c r="E4" s="133"/>
      <c r="F4" s="142"/>
      <c r="G4" s="141"/>
      <c r="H4" s="180"/>
    </row>
    <row r="5" spans="1:38" s="35" customFormat="1" x14ac:dyDescent="0.3">
      <c r="A5" s="144"/>
      <c r="B5" s="144"/>
      <c r="C5" s="57"/>
      <c r="D5" s="134"/>
      <c r="E5" s="135"/>
      <c r="F5" s="136"/>
      <c r="G5" s="135"/>
      <c r="H5" s="192"/>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row>
    <row r="6" spans="1:38" customFormat="1" ht="64.5" customHeight="1" x14ac:dyDescent="0.3">
      <c r="A6" s="138" t="s">
        <v>34</v>
      </c>
      <c r="B6" s="467" t="s">
        <v>110</v>
      </c>
      <c r="C6" s="467"/>
      <c r="D6" s="467"/>
      <c r="E6" s="467"/>
      <c r="F6" s="467"/>
      <c r="G6" s="467"/>
      <c r="H6" s="467"/>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6.8" thickBot="1" x14ac:dyDescent="0.35">
      <c r="A7" s="139"/>
      <c r="B7" s="140"/>
      <c r="C7" s="140"/>
      <c r="D7" s="52"/>
      <c r="E7" s="141"/>
      <c r="F7" s="142"/>
      <c r="G7" s="141"/>
      <c r="H7" s="180"/>
    </row>
    <row r="8" spans="1:38" s="20" customFormat="1" ht="49.95" customHeight="1" x14ac:dyDescent="0.3">
      <c r="A8" s="148" t="s">
        <v>35</v>
      </c>
      <c r="B8" s="149" t="s">
        <v>36</v>
      </c>
      <c r="C8" s="150" t="s">
        <v>37</v>
      </c>
      <c r="D8" s="151" t="s">
        <v>38</v>
      </c>
      <c r="E8" s="152" t="s">
        <v>39</v>
      </c>
      <c r="F8" s="153" t="s">
        <v>40</v>
      </c>
      <c r="G8" s="152" t="s">
        <v>41</v>
      </c>
      <c r="H8" s="154" t="s">
        <v>42</v>
      </c>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46"/>
      <c r="AJ8" s="146"/>
      <c r="AK8" s="145"/>
    </row>
    <row r="9" spans="1:38" s="147" customFormat="1" ht="40.5" customHeight="1" x14ac:dyDescent="0.3">
      <c r="A9" s="468" t="s">
        <v>146</v>
      </c>
      <c r="B9" s="469"/>
      <c r="C9" s="469"/>
      <c r="D9" s="469"/>
      <c r="E9" s="469"/>
      <c r="F9" s="469"/>
      <c r="G9" s="469"/>
      <c r="H9" s="470"/>
      <c r="I9" s="257"/>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row>
    <row r="10" spans="1:38" s="288" customFormat="1" x14ac:dyDescent="0.3">
      <c r="A10" s="285"/>
      <c r="B10" s="284"/>
      <c r="C10" s="286"/>
      <c r="D10" s="282"/>
      <c r="E10" s="287"/>
      <c r="F10" s="337"/>
      <c r="G10" s="345">
        <f t="shared" ref="G10:G32" si="0">(E10-(E10*F10/100))*A10</f>
        <v>0</v>
      </c>
      <c r="H10" s="35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8" s="288" customFormat="1" x14ac:dyDescent="0.3">
      <c r="A11" s="285"/>
      <c r="B11" s="284"/>
      <c r="C11" s="286"/>
      <c r="D11" s="282"/>
      <c r="E11" s="287"/>
      <c r="F11" s="337"/>
      <c r="G11" s="345">
        <f t="shared" si="0"/>
        <v>0</v>
      </c>
      <c r="H11" s="353"/>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8" s="288" customFormat="1" x14ac:dyDescent="0.3">
      <c r="A12" s="289"/>
      <c r="B12" s="284"/>
      <c r="C12" s="286"/>
      <c r="D12" s="282"/>
      <c r="E12" s="290"/>
      <c r="F12" s="337"/>
      <c r="G12" s="345">
        <f t="shared" si="0"/>
        <v>0</v>
      </c>
      <c r="H12" s="353"/>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8" s="288" customFormat="1" x14ac:dyDescent="0.3">
      <c r="A13" s="289"/>
      <c r="B13" s="284"/>
      <c r="C13" s="286"/>
      <c r="D13" s="282"/>
      <c r="E13" s="290"/>
      <c r="F13" s="337"/>
      <c r="G13" s="345">
        <f t="shared" si="0"/>
        <v>0</v>
      </c>
      <c r="H13" s="353"/>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8" s="288" customFormat="1" x14ac:dyDescent="0.3">
      <c r="A14" s="289"/>
      <c r="B14" s="284"/>
      <c r="C14" s="286"/>
      <c r="D14" s="282"/>
      <c r="E14" s="290"/>
      <c r="F14" s="337"/>
      <c r="G14" s="345">
        <f t="shared" si="0"/>
        <v>0</v>
      </c>
      <c r="H14" s="353"/>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8" s="288" customFormat="1" x14ac:dyDescent="0.3">
      <c r="A15" s="289"/>
      <c r="B15" s="284"/>
      <c r="C15" s="286"/>
      <c r="D15" s="282"/>
      <c r="E15" s="290"/>
      <c r="F15" s="337"/>
      <c r="G15" s="345">
        <f t="shared" si="0"/>
        <v>0</v>
      </c>
      <c r="H15" s="353"/>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8" s="288" customFormat="1" x14ac:dyDescent="0.3">
      <c r="A16" s="289"/>
      <c r="B16" s="284"/>
      <c r="C16" s="286"/>
      <c r="D16" s="282"/>
      <c r="E16" s="290"/>
      <c r="F16" s="337"/>
      <c r="G16" s="345">
        <f t="shared" si="0"/>
        <v>0</v>
      </c>
      <c r="H16" s="353"/>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288" customFormat="1" x14ac:dyDescent="0.3">
      <c r="A17" s="289"/>
      <c r="B17" s="284"/>
      <c r="C17" s="286"/>
      <c r="D17" s="282"/>
      <c r="E17" s="290"/>
      <c r="F17" s="337"/>
      <c r="G17" s="345">
        <f t="shared" si="0"/>
        <v>0</v>
      </c>
      <c r="H17" s="353"/>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288" customFormat="1" x14ac:dyDescent="0.3">
      <c r="A18" s="289"/>
      <c r="B18" s="284"/>
      <c r="C18" s="286"/>
      <c r="D18" s="282"/>
      <c r="E18" s="290"/>
      <c r="F18" s="337"/>
      <c r="G18" s="345">
        <f t="shared" si="0"/>
        <v>0</v>
      </c>
      <c r="H18" s="353"/>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288" customFormat="1" x14ac:dyDescent="0.3">
      <c r="A19" s="289"/>
      <c r="B19" s="284"/>
      <c r="C19" s="286"/>
      <c r="D19" s="282"/>
      <c r="E19" s="290"/>
      <c r="F19" s="337"/>
      <c r="G19" s="345">
        <f t="shared" si="0"/>
        <v>0</v>
      </c>
      <c r="H19" s="353"/>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292" customFormat="1" x14ac:dyDescent="0.3">
      <c r="A20" s="289"/>
      <c r="B20" s="284"/>
      <c r="C20" s="286"/>
      <c r="D20" s="282"/>
      <c r="E20" s="290"/>
      <c r="F20" s="338"/>
      <c r="G20" s="345">
        <f t="shared" si="0"/>
        <v>0</v>
      </c>
      <c r="H20" s="352"/>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row>
    <row r="21" spans="1:34" s="292" customFormat="1" x14ac:dyDescent="0.3">
      <c r="A21" s="289"/>
      <c r="B21" s="284"/>
      <c r="C21" s="286"/>
      <c r="D21" s="282"/>
      <c r="E21" s="290"/>
      <c r="F21" s="338"/>
      <c r="G21" s="345">
        <f t="shared" si="0"/>
        <v>0</v>
      </c>
      <c r="H21" s="352"/>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row>
    <row r="22" spans="1:34" s="292" customFormat="1" x14ac:dyDescent="0.3">
      <c r="A22" s="289"/>
      <c r="B22" s="284"/>
      <c r="C22" s="286"/>
      <c r="D22" s="282"/>
      <c r="E22" s="290"/>
      <c r="F22" s="338"/>
      <c r="G22" s="345">
        <f t="shared" si="0"/>
        <v>0</v>
      </c>
      <c r="H22" s="352"/>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row>
    <row r="23" spans="1:34" s="292" customFormat="1" x14ac:dyDescent="0.3">
      <c r="A23" s="289"/>
      <c r="B23" s="284"/>
      <c r="C23" s="286"/>
      <c r="D23" s="282"/>
      <c r="E23" s="290"/>
      <c r="F23" s="338"/>
      <c r="G23" s="345">
        <f t="shared" si="0"/>
        <v>0</v>
      </c>
      <c r="H23" s="352"/>
      <c r="I23" s="291"/>
      <c r="J23" s="291"/>
      <c r="K23" s="291"/>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row>
    <row r="24" spans="1:34" s="292" customFormat="1" x14ac:dyDescent="0.3">
      <c r="A24" s="289"/>
      <c r="B24" s="284"/>
      <c r="C24" s="286"/>
      <c r="D24" s="282"/>
      <c r="E24" s="290"/>
      <c r="F24" s="338"/>
      <c r="G24" s="345">
        <f t="shared" si="0"/>
        <v>0</v>
      </c>
      <c r="H24" s="352"/>
      <c r="I24" s="291"/>
      <c r="J24" s="291"/>
      <c r="K24" s="291"/>
      <c r="L24" s="291"/>
      <c r="M24" s="291"/>
      <c r="N24" s="291"/>
      <c r="O24" s="291"/>
      <c r="P24" s="291"/>
      <c r="Q24" s="291"/>
      <c r="R24" s="291"/>
      <c r="S24" s="291"/>
      <c r="T24" s="291"/>
      <c r="U24" s="291"/>
      <c r="V24" s="291"/>
      <c r="W24" s="291"/>
      <c r="X24" s="291"/>
      <c r="Y24" s="291"/>
      <c r="Z24" s="291"/>
      <c r="AA24" s="291"/>
      <c r="AB24" s="291"/>
      <c r="AC24" s="291"/>
      <c r="AD24" s="291"/>
      <c r="AE24" s="291"/>
      <c r="AF24" s="291"/>
      <c r="AG24" s="291"/>
      <c r="AH24" s="291"/>
    </row>
    <row r="25" spans="1:34" s="292" customFormat="1" x14ac:dyDescent="0.3">
      <c r="A25" s="289"/>
      <c r="B25" s="284"/>
      <c r="C25" s="286"/>
      <c r="D25" s="283"/>
      <c r="E25" s="293"/>
      <c r="F25" s="338"/>
      <c r="G25" s="345">
        <f t="shared" si="0"/>
        <v>0</v>
      </c>
      <c r="H25" s="352"/>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row>
    <row r="26" spans="1:34" s="292" customFormat="1" x14ac:dyDescent="0.3">
      <c r="A26" s="289"/>
      <c r="B26" s="284"/>
      <c r="C26" s="286"/>
      <c r="D26" s="282"/>
      <c r="E26" s="290"/>
      <c r="F26" s="338"/>
      <c r="G26" s="345">
        <f t="shared" si="0"/>
        <v>0</v>
      </c>
      <c r="H26" s="352"/>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row>
    <row r="27" spans="1:34" s="292" customFormat="1" x14ac:dyDescent="0.3">
      <c r="A27" s="285"/>
      <c r="B27" s="294"/>
      <c r="C27" s="286"/>
      <c r="D27" s="282"/>
      <c r="E27" s="287"/>
      <c r="F27" s="338"/>
      <c r="G27" s="345">
        <f t="shared" si="0"/>
        <v>0</v>
      </c>
      <c r="H27" s="352"/>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row>
    <row r="28" spans="1:34" s="292" customFormat="1" x14ac:dyDescent="0.3">
      <c r="A28" s="285"/>
      <c r="B28" s="284"/>
      <c r="C28" s="286"/>
      <c r="D28" s="282"/>
      <c r="E28" s="287"/>
      <c r="F28" s="338"/>
      <c r="G28" s="345">
        <f t="shared" si="0"/>
        <v>0</v>
      </c>
      <c r="H28" s="352"/>
      <c r="I28" s="291"/>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1"/>
    </row>
    <row r="29" spans="1:34" s="288" customFormat="1" x14ac:dyDescent="0.3">
      <c r="A29" s="285"/>
      <c r="B29" s="284"/>
      <c r="C29" s="286"/>
      <c r="D29" s="282"/>
      <c r="E29" s="287"/>
      <c r="F29" s="337"/>
      <c r="G29" s="345">
        <f t="shared" si="0"/>
        <v>0</v>
      </c>
      <c r="H29" s="353"/>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288" customFormat="1" x14ac:dyDescent="0.3">
      <c r="A30" s="285"/>
      <c r="B30" s="284"/>
      <c r="C30" s="286"/>
      <c r="D30" s="282"/>
      <c r="E30" s="287"/>
      <c r="F30" s="337"/>
      <c r="G30" s="346">
        <f t="shared" si="0"/>
        <v>0</v>
      </c>
      <c r="H30" s="353"/>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288" customFormat="1" x14ac:dyDescent="0.3">
      <c r="A31" s="285"/>
      <c r="B31" s="284"/>
      <c r="C31" s="286"/>
      <c r="D31" s="282"/>
      <c r="E31" s="287"/>
      <c r="F31" s="337"/>
      <c r="G31" s="346">
        <f t="shared" si="0"/>
        <v>0</v>
      </c>
      <c r="H31" s="353"/>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288" customFormat="1" x14ac:dyDescent="0.3">
      <c r="A32" s="285"/>
      <c r="B32" s="284"/>
      <c r="C32" s="286"/>
      <c r="D32" s="282"/>
      <c r="E32" s="287"/>
      <c r="F32" s="337"/>
      <c r="G32" s="346">
        <f t="shared" si="0"/>
        <v>0</v>
      </c>
      <c r="H32" s="353"/>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s="288" customFormat="1" ht="16.8" thickBot="1" x14ac:dyDescent="0.35">
      <c r="A33" s="285"/>
      <c r="B33" s="284"/>
      <c r="C33" s="286"/>
      <c r="D33" s="282"/>
      <c r="E33" s="287"/>
      <c r="F33" s="337"/>
      <c r="G33" s="346"/>
      <c r="H33" s="354">
        <f>SUM(G10:G33)</f>
        <v>0</v>
      </c>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30" customFormat="1" ht="16.8" thickBot="1" x14ac:dyDescent="0.35">
      <c r="A34" s="474"/>
      <c r="B34" s="475"/>
      <c r="C34" s="475"/>
      <c r="D34" s="475"/>
      <c r="E34" s="475"/>
      <c r="F34" s="475"/>
      <c r="G34" s="475"/>
      <c r="H34" s="475"/>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row>
    <row r="35" spans="1:34" s="30" customFormat="1" ht="37.5" customHeight="1" x14ac:dyDescent="0.3">
      <c r="A35" s="471" t="s">
        <v>90</v>
      </c>
      <c r="B35" s="472"/>
      <c r="C35" s="472"/>
      <c r="D35" s="472"/>
      <c r="E35" s="472"/>
      <c r="F35" s="472"/>
      <c r="G35" s="472"/>
      <c r="H35" s="473"/>
      <c r="I35" s="182"/>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row>
    <row r="36" spans="1:34" s="288" customFormat="1" x14ac:dyDescent="0.3">
      <c r="A36" s="295"/>
      <c r="B36" s="296"/>
      <c r="C36" s="297"/>
      <c r="D36" s="298"/>
      <c r="E36" s="299"/>
      <c r="F36" s="339"/>
      <c r="G36" s="345">
        <f>(E36-(E36*F36/100))*A36</f>
        <v>0</v>
      </c>
      <c r="H36" s="354"/>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288" customFormat="1" x14ac:dyDescent="0.3">
      <c r="A37" s="295"/>
      <c r="B37" s="298"/>
      <c r="C37" s="297"/>
      <c r="D37" s="298"/>
      <c r="E37" s="299"/>
      <c r="F37" s="339"/>
      <c r="G37" s="345">
        <f>(E37-(E37*F37/100))*A37</f>
        <v>0</v>
      </c>
      <c r="H37" s="354"/>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288" customFormat="1" x14ac:dyDescent="0.3">
      <c r="A38" s="295"/>
      <c r="B38" s="296"/>
      <c r="C38" s="297"/>
      <c r="D38" s="298"/>
      <c r="E38" s="299"/>
      <c r="F38" s="339"/>
      <c r="G38" s="345">
        <f t="shared" ref="G38:G40" si="1">(E38-(E38*F38/100))*A38</f>
        <v>0</v>
      </c>
      <c r="H38" s="354"/>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288" customFormat="1" x14ac:dyDescent="0.3">
      <c r="A39" s="295"/>
      <c r="B39" s="298"/>
      <c r="C39" s="297"/>
      <c r="D39" s="298"/>
      <c r="E39" s="299"/>
      <c r="F39" s="339"/>
      <c r="G39" s="345">
        <f t="shared" si="1"/>
        <v>0</v>
      </c>
      <c r="H39" s="354"/>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288" customFormat="1" x14ac:dyDescent="0.3">
      <c r="A40" s="295"/>
      <c r="B40" s="296"/>
      <c r="C40" s="297"/>
      <c r="D40" s="298"/>
      <c r="E40" s="299"/>
      <c r="F40" s="339"/>
      <c r="G40" s="345">
        <f t="shared" si="1"/>
        <v>0</v>
      </c>
      <c r="H40" s="354"/>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288" customFormat="1" x14ac:dyDescent="0.3">
      <c r="A41" s="295"/>
      <c r="B41" s="298"/>
      <c r="C41" s="297"/>
      <c r="D41" s="298"/>
      <c r="E41" s="299"/>
      <c r="F41" s="339"/>
      <c r="G41" s="345">
        <f>(E41-(E41*F41/100))*A41</f>
        <v>0</v>
      </c>
      <c r="H41" s="354"/>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288" customFormat="1" x14ac:dyDescent="0.3">
      <c r="A42" s="295"/>
      <c r="B42" s="298"/>
      <c r="C42" s="297"/>
      <c r="D42" s="298"/>
      <c r="E42" s="299"/>
      <c r="F42" s="339"/>
      <c r="G42" s="345">
        <f t="shared" ref="G42:G50" si="2">(E42-(E42*F42/100))*A42</f>
        <v>0</v>
      </c>
      <c r="H42" s="354"/>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288" customFormat="1" x14ac:dyDescent="0.3">
      <c r="A43" s="295"/>
      <c r="B43" s="298"/>
      <c r="C43" s="297"/>
      <c r="D43" s="298"/>
      <c r="E43" s="299"/>
      <c r="F43" s="339"/>
      <c r="G43" s="345">
        <f t="shared" si="2"/>
        <v>0</v>
      </c>
      <c r="H43" s="354"/>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288" customFormat="1" x14ac:dyDescent="0.3">
      <c r="A44" s="295"/>
      <c r="B44" s="298"/>
      <c r="C44" s="297"/>
      <c r="D44" s="298"/>
      <c r="E44" s="299"/>
      <c r="F44" s="339"/>
      <c r="G44" s="345">
        <f t="shared" si="2"/>
        <v>0</v>
      </c>
      <c r="H44" s="354"/>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288" customFormat="1" x14ac:dyDescent="0.3">
      <c r="A45" s="295"/>
      <c r="B45" s="296"/>
      <c r="C45" s="297"/>
      <c r="D45" s="298"/>
      <c r="E45" s="299"/>
      <c r="F45" s="339"/>
      <c r="G45" s="345">
        <f t="shared" si="2"/>
        <v>0</v>
      </c>
      <c r="H45" s="354"/>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s="288" customFormat="1" x14ac:dyDescent="0.3">
      <c r="A46" s="295"/>
      <c r="B46" s="298"/>
      <c r="C46" s="297"/>
      <c r="D46" s="298"/>
      <c r="E46" s="299"/>
      <c r="F46" s="339"/>
      <c r="G46" s="345">
        <f t="shared" si="2"/>
        <v>0</v>
      </c>
      <c r="H46" s="354"/>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1:34" s="288" customFormat="1" x14ac:dyDescent="0.3">
      <c r="A47" s="295"/>
      <c r="B47" s="298"/>
      <c r="C47" s="297"/>
      <c r="D47" s="298"/>
      <c r="E47" s="299"/>
      <c r="F47" s="339"/>
      <c r="G47" s="345">
        <f t="shared" si="2"/>
        <v>0</v>
      </c>
      <c r="H47" s="354"/>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288" customFormat="1" x14ac:dyDescent="0.3">
      <c r="A48" s="295"/>
      <c r="B48" s="298"/>
      <c r="C48" s="297"/>
      <c r="D48" s="298"/>
      <c r="E48" s="299"/>
      <c r="F48" s="339"/>
      <c r="G48" s="345">
        <f t="shared" si="2"/>
        <v>0</v>
      </c>
      <c r="H48" s="354"/>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288" customFormat="1" x14ac:dyDescent="0.3">
      <c r="A49" s="295"/>
      <c r="B49" s="298"/>
      <c r="C49" s="297"/>
      <c r="D49" s="298"/>
      <c r="E49" s="299"/>
      <c r="F49" s="339"/>
      <c r="G49" s="345">
        <f t="shared" si="2"/>
        <v>0</v>
      </c>
      <c r="H49" s="354"/>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288" customFormat="1" x14ac:dyDescent="0.3">
      <c r="A50" s="295"/>
      <c r="B50" s="298"/>
      <c r="C50" s="297"/>
      <c r="D50" s="298"/>
      <c r="E50" s="299"/>
      <c r="F50" s="339"/>
      <c r="G50" s="345">
        <f t="shared" si="2"/>
        <v>0</v>
      </c>
      <c r="H50" s="354"/>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288" customFormat="1" x14ac:dyDescent="0.3">
      <c r="A51" s="295"/>
      <c r="B51" s="298"/>
      <c r="C51" s="297"/>
      <c r="D51" s="298"/>
      <c r="E51" s="299"/>
      <c r="F51" s="339"/>
      <c r="G51" s="345">
        <f t="shared" ref="G51:G68" si="3">(E51-(E51*F51/100))*A51</f>
        <v>0</v>
      </c>
      <c r="H51" s="354"/>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288" customFormat="1" x14ac:dyDescent="0.3">
      <c r="A52" s="295"/>
      <c r="B52" s="298"/>
      <c r="C52" s="297"/>
      <c r="D52" s="298"/>
      <c r="E52" s="299"/>
      <c r="F52" s="339"/>
      <c r="G52" s="345">
        <f t="shared" si="3"/>
        <v>0</v>
      </c>
      <c r="H52" s="354"/>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288" customFormat="1" x14ac:dyDescent="0.3">
      <c r="A53" s="295"/>
      <c r="B53" s="298"/>
      <c r="C53" s="297"/>
      <c r="D53" s="298"/>
      <c r="E53" s="299"/>
      <c r="F53" s="339"/>
      <c r="G53" s="345">
        <f t="shared" si="3"/>
        <v>0</v>
      </c>
      <c r="H53" s="354"/>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288" customFormat="1" x14ac:dyDescent="0.3">
      <c r="A54" s="295"/>
      <c r="B54" s="298"/>
      <c r="C54" s="297"/>
      <c r="D54" s="298"/>
      <c r="E54" s="299"/>
      <c r="F54" s="339"/>
      <c r="G54" s="345">
        <f t="shared" si="3"/>
        <v>0</v>
      </c>
      <c r="H54" s="354"/>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288" customFormat="1" x14ac:dyDescent="0.3">
      <c r="A55" s="295"/>
      <c r="B55" s="296"/>
      <c r="C55" s="297"/>
      <c r="D55" s="298"/>
      <c r="E55" s="299"/>
      <c r="F55" s="339"/>
      <c r="G55" s="345">
        <f t="shared" si="3"/>
        <v>0</v>
      </c>
      <c r="H55" s="354"/>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288" customFormat="1" ht="32.4" x14ac:dyDescent="0.3">
      <c r="A56" s="295"/>
      <c r="B56" s="296" t="s">
        <v>124</v>
      </c>
      <c r="C56" s="297"/>
      <c r="D56" s="298"/>
      <c r="E56" s="299"/>
      <c r="F56" s="339"/>
      <c r="G56" s="345">
        <f t="shared" si="3"/>
        <v>0</v>
      </c>
      <c r="H56" s="354"/>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288" customFormat="1" x14ac:dyDescent="0.3">
      <c r="A57" s="295"/>
      <c r="B57" s="296" t="s">
        <v>91</v>
      </c>
      <c r="C57" s="297"/>
      <c r="D57" s="298"/>
      <c r="E57" s="299"/>
      <c r="F57" s="339"/>
      <c r="G57" s="345">
        <f t="shared" si="3"/>
        <v>0</v>
      </c>
      <c r="H57" s="354"/>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288" customFormat="1" x14ac:dyDescent="0.3">
      <c r="A58" s="295"/>
      <c r="B58" s="296"/>
      <c r="C58" s="297"/>
      <c r="D58" s="298"/>
      <c r="E58" s="299"/>
      <c r="F58" s="339"/>
      <c r="G58" s="345">
        <f t="shared" si="3"/>
        <v>0</v>
      </c>
      <c r="H58" s="354"/>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288" customFormat="1" x14ac:dyDescent="0.3">
      <c r="A59" s="295"/>
      <c r="B59" s="297"/>
      <c r="C59" s="297"/>
      <c r="D59" s="298"/>
      <c r="E59" s="299"/>
      <c r="F59" s="339"/>
      <c r="G59" s="345">
        <f t="shared" si="3"/>
        <v>0</v>
      </c>
      <c r="H59" s="354"/>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288" customFormat="1" ht="16.8" thickBot="1" x14ac:dyDescent="0.35">
      <c r="A60" s="300"/>
      <c r="B60" s="301"/>
      <c r="C60" s="302"/>
      <c r="D60" s="301"/>
      <c r="E60" s="303"/>
      <c r="F60" s="340"/>
      <c r="G60" s="347">
        <f t="shared" si="3"/>
        <v>0</v>
      </c>
      <c r="H60" s="355">
        <f>SUM(G36:G60)</f>
        <v>0</v>
      </c>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ht="18" customHeight="1" thickBot="1" x14ac:dyDescent="0.35">
      <c r="A61" s="477"/>
      <c r="B61" s="477"/>
      <c r="C61" s="477"/>
      <c r="D61" s="477"/>
      <c r="E61" s="477"/>
      <c r="F61" s="477"/>
      <c r="G61" s="477"/>
      <c r="H61" s="477"/>
    </row>
    <row r="62" spans="1:34" ht="18" customHeight="1" x14ac:dyDescent="0.3">
      <c r="A62" s="160"/>
      <c r="B62" s="161" t="s">
        <v>43</v>
      </c>
      <c r="C62" s="162"/>
      <c r="D62" s="163"/>
      <c r="E62" s="164"/>
      <c r="F62" s="165"/>
      <c r="G62" s="348"/>
      <c r="H62" s="356"/>
    </row>
    <row r="63" spans="1:34" s="288" customFormat="1" x14ac:dyDescent="0.3">
      <c r="A63" s="295"/>
      <c r="B63" s="298"/>
      <c r="C63" s="297"/>
      <c r="D63" s="298"/>
      <c r="E63" s="299"/>
      <c r="F63" s="339"/>
      <c r="G63" s="345">
        <f t="shared" si="3"/>
        <v>0</v>
      </c>
      <c r="H63" s="354"/>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288" customFormat="1" x14ac:dyDescent="0.3">
      <c r="A64" s="295"/>
      <c r="B64" s="298"/>
      <c r="C64" s="297"/>
      <c r="D64" s="298"/>
      <c r="E64" s="299"/>
      <c r="F64" s="339"/>
      <c r="G64" s="345">
        <f t="shared" si="3"/>
        <v>0</v>
      </c>
      <c r="H64" s="354"/>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288" customFormat="1" x14ac:dyDescent="0.3">
      <c r="A65" s="295"/>
      <c r="B65" s="298"/>
      <c r="C65" s="297"/>
      <c r="D65" s="298"/>
      <c r="E65" s="299"/>
      <c r="F65" s="339"/>
      <c r="G65" s="345">
        <f t="shared" si="3"/>
        <v>0</v>
      </c>
      <c r="H65" s="354"/>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288" customFormat="1" x14ac:dyDescent="0.3">
      <c r="A66" s="295"/>
      <c r="B66" s="298"/>
      <c r="C66" s="297"/>
      <c r="D66" s="298"/>
      <c r="E66" s="299"/>
      <c r="F66" s="339"/>
      <c r="G66" s="345">
        <f t="shared" si="3"/>
        <v>0</v>
      </c>
      <c r="H66" s="354"/>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s="288" customFormat="1" x14ac:dyDescent="0.3">
      <c r="A67" s="295"/>
      <c r="B67" s="298"/>
      <c r="C67" s="297"/>
      <c r="D67" s="298"/>
      <c r="E67" s="299"/>
      <c r="F67" s="339"/>
      <c r="G67" s="345">
        <f t="shared" si="3"/>
        <v>0</v>
      </c>
      <c r="H67" s="354"/>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row>
    <row r="68" spans="1:34" s="288" customFormat="1" ht="16.8" thickBot="1" x14ac:dyDescent="0.35">
      <c r="A68" s="300"/>
      <c r="B68" s="301"/>
      <c r="C68" s="302"/>
      <c r="D68" s="301"/>
      <c r="E68" s="303"/>
      <c r="F68" s="340"/>
      <c r="G68" s="347">
        <f t="shared" si="3"/>
        <v>0</v>
      </c>
      <c r="H68" s="355">
        <f>SUM(G63:G68)</f>
        <v>0</v>
      </c>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row>
    <row r="69" spans="1:34" ht="18" customHeight="1" thickBot="1" x14ac:dyDescent="0.35">
      <c r="A69" s="477"/>
      <c r="B69" s="477"/>
      <c r="C69" s="477"/>
      <c r="D69" s="477"/>
      <c r="E69" s="477"/>
      <c r="F69" s="477"/>
      <c r="G69" s="477"/>
      <c r="H69" s="477"/>
    </row>
    <row r="70" spans="1:34" ht="18" customHeight="1" x14ac:dyDescent="0.3">
      <c r="A70" s="160"/>
      <c r="B70" s="161" t="s">
        <v>125</v>
      </c>
      <c r="C70" s="162"/>
      <c r="D70" s="163"/>
      <c r="E70" s="164"/>
      <c r="F70" s="165"/>
      <c r="G70" s="164"/>
      <c r="H70" s="356"/>
    </row>
    <row r="71" spans="1:34" s="288" customFormat="1" x14ac:dyDescent="0.3">
      <c r="A71" s="285"/>
      <c r="B71" s="284"/>
      <c r="C71" s="286"/>
      <c r="D71" s="282"/>
      <c r="E71" s="287"/>
      <c r="F71" s="337"/>
      <c r="G71" s="345">
        <f t="shared" ref="G71:G78" si="4">(E71-(E71*F71/100))*A71</f>
        <v>0</v>
      </c>
      <c r="H71" s="357"/>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row>
    <row r="72" spans="1:34" s="288" customFormat="1" x14ac:dyDescent="0.3">
      <c r="A72" s="285"/>
      <c r="B72" s="284"/>
      <c r="C72" s="286"/>
      <c r="D72" s="282"/>
      <c r="E72" s="287"/>
      <c r="F72" s="337"/>
      <c r="G72" s="345">
        <f t="shared" si="4"/>
        <v>0</v>
      </c>
      <c r="H72" s="357"/>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row>
    <row r="73" spans="1:34" s="288" customFormat="1" x14ac:dyDescent="0.3">
      <c r="A73" s="285"/>
      <c r="B73" s="284"/>
      <c r="C73" s="286"/>
      <c r="D73" s="282"/>
      <c r="E73" s="287"/>
      <c r="F73" s="337"/>
      <c r="G73" s="345">
        <f t="shared" si="4"/>
        <v>0</v>
      </c>
      <c r="H73" s="357"/>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row>
    <row r="74" spans="1:34" s="288" customFormat="1" x14ac:dyDescent="0.3">
      <c r="A74" s="285"/>
      <c r="B74" s="284"/>
      <c r="C74" s="286"/>
      <c r="D74" s="282"/>
      <c r="E74" s="287"/>
      <c r="F74" s="337"/>
      <c r="G74" s="345">
        <f t="shared" si="4"/>
        <v>0</v>
      </c>
      <c r="H74" s="357"/>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row>
    <row r="75" spans="1:34" s="288" customFormat="1" x14ac:dyDescent="0.3">
      <c r="A75" s="285"/>
      <c r="B75" s="284"/>
      <c r="C75" s="286"/>
      <c r="D75" s="282"/>
      <c r="E75" s="287"/>
      <c r="F75" s="337"/>
      <c r="G75" s="345">
        <f t="shared" si="4"/>
        <v>0</v>
      </c>
      <c r="H75" s="357"/>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row>
    <row r="76" spans="1:34" s="288" customFormat="1" x14ac:dyDescent="0.3">
      <c r="A76" s="285"/>
      <c r="B76" s="284"/>
      <c r="C76" s="286"/>
      <c r="D76" s="282"/>
      <c r="E76" s="287"/>
      <c r="F76" s="337"/>
      <c r="G76" s="345">
        <f t="shared" si="4"/>
        <v>0</v>
      </c>
      <c r="H76" s="357"/>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row>
    <row r="77" spans="1:34" s="288" customFormat="1" x14ac:dyDescent="0.3">
      <c r="A77" s="285"/>
      <c r="B77" s="304"/>
      <c r="C77" s="286"/>
      <c r="D77" s="282"/>
      <c r="E77" s="287"/>
      <c r="F77" s="337"/>
      <c r="G77" s="345">
        <f t="shared" si="4"/>
        <v>0</v>
      </c>
      <c r="H77" s="357"/>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row>
    <row r="78" spans="1:34" s="288" customFormat="1" ht="15" customHeight="1" thickBot="1" x14ac:dyDescent="0.35">
      <c r="A78" s="305"/>
      <c r="B78" s="306"/>
      <c r="C78" s="307"/>
      <c r="D78" s="308"/>
      <c r="E78" s="309"/>
      <c r="F78" s="341"/>
      <c r="G78" s="347">
        <f t="shared" si="4"/>
        <v>0</v>
      </c>
      <c r="H78" s="355">
        <f>SUM(G71:G78)</f>
        <v>0</v>
      </c>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row>
    <row r="79" spans="1:34" ht="15" customHeight="1" thickBot="1" x14ac:dyDescent="0.35">
      <c r="A79" s="478"/>
      <c r="B79" s="478"/>
      <c r="C79" s="478"/>
      <c r="D79" s="478"/>
      <c r="E79" s="478"/>
      <c r="F79" s="478"/>
      <c r="G79" s="478"/>
      <c r="H79" s="478"/>
    </row>
    <row r="80" spans="1:34" x14ac:dyDescent="0.3">
      <c r="A80" s="160"/>
      <c r="B80" s="166" t="s">
        <v>92</v>
      </c>
      <c r="C80" s="167"/>
      <c r="D80" s="163"/>
      <c r="E80" s="164"/>
      <c r="F80" s="165"/>
      <c r="G80" s="164"/>
      <c r="H80" s="358"/>
    </row>
    <row r="81" spans="1:34" s="288" customFormat="1" x14ac:dyDescent="0.3">
      <c r="A81" s="310"/>
      <c r="B81" s="311"/>
      <c r="C81" s="312"/>
      <c r="D81" s="313"/>
      <c r="E81" s="314"/>
      <c r="F81" s="342"/>
      <c r="G81" s="345">
        <f t="shared" ref="G81:G87" si="5">(E81-(E81*F81/100))*A81</f>
        <v>0</v>
      </c>
      <c r="H81" s="352"/>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row>
    <row r="82" spans="1:34" s="288" customFormat="1" x14ac:dyDescent="0.3">
      <c r="A82" s="310"/>
      <c r="B82" s="315"/>
      <c r="C82" s="316"/>
      <c r="D82" s="317"/>
      <c r="E82" s="318"/>
      <c r="F82" s="343"/>
      <c r="G82" s="345">
        <f t="shared" si="5"/>
        <v>0</v>
      </c>
      <c r="H82" s="35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row>
    <row r="83" spans="1:34" s="288" customFormat="1" x14ac:dyDescent="0.3">
      <c r="A83" s="310"/>
      <c r="B83" s="311"/>
      <c r="C83" s="316"/>
      <c r="D83" s="317"/>
      <c r="E83" s="318"/>
      <c r="F83" s="343"/>
      <c r="G83" s="345">
        <f t="shared" si="5"/>
        <v>0</v>
      </c>
      <c r="H83" s="35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row>
    <row r="84" spans="1:34" s="288" customFormat="1" x14ac:dyDescent="0.3">
      <c r="A84" s="310"/>
      <c r="B84" s="315"/>
      <c r="C84" s="316"/>
      <c r="D84" s="317"/>
      <c r="E84" s="318"/>
      <c r="F84" s="343"/>
      <c r="G84" s="345">
        <f t="shared" si="5"/>
        <v>0</v>
      </c>
      <c r="H84" s="353"/>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row>
    <row r="85" spans="1:34" s="288" customFormat="1" x14ac:dyDescent="0.3">
      <c r="A85" s="310"/>
      <c r="B85" s="315"/>
      <c r="C85" s="316"/>
      <c r="D85" s="319"/>
      <c r="E85" s="318"/>
      <c r="F85" s="343"/>
      <c r="G85" s="345">
        <f t="shared" si="5"/>
        <v>0</v>
      </c>
      <c r="H85" s="353"/>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row>
    <row r="86" spans="1:34" s="288" customFormat="1" x14ac:dyDescent="0.3">
      <c r="A86" s="310"/>
      <c r="B86" s="315"/>
      <c r="C86" s="316"/>
      <c r="D86" s="319"/>
      <c r="E86" s="318"/>
      <c r="F86" s="343"/>
      <c r="G86" s="345">
        <f t="shared" si="5"/>
        <v>0</v>
      </c>
      <c r="H86" s="353"/>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row>
    <row r="87" spans="1:34" s="288" customFormat="1" ht="16.8" thickBot="1" x14ac:dyDescent="0.35">
      <c r="A87" s="320"/>
      <c r="B87" s="321"/>
      <c r="C87" s="322"/>
      <c r="D87" s="323"/>
      <c r="E87" s="324"/>
      <c r="F87" s="344"/>
      <c r="G87" s="347">
        <f t="shared" si="5"/>
        <v>0</v>
      </c>
      <c r="H87" s="355">
        <f>SUM(G81:G87)</f>
        <v>0</v>
      </c>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row>
    <row r="88" spans="1:34" ht="16.8" thickBot="1" x14ac:dyDescent="0.35"/>
    <row r="89" spans="1:34" x14ac:dyDescent="0.3">
      <c r="A89" s="160"/>
      <c r="B89" s="166" t="s">
        <v>93</v>
      </c>
      <c r="C89" s="167"/>
      <c r="D89" s="163"/>
      <c r="E89" s="164"/>
      <c r="F89" s="165"/>
      <c r="G89" s="164"/>
      <c r="H89" s="358"/>
    </row>
    <row r="90" spans="1:34" s="288" customFormat="1" x14ac:dyDescent="0.3">
      <c r="A90" s="310"/>
      <c r="B90" s="315"/>
      <c r="C90" s="316"/>
      <c r="D90" s="319"/>
      <c r="E90" s="325"/>
      <c r="F90" s="343"/>
      <c r="G90" s="345">
        <f t="shared" ref="G90:G93" si="6">(E90-(E90*F90/100))*A90</f>
        <v>0</v>
      </c>
      <c r="H90" s="352"/>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row>
    <row r="91" spans="1:34" s="288" customFormat="1" x14ac:dyDescent="0.3">
      <c r="A91" s="310"/>
      <c r="B91" s="315"/>
      <c r="C91" s="312"/>
      <c r="D91" s="315"/>
      <c r="E91" s="325"/>
      <c r="F91" s="342"/>
      <c r="G91" s="345">
        <f t="shared" si="6"/>
        <v>0</v>
      </c>
      <c r="H91" s="352"/>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row>
    <row r="92" spans="1:34" s="288" customFormat="1" x14ac:dyDescent="0.3">
      <c r="A92" s="326"/>
      <c r="B92" s="296"/>
      <c r="C92" s="297"/>
      <c r="D92" s="296"/>
      <c r="E92" s="327"/>
      <c r="F92" s="339"/>
      <c r="G92" s="345">
        <f t="shared" si="6"/>
        <v>0</v>
      </c>
      <c r="H92" s="35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row>
    <row r="93" spans="1:34" s="288" customFormat="1" ht="16.8" thickBot="1" x14ac:dyDescent="0.35">
      <c r="A93" s="300"/>
      <c r="B93" s="321"/>
      <c r="C93" s="302"/>
      <c r="D93" s="301"/>
      <c r="E93" s="303"/>
      <c r="F93" s="340"/>
      <c r="G93" s="347">
        <f t="shared" si="6"/>
        <v>0</v>
      </c>
      <c r="H93" s="355">
        <f>SUM(G90:G93)</f>
        <v>0</v>
      </c>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row>
    <row r="94" spans="1:34" s="139" customFormat="1" ht="18" customHeight="1" thickBot="1" x14ac:dyDescent="0.35">
      <c r="A94" s="155"/>
      <c r="B94" s="168"/>
      <c r="C94" s="156"/>
      <c r="D94" s="157"/>
      <c r="E94" s="158"/>
      <c r="F94" s="159"/>
      <c r="G94" s="349"/>
      <c r="H94" s="359"/>
    </row>
    <row r="95" spans="1:34" ht="32.4" x14ac:dyDescent="0.3">
      <c r="A95" s="160"/>
      <c r="B95" s="166" t="s">
        <v>126</v>
      </c>
      <c r="C95" s="167"/>
      <c r="D95" s="163"/>
      <c r="E95" s="164"/>
      <c r="F95" s="165"/>
      <c r="G95" s="164"/>
      <c r="H95" s="358"/>
    </row>
    <row r="96" spans="1:34" s="288" customFormat="1" x14ac:dyDescent="0.3">
      <c r="A96" s="310"/>
      <c r="B96" s="315"/>
      <c r="C96" s="316"/>
      <c r="D96" s="319"/>
      <c r="E96" s="325"/>
      <c r="F96" s="343"/>
      <c r="G96" s="345">
        <f t="shared" ref="G96:G101" si="7">(E96-(E96*F96/100))*A96</f>
        <v>0</v>
      </c>
      <c r="H96" s="35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row>
    <row r="97" spans="1:34" s="288" customFormat="1" x14ac:dyDescent="0.3">
      <c r="A97" s="310"/>
      <c r="B97" s="315"/>
      <c r="C97" s="316"/>
      <c r="D97" s="317"/>
      <c r="E97" s="325"/>
      <c r="F97" s="343"/>
      <c r="G97" s="345">
        <f t="shared" si="7"/>
        <v>0</v>
      </c>
      <c r="H97" s="35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row>
    <row r="98" spans="1:34" s="288" customFormat="1" x14ac:dyDescent="0.3">
      <c r="A98" s="310"/>
      <c r="B98" s="315"/>
      <c r="C98" s="312"/>
      <c r="D98" s="313"/>
      <c r="E98" s="325"/>
      <c r="F98" s="342"/>
      <c r="G98" s="345">
        <f t="shared" si="7"/>
        <v>0</v>
      </c>
      <c r="H98" s="352"/>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row>
    <row r="99" spans="1:34" s="288" customFormat="1" x14ac:dyDescent="0.3">
      <c r="A99" s="310"/>
      <c r="B99" s="315"/>
      <c r="C99" s="312"/>
      <c r="D99" s="315"/>
      <c r="E99" s="325"/>
      <c r="F99" s="342"/>
      <c r="G99" s="345">
        <f t="shared" si="7"/>
        <v>0</v>
      </c>
      <c r="H99" s="352"/>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row>
    <row r="100" spans="1:34" s="288" customFormat="1" x14ac:dyDescent="0.3">
      <c r="A100" s="326"/>
      <c r="B100" s="296"/>
      <c r="C100" s="297"/>
      <c r="D100" s="296"/>
      <c r="E100" s="327"/>
      <c r="F100" s="339"/>
      <c r="G100" s="345">
        <f t="shared" si="7"/>
        <v>0</v>
      </c>
      <c r="H100" s="352"/>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row>
    <row r="101" spans="1:34" s="288" customFormat="1" ht="16.8" thickBot="1" x14ac:dyDescent="0.35">
      <c r="A101" s="300"/>
      <c r="B101" s="321"/>
      <c r="C101" s="302"/>
      <c r="D101" s="301"/>
      <c r="E101" s="303"/>
      <c r="F101" s="340"/>
      <c r="G101" s="347">
        <f t="shared" si="7"/>
        <v>0</v>
      </c>
      <c r="H101" s="355">
        <f>SUM(G96:G101)</f>
        <v>0</v>
      </c>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row>
    <row r="102" spans="1:34" s="139" customFormat="1" ht="18" customHeight="1" thickBot="1" x14ac:dyDescent="0.35">
      <c r="A102" s="155"/>
      <c r="B102" s="168"/>
      <c r="C102" s="156"/>
      <c r="D102" s="157"/>
      <c r="E102" s="158"/>
      <c r="F102" s="159"/>
      <c r="G102" s="349"/>
      <c r="H102" s="359"/>
    </row>
    <row r="103" spans="1:34" ht="32.4" x14ac:dyDescent="0.3">
      <c r="A103" s="160"/>
      <c r="B103" s="166" t="s">
        <v>127</v>
      </c>
      <c r="C103" s="167"/>
      <c r="D103" s="163"/>
      <c r="E103" s="164"/>
      <c r="F103" s="165"/>
      <c r="G103" s="164"/>
      <c r="H103" s="358"/>
    </row>
    <row r="104" spans="1:34" s="288" customFormat="1" x14ac:dyDescent="0.3">
      <c r="A104" s="310"/>
      <c r="B104" s="315"/>
      <c r="C104" s="316"/>
      <c r="D104" s="319"/>
      <c r="E104" s="325"/>
      <c r="F104" s="343"/>
      <c r="G104" s="345">
        <f t="shared" ref="G104:G107" si="8">(E104-(E104*F104/100))*A104</f>
        <v>0</v>
      </c>
      <c r="H104" s="352"/>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row>
    <row r="105" spans="1:34" s="288" customFormat="1" x14ac:dyDescent="0.3">
      <c r="A105" s="310"/>
      <c r="B105" s="315"/>
      <c r="C105" s="312"/>
      <c r="D105" s="315"/>
      <c r="E105" s="325"/>
      <c r="F105" s="342"/>
      <c r="G105" s="345">
        <f t="shared" si="8"/>
        <v>0</v>
      </c>
      <c r="H105" s="352"/>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row>
    <row r="106" spans="1:34" s="288" customFormat="1" x14ac:dyDescent="0.3">
      <c r="A106" s="326"/>
      <c r="B106" s="296"/>
      <c r="C106" s="297"/>
      <c r="D106" s="296"/>
      <c r="E106" s="327"/>
      <c r="F106" s="339"/>
      <c r="G106" s="345">
        <f t="shared" si="8"/>
        <v>0</v>
      </c>
      <c r="H106" s="35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row>
    <row r="107" spans="1:34" s="288" customFormat="1" ht="16.8" thickBot="1" x14ac:dyDescent="0.35">
      <c r="A107" s="300"/>
      <c r="B107" s="321"/>
      <c r="C107" s="302"/>
      <c r="D107" s="301"/>
      <c r="E107" s="303"/>
      <c r="F107" s="340"/>
      <c r="G107" s="347">
        <f t="shared" si="8"/>
        <v>0</v>
      </c>
      <c r="H107" s="355">
        <f>SUM(G104:G107)</f>
        <v>0</v>
      </c>
      <c r="I107" s="132"/>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row>
    <row r="108" spans="1:34" s="139" customFormat="1" ht="18" customHeight="1" thickBot="1" x14ac:dyDescent="0.35">
      <c r="A108" s="155"/>
      <c r="B108" s="168"/>
      <c r="C108" s="156"/>
      <c r="D108" s="157"/>
      <c r="E108" s="158"/>
      <c r="F108" s="159"/>
      <c r="G108" s="349"/>
      <c r="H108" s="359"/>
    </row>
    <row r="109" spans="1:34" ht="32.4" x14ac:dyDescent="0.3">
      <c r="A109" s="160"/>
      <c r="B109" s="166" t="s">
        <v>128</v>
      </c>
      <c r="C109" s="167"/>
      <c r="D109" s="163"/>
      <c r="E109" s="164"/>
      <c r="F109" s="165"/>
      <c r="G109" s="164"/>
      <c r="H109" s="358"/>
    </row>
    <row r="110" spans="1:34" s="288" customFormat="1" x14ac:dyDescent="0.3">
      <c r="A110" s="310"/>
      <c r="B110" s="311"/>
      <c r="C110" s="312"/>
      <c r="D110" s="313"/>
      <c r="E110" s="314"/>
      <c r="F110" s="342"/>
      <c r="G110" s="345">
        <f t="shared" ref="G110:G121" si="9">(E110-(E110*F110/100))*A110</f>
        <v>0</v>
      </c>
      <c r="H110" s="352"/>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row>
    <row r="111" spans="1:34" s="288" customFormat="1" x14ac:dyDescent="0.3">
      <c r="A111" s="310"/>
      <c r="B111" s="315"/>
      <c r="C111" s="316"/>
      <c r="D111" s="317"/>
      <c r="E111" s="318"/>
      <c r="F111" s="343"/>
      <c r="G111" s="345">
        <f t="shared" si="9"/>
        <v>0</v>
      </c>
      <c r="H111" s="352"/>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row>
    <row r="112" spans="1:34" s="288" customFormat="1" x14ac:dyDescent="0.3">
      <c r="A112" s="310"/>
      <c r="B112" s="315"/>
      <c r="C112" s="316"/>
      <c r="D112" s="317"/>
      <c r="E112" s="318"/>
      <c r="F112" s="343"/>
      <c r="G112" s="345">
        <f t="shared" si="9"/>
        <v>0</v>
      </c>
      <c r="H112" s="35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row>
    <row r="113" spans="1:34" s="288" customFormat="1" x14ac:dyDescent="0.3">
      <c r="A113" s="310"/>
      <c r="B113" s="315"/>
      <c r="C113" s="316"/>
      <c r="D113" s="317"/>
      <c r="E113" s="318"/>
      <c r="F113" s="343"/>
      <c r="G113" s="345">
        <f t="shared" si="9"/>
        <v>0</v>
      </c>
      <c r="H113" s="352"/>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row>
    <row r="114" spans="1:34" s="288" customFormat="1" x14ac:dyDescent="0.3">
      <c r="A114" s="310"/>
      <c r="B114" s="315"/>
      <c r="C114" s="316"/>
      <c r="D114" s="317"/>
      <c r="E114" s="318"/>
      <c r="F114" s="343"/>
      <c r="G114" s="345">
        <f t="shared" si="9"/>
        <v>0</v>
      </c>
      <c r="H114" s="352"/>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row>
    <row r="115" spans="1:34" s="288" customFormat="1" x14ac:dyDescent="0.3">
      <c r="A115" s="310"/>
      <c r="B115" s="315"/>
      <c r="C115" s="316"/>
      <c r="D115" s="317"/>
      <c r="E115" s="318"/>
      <c r="F115" s="343"/>
      <c r="G115" s="345">
        <f t="shared" si="9"/>
        <v>0</v>
      </c>
      <c r="H115" s="352"/>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row>
    <row r="116" spans="1:34" s="288" customFormat="1" x14ac:dyDescent="0.3">
      <c r="A116" s="310"/>
      <c r="B116" s="315"/>
      <c r="C116" s="316"/>
      <c r="D116" s="317"/>
      <c r="E116" s="318"/>
      <c r="F116" s="343"/>
      <c r="G116" s="345">
        <f t="shared" si="9"/>
        <v>0</v>
      </c>
      <c r="H116" s="35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row>
    <row r="117" spans="1:34" s="288" customFormat="1" x14ac:dyDescent="0.3">
      <c r="A117" s="310"/>
      <c r="B117" s="311"/>
      <c r="C117" s="316"/>
      <c r="D117" s="317"/>
      <c r="E117" s="318"/>
      <c r="F117" s="343"/>
      <c r="G117" s="345">
        <f t="shared" si="9"/>
        <v>0</v>
      </c>
      <c r="H117" s="352"/>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row>
    <row r="118" spans="1:34" s="288" customFormat="1" x14ac:dyDescent="0.3">
      <c r="A118" s="310"/>
      <c r="B118" s="315"/>
      <c r="C118" s="316"/>
      <c r="D118" s="317"/>
      <c r="E118" s="318"/>
      <c r="F118" s="343"/>
      <c r="G118" s="345">
        <f t="shared" si="9"/>
        <v>0</v>
      </c>
      <c r="H118" s="353"/>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row>
    <row r="119" spans="1:34" s="288" customFormat="1" x14ac:dyDescent="0.3">
      <c r="A119" s="310"/>
      <c r="B119" s="315"/>
      <c r="C119" s="316"/>
      <c r="D119" s="319"/>
      <c r="E119" s="318"/>
      <c r="F119" s="343"/>
      <c r="G119" s="345">
        <f t="shared" si="9"/>
        <v>0</v>
      </c>
      <c r="H119" s="353"/>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row>
    <row r="120" spans="1:34" s="288" customFormat="1" x14ac:dyDescent="0.3">
      <c r="A120" s="310"/>
      <c r="B120" s="315"/>
      <c r="C120" s="316"/>
      <c r="D120" s="319"/>
      <c r="E120" s="318"/>
      <c r="F120" s="343"/>
      <c r="G120" s="345">
        <f t="shared" si="9"/>
        <v>0</v>
      </c>
      <c r="H120" s="353"/>
      <c r="I120" s="132"/>
      <c r="J120" s="132"/>
      <c r="K120" s="132"/>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row>
    <row r="121" spans="1:34" s="288" customFormat="1" ht="16.8" thickBot="1" x14ac:dyDescent="0.35">
      <c r="A121" s="320"/>
      <c r="B121" s="321"/>
      <c r="C121" s="322"/>
      <c r="D121" s="323"/>
      <c r="E121" s="324"/>
      <c r="F121" s="344"/>
      <c r="G121" s="347">
        <f t="shared" si="9"/>
        <v>0</v>
      </c>
      <c r="H121" s="355">
        <f>SUM(G110:G121)</f>
        <v>0</v>
      </c>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row>
    <row r="122" spans="1:34" ht="16.8" thickBot="1" x14ac:dyDescent="0.35"/>
    <row r="123" spans="1:34" ht="32.4" x14ac:dyDescent="0.3">
      <c r="A123" s="160"/>
      <c r="B123" s="166" t="s">
        <v>129</v>
      </c>
      <c r="C123" s="167"/>
      <c r="D123" s="163"/>
      <c r="E123" s="164"/>
      <c r="F123" s="165"/>
      <c r="G123" s="164"/>
      <c r="H123" s="358"/>
    </row>
    <row r="124" spans="1:34" s="288" customFormat="1" x14ac:dyDescent="0.3">
      <c r="A124" s="310"/>
      <c r="B124" s="311"/>
      <c r="C124" s="312"/>
      <c r="D124" s="313"/>
      <c r="E124" s="314"/>
      <c r="F124" s="342"/>
      <c r="G124" s="345">
        <f t="shared" ref="G124:G132" si="10">(E124-(E124*F124/100))*A124</f>
        <v>0</v>
      </c>
      <c r="H124" s="352"/>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row>
    <row r="125" spans="1:34" s="288" customFormat="1" x14ac:dyDescent="0.3">
      <c r="A125" s="310"/>
      <c r="B125" s="315"/>
      <c r="C125" s="316"/>
      <c r="D125" s="317"/>
      <c r="E125" s="318"/>
      <c r="F125" s="343"/>
      <c r="G125" s="345">
        <f t="shared" si="10"/>
        <v>0</v>
      </c>
      <c r="H125" s="352"/>
      <c r="I125" s="132"/>
      <c r="J125" s="132"/>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row>
    <row r="126" spans="1:34" s="288" customFormat="1" x14ac:dyDescent="0.3">
      <c r="A126" s="310"/>
      <c r="B126" s="315"/>
      <c r="C126" s="316"/>
      <c r="D126" s="317"/>
      <c r="E126" s="318"/>
      <c r="F126" s="343"/>
      <c r="G126" s="345">
        <f t="shared" si="10"/>
        <v>0</v>
      </c>
      <c r="H126" s="352"/>
      <c r="I126" s="132"/>
      <c r="J126" s="132"/>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row>
    <row r="127" spans="1:34" s="288" customFormat="1" x14ac:dyDescent="0.3">
      <c r="A127" s="310"/>
      <c r="B127" s="315"/>
      <c r="C127" s="316"/>
      <c r="D127" s="317"/>
      <c r="E127" s="318"/>
      <c r="F127" s="343"/>
      <c r="G127" s="345">
        <f t="shared" si="10"/>
        <v>0</v>
      </c>
      <c r="H127" s="352"/>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row>
    <row r="128" spans="1:34" s="288" customFormat="1" x14ac:dyDescent="0.3">
      <c r="A128" s="310"/>
      <c r="B128" s="311"/>
      <c r="C128" s="316"/>
      <c r="D128" s="317"/>
      <c r="E128" s="318"/>
      <c r="F128" s="343"/>
      <c r="G128" s="345">
        <f t="shared" si="10"/>
        <v>0</v>
      </c>
      <c r="H128" s="352"/>
      <c r="I128" s="132"/>
      <c r="J128" s="132"/>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row>
    <row r="129" spans="1:34" s="288" customFormat="1" x14ac:dyDescent="0.3">
      <c r="A129" s="310"/>
      <c r="B129" s="315"/>
      <c r="C129" s="316"/>
      <c r="D129" s="317"/>
      <c r="E129" s="318"/>
      <c r="F129" s="343"/>
      <c r="G129" s="345">
        <f t="shared" si="10"/>
        <v>0</v>
      </c>
      <c r="H129" s="353"/>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row>
    <row r="130" spans="1:34" s="288" customFormat="1" x14ac:dyDescent="0.3">
      <c r="A130" s="310"/>
      <c r="B130" s="315"/>
      <c r="C130" s="316"/>
      <c r="D130" s="319"/>
      <c r="E130" s="318"/>
      <c r="F130" s="343"/>
      <c r="G130" s="345">
        <f t="shared" si="10"/>
        <v>0</v>
      </c>
      <c r="H130" s="353"/>
      <c r="I130" s="132"/>
      <c r="J130" s="132"/>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row>
    <row r="131" spans="1:34" s="288" customFormat="1" x14ac:dyDescent="0.3">
      <c r="A131" s="310"/>
      <c r="B131" s="315"/>
      <c r="C131" s="316"/>
      <c r="D131" s="319"/>
      <c r="E131" s="318"/>
      <c r="F131" s="343"/>
      <c r="G131" s="345">
        <f t="shared" si="10"/>
        <v>0</v>
      </c>
      <c r="H131" s="353"/>
      <c r="I131" s="132"/>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row>
    <row r="132" spans="1:34" s="288" customFormat="1" ht="16.8" thickBot="1" x14ac:dyDescent="0.35">
      <c r="A132" s="320"/>
      <c r="B132" s="321"/>
      <c r="C132" s="322"/>
      <c r="D132" s="323"/>
      <c r="E132" s="324"/>
      <c r="F132" s="344"/>
      <c r="G132" s="347">
        <f t="shared" si="10"/>
        <v>0</v>
      </c>
      <c r="H132" s="355">
        <f>SUM(G124:G132)</f>
        <v>0</v>
      </c>
      <c r="I132" s="132"/>
      <c r="J132" s="132"/>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row>
    <row r="133" spans="1:34" ht="16.8" thickBot="1" x14ac:dyDescent="0.35"/>
    <row r="134" spans="1:34" ht="18" customHeight="1" x14ac:dyDescent="0.3">
      <c r="A134" s="169"/>
      <c r="B134" s="161" t="s">
        <v>44</v>
      </c>
      <c r="C134" s="161"/>
      <c r="D134" s="170"/>
      <c r="E134" s="171"/>
      <c r="F134" s="172"/>
      <c r="G134" s="164"/>
      <c r="H134" s="360"/>
    </row>
    <row r="135" spans="1:34" s="288" customFormat="1" x14ac:dyDescent="0.3">
      <c r="A135" s="295"/>
      <c r="B135" s="296"/>
      <c r="C135" s="297"/>
      <c r="D135" s="298"/>
      <c r="E135" s="299"/>
      <c r="F135" s="339"/>
      <c r="G135" s="345">
        <f t="shared" ref="G135" si="11">(E135-(E135*F135/100))*A135</f>
        <v>0</v>
      </c>
      <c r="H135" s="354"/>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row>
    <row r="136" spans="1:34" s="288" customFormat="1" x14ac:dyDescent="0.3">
      <c r="A136" s="295"/>
      <c r="B136" s="296"/>
      <c r="C136" s="297"/>
      <c r="D136" s="298"/>
      <c r="E136" s="299"/>
      <c r="F136" s="339"/>
      <c r="G136" s="345">
        <f>(E136-(E136*F136/100))*A136</f>
        <v>0</v>
      </c>
      <c r="H136" s="354"/>
      <c r="I136" s="132"/>
      <c r="J136" s="132"/>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row>
    <row r="137" spans="1:34" s="288" customFormat="1" x14ac:dyDescent="0.3">
      <c r="A137" s="295"/>
      <c r="B137" s="296"/>
      <c r="C137" s="297"/>
      <c r="D137" s="296"/>
      <c r="E137" s="299"/>
      <c r="F137" s="339"/>
      <c r="G137" s="345">
        <f>(E137-(E137*F137/100))*A137</f>
        <v>0</v>
      </c>
      <c r="H137" s="354"/>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row>
    <row r="138" spans="1:34" s="288" customFormat="1" x14ac:dyDescent="0.3">
      <c r="A138" s="295"/>
      <c r="B138" s="296"/>
      <c r="C138" s="297"/>
      <c r="D138" s="296"/>
      <c r="E138" s="299"/>
      <c r="F138" s="339"/>
      <c r="G138" s="345">
        <f t="shared" ref="G138:G140" si="12">(E138-(E138*F138/100))*A138</f>
        <v>0</v>
      </c>
      <c r="H138" s="354"/>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row>
    <row r="139" spans="1:34" s="288" customFormat="1" x14ac:dyDescent="0.3">
      <c r="A139" s="295"/>
      <c r="B139" s="296"/>
      <c r="C139" s="297"/>
      <c r="D139" s="296"/>
      <c r="E139" s="299"/>
      <c r="F139" s="339"/>
      <c r="G139" s="345">
        <f t="shared" si="12"/>
        <v>0</v>
      </c>
      <c r="H139" s="354"/>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row>
    <row r="140" spans="1:34" s="288" customFormat="1" ht="16.8" thickBot="1" x14ac:dyDescent="0.35">
      <c r="A140" s="300"/>
      <c r="B140" s="301"/>
      <c r="C140" s="302"/>
      <c r="D140" s="301"/>
      <c r="E140" s="303"/>
      <c r="F140" s="340"/>
      <c r="G140" s="347">
        <f t="shared" si="12"/>
        <v>0</v>
      </c>
      <c r="H140" s="355">
        <f>SUM(G135:G140)</f>
        <v>0</v>
      </c>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row>
    <row r="141" spans="1:34" ht="18" customHeight="1" thickBot="1" x14ac:dyDescent="0.35">
      <c r="A141" s="276"/>
      <c r="B141" s="276"/>
      <c r="C141" s="277"/>
      <c r="D141" s="278"/>
      <c r="E141" s="279"/>
      <c r="F141" s="280"/>
      <c r="H141" s="361"/>
    </row>
    <row r="142" spans="1:34" ht="32.4" x14ac:dyDescent="0.3">
      <c r="A142" s="160"/>
      <c r="B142" s="166" t="s">
        <v>130</v>
      </c>
      <c r="C142" s="167"/>
      <c r="D142" s="163"/>
      <c r="E142" s="164"/>
      <c r="F142" s="165"/>
      <c r="G142" s="164"/>
      <c r="H142" s="358"/>
    </row>
    <row r="143" spans="1:34" s="288" customFormat="1" x14ac:dyDescent="0.3">
      <c r="A143" s="310"/>
      <c r="B143" s="311"/>
      <c r="C143" s="312"/>
      <c r="D143" s="313"/>
      <c r="E143" s="314"/>
      <c r="F143" s="342"/>
      <c r="G143" s="345">
        <f t="shared" ref="G143:G157" si="13">(E143-(E143*F143/100))*A143</f>
        <v>0</v>
      </c>
      <c r="H143" s="352"/>
      <c r="I143" s="132"/>
      <c r="J143" s="132"/>
      <c r="K143" s="132"/>
      <c r="L143" s="132"/>
      <c r="M143" s="132"/>
      <c r="N143" s="132"/>
      <c r="O143" s="132"/>
      <c r="P143" s="132"/>
      <c r="Q143" s="132"/>
      <c r="R143" s="132"/>
      <c r="S143" s="132"/>
      <c r="T143" s="132"/>
      <c r="U143" s="132"/>
      <c r="V143" s="132"/>
      <c r="W143" s="132"/>
      <c r="X143" s="132"/>
      <c r="Y143" s="132"/>
      <c r="Z143" s="132"/>
      <c r="AA143" s="132"/>
      <c r="AB143" s="132"/>
      <c r="AC143" s="132"/>
      <c r="AD143" s="132"/>
      <c r="AE143" s="132"/>
      <c r="AF143" s="132"/>
      <c r="AG143" s="132"/>
      <c r="AH143" s="132"/>
    </row>
    <row r="144" spans="1:34" s="288" customFormat="1" x14ac:dyDescent="0.3">
      <c r="A144" s="310"/>
      <c r="B144" s="315"/>
      <c r="C144" s="316"/>
      <c r="D144" s="317"/>
      <c r="E144" s="318"/>
      <c r="F144" s="343"/>
      <c r="G144" s="345">
        <f t="shared" si="13"/>
        <v>0</v>
      </c>
      <c r="H144" s="352"/>
      <c r="I144" s="132"/>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row>
    <row r="145" spans="1:34" s="288" customFormat="1" x14ac:dyDescent="0.3">
      <c r="A145" s="310"/>
      <c r="B145" s="315"/>
      <c r="C145" s="316"/>
      <c r="D145" s="317"/>
      <c r="E145" s="318"/>
      <c r="F145" s="343"/>
      <c r="G145" s="345">
        <f t="shared" si="13"/>
        <v>0</v>
      </c>
      <c r="H145" s="352"/>
      <c r="I145" s="132"/>
      <c r="J145" s="132"/>
      <c r="K145" s="132"/>
      <c r="L145" s="132"/>
      <c r="M145" s="132"/>
      <c r="N145" s="132"/>
      <c r="O145" s="132"/>
      <c r="P145" s="132"/>
      <c r="Q145" s="132"/>
      <c r="R145" s="132"/>
      <c r="S145" s="132"/>
      <c r="T145" s="132"/>
      <c r="U145" s="132"/>
      <c r="V145" s="132"/>
      <c r="W145" s="132"/>
      <c r="X145" s="132"/>
      <c r="Y145" s="132"/>
      <c r="Z145" s="132"/>
      <c r="AA145" s="132"/>
      <c r="AB145" s="132"/>
      <c r="AC145" s="132"/>
      <c r="AD145" s="132"/>
      <c r="AE145" s="132"/>
      <c r="AF145" s="132"/>
      <c r="AG145" s="132"/>
      <c r="AH145" s="132"/>
    </row>
    <row r="146" spans="1:34" s="288" customFormat="1" x14ac:dyDescent="0.3">
      <c r="A146" s="310"/>
      <c r="B146" s="315"/>
      <c r="C146" s="316"/>
      <c r="D146" s="317"/>
      <c r="E146" s="318"/>
      <c r="F146" s="343"/>
      <c r="G146" s="345">
        <f t="shared" si="13"/>
        <v>0</v>
      </c>
      <c r="H146" s="352"/>
      <c r="I146" s="132"/>
      <c r="J146" s="132"/>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row>
    <row r="147" spans="1:34" s="288" customFormat="1" x14ac:dyDescent="0.3">
      <c r="A147" s="310"/>
      <c r="B147" s="315"/>
      <c r="C147" s="316"/>
      <c r="D147" s="317"/>
      <c r="E147" s="318"/>
      <c r="F147" s="343"/>
      <c r="G147" s="345">
        <f t="shared" si="13"/>
        <v>0</v>
      </c>
      <c r="H147" s="352"/>
      <c r="I147" s="132"/>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row>
    <row r="148" spans="1:34" s="288" customFormat="1" x14ac:dyDescent="0.3">
      <c r="A148" s="310"/>
      <c r="B148" s="315"/>
      <c r="C148" s="316"/>
      <c r="D148" s="317"/>
      <c r="E148" s="318"/>
      <c r="F148" s="343"/>
      <c r="G148" s="345">
        <f t="shared" si="13"/>
        <v>0</v>
      </c>
      <c r="H148" s="352"/>
      <c r="I148" s="132"/>
      <c r="J148" s="132"/>
      <c r="K148" s="132"/>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row>
    <row r="149" spans="1:34" s="288" customFormat="1" x14ac:dyDescent="0.3">
      <c r="A149" s="310"/>
      <c r="B149" s="315"/>
      <c r="C149" s="316"/>
      <c r="D149" s="317"/>
      <c r="E149" s="318"/>
      <c r="F149" s="343"/>
      <c r="G149" s="345">
        <f t="shared" si="13"/>
        <v>0</v>
      </c>
      <c r="H149" s="352"/>
      <c r="I149" s="132"/>
      <c r="J149" s="132"/>
      <c r="K149" s="132"/>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c r="AG149" s="132"/>
      <c r="AH149" s="132"/>
    </row>
    <row r="150" spans="1:34" s="288" customFormat="1" x14ac:dyDescent="0.3">
      <c r="A150" s="310"/>
      <c r="B150" s="315"/>
      <c r="C150" s="316"/>
      <c r="D150" s="317"/>
      <c r="E150" s="318"/>
      <c r="F150" s="343"/>
      <c r="G150" s="345">
        <f t="shared" si="13"/>
        <v>0</v>
      </c>
      <c r="H150" s="352"/>
      <c r="I150" s="132"/>
      <c r="J150" s="132"/>
      <c r="K150" s="132"/>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row>
    <row r="151" spans="1:34" s="288" customFormat="1" x14ac:dyDescent="0.3">
      <c r="A151" s="310"/>
      <c r="B151" s="315"/>
      <c r="C151" s="316"/>
      <c r="D151" s="317"/>
      <c r="E151" s="318"/>
      <c r="F151" s="343"/>
      <c r="G151" s="345">
        <f t="shared" si="13"/>
        <v>0</v>
      </c>
      <c r="H151" s="352"/>
      <c r="I151" s="132"/>
      <c r="J151" s="132"/>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row>
    <row r="152" spans="1:34" s="288" customFormat="1" x14ac:dyDescent="0.3">
      <c r="A152" s="310"/>
      <c r="B152" s="315"/>
      <c r="C152" s="316"/>
      <c r="D152" s="317"/>
      <c r="E152" s="318"/>
      <c r="F152" s="343"/>
      <c r="G152" s="345">
        <f t="shared" si="13"/>
        <v>0</v>
      </c>
      <c r="H152" s="352"/>
      <c r="I152" s="132"/>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row>
    <row r="153" spans="1:34" s="288" customFormat="1" x14ac:dyDescent="0.3">
      <c r="A153" s="310"/>
      <c r="B153" s="311"/>
      <c r="C153" s="316"/>
      <c r="D153" s="317"/>
      <c r="E153" s="318"/>
      <c r="F153" s="343"/>
      <c r="G153" s="345">
        <f t="shared" si="13"/>
        <v>0</v>
      </c>
      <c r="H153" s="352"/>
      <c r="I153" s="132"/>
      <c r="J153" s="132"/>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row>
    <row r="154" spans="1:34" s="288" customFormat="1" x14ac:dyDescent="0.3">
      <c r="A154" s="310"/>
      <c r="B154" s="315"/>
      <c r="C154" s="316"/>
      <c r="D154" s="317"/>
      <c r="E154" s="318"/>
      <c r="F154" s="343"/>
      <c r="G154" s="345">
        <f t="shared" si="13"/>
        <v>0</v>
      </c>
      <c r="H154" s="353"/>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row>
    <row r="155" spans="1:34" s="288" customFormat="1" x14ac:dyDescent="0.3">
      <c r="A155" s="310"/>
      <c r="B155" s="315"/>
      <c r="C155" s="316"/>
      <c r="D155" s="319"/>
      <c r="E155" s="318"/>
      <c r="F155" s="343"/>
      <c r="G155" s="345">
        <f t="shared" si="13"/>
        <v>0</v>
      </c>
      <c r="H155" s="353"/>
      <c r="I155" s="132"/>
      <c r="J155" s="132"/>
      <c r="K155" s="132"/>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2"/>
      <c r="AH155" s="132"/>
    </row>
    <row r="156" spans="1:34" s="288" customFormat="1" x14ac:dyDescent="0.3">
      <c r="A156" s="310"/>
      <c r="B156" s="315" t="s">
        <v>139</v>
      </c>
      <c r="C156" s="316"/>
      <c r="D156" s="319"/>
      <c r="E156" s="318"/>
      <c r="F156" s="343"/>
      <c r="G156" s="345">
        <f t="shared" si="13"/>
        <v>0</v>
      </c>
      <c r="H156" s="353"/>
      <c r="I156" s="132"/>
      <c r="J156" s="132"/>
      <c r="K156" s="132"/>
      <c r="L156" s="132"/>
      <c r="M156" s="132"/>
      <c r="N156" s="132"/>
      <c r="O156" s="132"/>
      <c r="P156" s="132"/>
      <c r="Q156" s="132"/>
      <c r="R156" s="132"/>
      <c r="S156" s="132"/>
      <c r="T156" s="132"/>
      <c r="U156" s="132"/>
      <c r="V156" s="132"/>
      <c r="W156" s="132"/>
      <c r="X156" s="132"/>
      <c r="Y156" s="132"/>
      <c r="Z156" s="132"/>
      <c r="AA156" s="132"/>
      <c r="AB156" s="132"/>
      <c r="AC156" s="132"/>
      <c r="AD156" s="132"/>
      <c r="AE156" s="132"/>
      <c r="AF156" s="132"/>
      <c r="AG156" s="132"/>
      <c r="AH156" s="132"/>
    </row>
    <row r="157" spans="1:34" s="288" customFormat="1" ht="16.8" thickBot="1" x14ac:dyDescent="0.35">
      <c r="A157" s="320"/>
      <c r="B157" s="321"/>
      <c r="C157" s="322"/>
      <c r="D157" s="323"/>
      <c r="E157" s="324"/>
      <c r="F157" s="344"/>
      <c r="G157" s="347">
        <f t="shared" si="13"/>
        <v>0</v>
      </c>
      <c r="H157" s="355">
        <f>SUM(G143:G157)</f>
        <v>0</v>
      </c>
      <c r="I157" s="132"/>
      <c r="J157" s="132"/>
      <c r="K157" s="132"/>
      <c r="L157" s="132"/>
      <c r="M157" s="132"/>
      <c r="N157" s="132"/>
      <c r="O157" s="132"/>
      <c r="P157" s="132"/>
      <c r="Q157" s="132"/>
      <c r="R157" s="132"/>
      <c r="S157" s="132"/>
      <c r="T157" s="132"/>
      <c r="U157" s="132"/>
      <c r="V157" s="132"/>
      <c r="W157" s="132"/>
      <c r="X157" s="132"/>
      <c r="Y157" s="132"/>
      <c r="Z157" s="132"/>
      <c r="AA157" s="132"/>
      <c r="AB157" s="132"/>
      <c r="AC157" s="132"/>
      <c r="AD157" s="132"/>
      <c r="AE157" s="132"/>
      <c r="AF157" s="132"/>
      <c r="AG157" s="132"/>
      <c r="AH157" s="132"/>
    </row>
    <row r="158" spans="1:34" ht="16.8" thickBot="1" x14ac:dyDescent="0.35"/>
    <row r="159" spans="1:34" ht="32.4" x14ac:dyDescent="0.3">
      <c r="A159" s="160"/>
      <c r="B159" s="166" t="s">
        <v>131</v>
      </c>
      <c r="C159" s="167"/>
      <c r="D159" s="163"/>
      <c r="E159" s="164"/>
      <c r="F159" s="165"/>
      <c r="G159" s="164"/>
      <c r="H159" s="358"/>
    </row>
    <row r="160" spans="1:34" s="288" customFormat="1" x14ac:dyDescent="0.3">
      <c r="A160" s="310"/>
      <c r="B160" s="311"/>
      <c r="C160" s="312"/>
      <c r="D160" s="313"/>
      <c r="E160" s="314"/>
      <c r="F160" s="342"/>
      <c r="G160" s="345">
        <f t="shared" ref="G160:G168" si="14">(E160-(E160*F160/100))*A160</f>
        <v>0</v>
      </c>
      <c r="H160" s="352"/>
      <c r="I160" s="132"/>
      <c r="J160" s="132"/>
      <c r="K160" s="132"/>
      <c r="L160" s="132"/>
      <c r="M160" s="132"/>
      <c r="N160" s="132"/>
      <c r="O160" s="132"/>
      <c r="P160" s="132"/>
      <c r="Q160" s="132"/>
      <c r="R160" s="132"/>
      <c r="S160" s="132"/>
      <c r="T160" s="132"/>
      <c r="U160" s="132"/>
      <c r="V160" s="132"/>
      <c r="W160" s="132"/>
      <c r="X160" s="132"/>
      <c r="Y160" s="132"/>
      <c r="Z160" s="132"/>
      <c r="AA160" s="132"/>
      <c r="AB160" s="132"/>
      <c r="AC160" s="132"/>
      <c r="AD160" s="132"/>
      <c r="AE160" s="132"/>
      <c r="AF160" s="132"/>
      <c r="AG160" s="132"/>
      <c r="AH160" s="132"/>
    </row>
    <row r="161" spans="1:34" s="288" customFormat="1" x14ac:dyDescent="0.3">
      <c r="A161" s="310"/>
      <c r="B161" s="315"/>
      <c r="C161" s="316"/>
      <c r="D161" s="317"/>
      <c r="E161" s="318"/>
      <c r="F161" s="343"/>
      <c r="G161" s="345">
        <f t="shared" si="14"/>
        <v>0</v>
      </c>
      <c r="H161" s="352"/>
      <c r="I161" s="132"/>
      <c r="J161" s="132"/>
      <c r="K161" s="132"/>
      <c r="L161" s="132"/>
      <c r="M161" s="132"/>
      <c r="N161" s="132"/>
      <c r="O161" s="132"/>
      <c r="P161" s="132"/>
      <c r="Q161" s="132"/>
      <c r="R161" s="132"/>
      <c r="S161" s="132"/>
      <c r="T161" s="132"/>
      <c r="U161" s="132"/>
      <c r="V161" s="132"/>
      <c r="W161" s="132"/>
      <c r="X161" s="132"/>
      <c r="Y161" s="132"/>
      <c r="Z161" s="132"/>
      <c r="AA161" s="132"/>
      <c r="AB161" s="132"/>
      <c r="AC161" s="132"/>
      <c r="AD161" s="132"/>
      <c r="AE161" s="132"/>
      <c r="AF161" s="132"/>
      <c r="AG161" s="132"/>
      <c r="AH161" s="132"/>
    </row>
    <row r="162" spans="1:34" s="288" customFormat="1" x14ac:dyDescent="0.3">
      <c r="A162" s="310"/>
      <c r="B162" s="315"/>
      <c r="C162" s="316"/>
      <c r="D162" s="317"/>
      <c r="E162" s="318"/>
      <c r="F162" s="343"/>
      <c r="G162" s="345">
        <f t="shared" si="14"/>
        <v>0</v>
      </c>
      <c r="H162" s="352"/>
      <c r="I162" s="132"/>
      <c r="J162" s="132"/>
      <c r="K162" s="132"/>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2"/>
      <c r="AH162" s="132"/>
    </row>
    <row r="163" spans="1:34" s="288" customFormat="1" x14ac:dyDescent="0.3">
      <c r="A163" s="310"/>
      <c r="B163" s="315"/>
      <c r="C163" s="316"/>
      <c r="D163" s="317"/>
      <c r="E163" s="318"/>
      <c r="F163" s="343"/>
      <c r="G163" s="345">
        <f t="shared" si="14"/>
        <v>0</v>
      </c>
      <c r="H163" s="352"/>
      <c r="I163" s="132"/>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row>
    <row r="164" spans="1:34" s="288" customFormat="1" x14ac:dyDescent="0.3">
      <c r="A164" s="310"/>
      <c r="B164" s="311"/>
      <c r="C164" s="316"/>
      <c r="D164" s="317"/>
      <c r="E164" s="318"/>
      <c r="F164" s="343"/>
      <c r="G164" s="345">
        <f t="shared" si="14"/>
        <v>0</v>
      </c>
      <c r="H164" s="352"/>
      <c r="I164" s="132"/>
      <c r="J164" s="132"/>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row>
    <row r="165" spans="1:34" s="288" customFormat="1" x14ac:dyDescent="0.3">
      <c r="A165" s="310"/>
      <c r="B165" s="315"/>
      <c r="C165" s="316"/>
      <c r="D165" s="317"/>
      <c r="E165" s="318"/>
      <c r="F165" s="343"/>
      <c r="G165" s="345">
        <f t="shared" si="14"/>
        <v>0</v>
      </c>
      <c r="H165" s="353"/>
      <c r="I165" s="132"/>
      <c r="J165" s="132"/>
      <c r="K165" s="132"/>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row>
    <row r="166" spans="1:34" s="288" customFormat="1" x14ac:dyDescent="0.3">
      <c r="A166" s="310"/>
      <c r="B166" s="315"/>
      <c r="C166" s="316"/>
      <c r="D166" s="319"/>
      <c r="E166" s="318"/>
      <c r="F166" s="343"/>
      <c r="G166" s="345">
        <f t="shared" si="14"/>
        <v>0</v>
      </c>
      <c r="H166" s="353"/>
      <c r="I166" s="132"/>
      <c r="J166" s="132"/>
      <c r="K166" s="132"/>
      <c r="L166" s="132"/>
      <c r="M166" s="132"/>
      <c r="N166" s="132"/>
      <c r="O166" s="132"/>
      <c r="P166" s="132"/>
      <c r="Q166" s="132"/>
      <c r="R166" s="132"/>
      <c r="S166" s="132"/>
      <c r="T166" s="132"/>
      <c r="U166" s="132"/>
      <c r="V166" s="132"/>
      <c r="W166" s="132"/>
      <c r="X166" s="132"/>
      <c r="Y166" s="132"/>
      <c r="Z166" s="132"/>
      <c r="AA166" s="132"/>
      <c r="AB166" s="132"/>
      <c r="AC166" s="132"/>
      <c r="AD166" s="132"/>
      <c r="AE166" s="132"/>
      <c r="AF166" s="132"/>
      <c r="AG166" s="132"/>
      <c r="AH166" s="132"/>
    </row>
    <row r="167" spans="1:34" s="288" customFormat="1" x14ac:dyDescent="0.3">
      <c r="A167" s="310"/>
      <c r="B167" s="315"/>
      <c r="C167" s="316"/>
      <c r="D167" s="319"/>
      <c r="E167" s="318"/>
      <c r="F167" s="343"/>
      <c r="G167" s="345">
        <f t="shared" si="14"/>
        <v>0</v>
      </c>
      <c r="H167" s="353"/>
      <c r="I167" s="132"/>
      <c r="J167" s="132"/>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row>
    <row r="168" spans="1:34" s="288" customFormat="1" ht="16.8" thickBot="1" x14ac:dyDescent="0.35">
      <c r="A168" s="320"/>
      <c r="B168" s="321"/>
      <c r="C168" s="322"/>
      <c r="D168" s="323"/>
      <c r="E168" s="324"/>
      <c r="F168" s="344"/>
      <c r="G168" s="347">
        <f t="shared" si="14"/>
        <v>0</v>
      </c>
      <c r="H168" s="355">
        <f>SUM(G160:G168)</f>
        <v>0</v>
      </c>
      <c r="I168" s="132"/>
      <c r="J168" s="132"/>
      <c r="K168" s="132"/>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row>
    <row r="169" spans="1:34" ht="16.8" thickBot="1" x14ac:dyDescent="0.35"/>
    <row r="170" spans="1:34" ht="18" customHeight="1" x14ac:dyDescent="0.3">
      <c r="A170" s="169"/>
      <c r="B170" s="161" t="s">
        <v>133</v>
      </c>
      <c r="C170" s="161"/>
      <c r="D170" s="170"/>
      <c r="E170" s="171"/>
      <c r="F170" s="172"/>
      <c r="G170" s="164"/>
      <c r="H170" s="360"/>
    </row>
    <row r="171" spans="1:34" s="288" customFormat="1" x14ac:dyDescent="0.3">
      <c r="A171" s="295"/>
      <c r="B171" s="296"/>
      <c r="C171" s="297"/>
      <c r="D171" s="298"/>
      <c r="E171" s="299"/>
      <c r="F171" s="339"/>
      <c r="G171" s="345">
        <f t="shared" ref="G171" si="15">(E171-(E171*F171/100))*A171</f>
        <v>0</v>
      </c>
      <c r="H171" s="354"/>
      <c r="I171" s="132"/>
      <c r="J171" s="132"/>
      <c r="K171" s="132"/>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row>
    <row r="172" spans="1:34" s="288" customFormat="1" x14ac:dyDescent="0.3">
      <c r="A172" s="295"/>
      <c r="B172" s="296"/>
      <c r="C172" s="297"/>
      <c r="D172" s="298"/>
      <c r="E172" s="299"/>
      <c r="F172" s="339"/>
      <c r="G172" s="345">
        <f>(E172-(E172*F172/100))*A172</f>
        <v>0</v>
      </c>
      <c r="H172" s="354"/>
      <c r="I172" s="132"/>
      <c r="J172" s="13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row>
    <row r="173" spans="1:34" s="288" customFormat="1" x14ac:dyDescent="0.3">
      <c r="A173" s="295"/>
      <c r="B173" s="329"/>
      <c r="C173" s="329"/>
      <c r="D173" s="329"/>
      <c r="E173" s="330"/>
      <c r="F173" s="339"/>
      <c r="G173" s="345">
        <f>(E173-(E173*F173/100))*A173</f>
        <v>0</v>
      </c>
      <c r="H173" s="354"/>
      <c r="I173" s="132"/>
      <c r="J173" s="132"/>
      <c r="K173" s="132"/>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2"/>
      <c r="AH173" s="132"/>
    </row>
    <row r="174" spans="1:34" s="288" customFormat="1" x14ac:dyDescent="0.3">
      <c r="A174" s="295"/>
      <c r="B174" s="331"/>
      <c r="C174" s="332"/>
      <c r="D174" s="331"/>
      <c r="E174" s="333"/>
      <c r="F174" s="339"/>
      <c r="G174" s="345">
        <f>(E174-(E174*F174/100))*A174</f>
        <v>0</v>
      </c>
      <c r="H174" s="354"/>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row>
    <row r="175" spans="1:34" s="288" customFormat="1" x14ac:dyDescent="0.3">
      <c r="A175" s="295"/>
      <c r="B175" s="296"/>
      <c r="C175" s="297"/>
      <c r="D175" s="296"/>
      <c r="E175" s="299"/>
      <c r="F175" s="339"/>
      <c r="G175" s="345">
        <f>(E175-(E175*F175/100))*A175</f>
        <v>0</v>
      </c>
      <c r="H175" s="354"/>
      <c r="I175" s="132"/>
      <c r="J175" s="132"/>
      <c r="K175" s="132"/>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row>
    <row r="176" spans="1:34" s="288" customFormat="1" x14ac:dyDescent="0.3">
      <c r="A176" s="295"/>
      <c r="B176" s="296"/>
      <c r="C176" s="297"/>
      <c r="D176" s="296"/>
      <c r="E176" s="299"/>
      <c r="F176" s="339"/>
      <c r="G176" s="345">
        <f t="shared" ref="G176:G178" si="16">(E176-(E176*F176/100))*A176</f>
        <v>0</v>
      </c>
      <c r="H176" s="354"/>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row>
    <row r="177" spans="1:34" s="288" customFormat="1" x14ac:dyDescent="0.3">
      <c r="A177" s="295"/>
      <c r="B177" s="296"/>
      <c r="C177" s="297"/>
      <c r="D177" s="296"/>
      <c r="E177" s="299"/>
      <c r="F177" s="339"/>
      <c r="G177" s="345">
        <f t="shared" si="16"/>
        <v>0</v>
      </c>
      <c r="H177" s="354"/>
      <c r="I177" s="132"/>
      <c r="J177" s="132"/>
      <c r="K177" s="132"/>
      <c r="L177" s="132"/>
      <c r="M177" s="132"/>
      <c r="N177" s="132"/>
      <c r="O177" s="132"/>
      <c r="P177" s="132"/>
      <c r="Q177" s="132"/>
      <c r="R177" s="132"/>
      <c r="S177" s="132"/>
      <c r="T177" s="132"/>
      <c r="U177" s="132"/>
      <c r="V177" s="132"/>
      <c r="W177" s="132"/>
      <c r="X177" s="132"/>
      <c r="Y177" s="132"/>
      <c r="Z177" s="132"/>
      <c r="AA177" s="132"/>
      <c r="AB177" s="132"/>
      <c r="AC177" s="132"/>
      <c r="AD177" s="132"/>
      <c r="AE177" s="132"/>
      <c r="AF177" s="132"/>
      <c r="AG177" s="132"/>
      <c r="AH177" s="132"/>
    </row>
    <row r="178" spans="1:34" s="288" customFormat="1" ht="16.8" thickBot="1" x14ac:dyDescent="0.35">
      <c r="A178" s="300"/>
      <c r="B178" s="328" t="s">
        <v>132</v>
      </c>
      <c r="C178" s="302"/>
      <c r="D178" s="301"/>
      <c r="E178" s="303"/>
      <c r="F178" s="340"/>
      <c r="G178" s="347">
        <f t="shared" si="16"/>
        <v>0</v>
      </c>
      <c r="H178" s="355">
        <f>SUM(G171:G178)</f>
        <v>0</v>
      </c>
      <c r="I178" s="132"/>
      <c r="J178" s="132"/>
      <c r="K178" s="132"/>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row>
    <row r="179" spans="1:34" s="139" customFormat="1" ht="18" customHeight="1" thickBot="1" x14ac:dyDescent="0.35">
      <c r="A179" s="155"/>
      <c r="B179" s="168"/>
      <c r="C179" s="156"/>
      <c r="D179" s="157"/>
      <c r="E179" s="158"/>
      <c r="F179" s="159"/>
      <c r="G179" s="349"/>
      <c r="H179" s="359"/>
    </row>
    <row r="180" spans="1:34" ht="18" customHeight="1" x14ac:dyDescent="0.3">
      <c r="A180" s="169"/>
      <c r="B180" s="161" t="s">
        <v>134</v>
      </c>
      <c r="C180" s="161"/>
      <c r="D180" s="170"/>
      <c r="E180" s="171"/>
      <c r="F180" s="172"/>
      <c r="G180" s="164"/>
      <c r="H180" s="360"/>
    </row>
    <row r="181" spans="1:34" s="288" customFormat="1" x14ac:dyDescent="0.3">
      <c r="A181" s="295"/>
      <c r="B181" s="296"/>
      <c r="C181" s="297"/>
      <c r="D181" s="298"/>
      <c r="E181" s="299"/>
      <c r="F181" s="339"/>
      <c r="G181" s="345">
        <f t="shared" ref="G181" si="17">(E181-(E181*F181/100))*A181</f>
        <v>0</v>
      </c>
      <c r="H181" s="354"/>
      <c r="I181" s="132"/>
      <c r="J181" s="132"/>
      <c r="K181" s="132"/>
      <c r="L181" s="132"/>
      <c r="M181" s="132"/>
      <c r="N181" s="132"/>
      <c r="O181" s="132"/>
      <c r="P181" s="132"/>
      <c r="Q181" s="132"/>
      <c r="R181" s="132"/>
      <c r="S181" s="132"/>
      <c r="T181" s="132"/>
      <c r="U181" s="132"/>
      <c r="V181" s="132"/>
      <c r="W181" s="132"/>
      <c r="X181" s="132"/>
      <c r="Y181" s="132"/>
      <c r="Z181" s="132"/>
      <c r="AA181" s="132"/>
      <c r="AB181" s="132"/>
      <c r="AC181" s="132"/>
      <c r="AD181" s="132"/>
      <c r="AE181" s="132"/>
      <c r="AF181" s="132"/>
      <c r="AG181" s="132"/>
      <c r="AH181" s="132"/>
    </row>
    <row r="182" spans="1:34" s="288" customFormat="1" x14ac:dyDescent="0.3">
      <c r="A182" s="295"/>
      <c r="B182" s="296"/>
      <c r="C182" s="297"/>
      <c r="D182" s="298"/>
      <c r="E182" s="299"/>
      <c r="F182" s="339"/>
      <c r="G182" s="345">
        <f>(E182-(E182*F182/100))*A182</f>
        <v>0</v>
      </c>
      <c r="H182" s="354"/>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row>
    <row r="183" spans="1:34" s="288" customFormat="1" x14ac:dyDescent="0.3">
      <c r="A183" s="295"/>
      <c r="B183" s="329"/>
      <c r="C183" s="329"/>
      <c r="D183" s="329"/>
      <c r="E183" s="330"/>
      <c r="F183" s="339"/>
      <c r="G183" s="345">
        <f>(E183-(E183*F183/100))*A183</f>
        <v>0</v>
      </c>
      <c r="H183" s="354"/>
      <c r="I183" s="132"/>
      <c r="J183" s="132"/>
      <c r="K183" s="132"/>
      <c r="L183" s="132"/>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row>
    <row r="184" spans="1:34" s="288" customFormat="1" x14ac:dyDescent="0.3">
      <c r="A184" s="295"/>
      <c r="B184" s="331"/>
      <c r="C184" s="332"/>
      <c r="D184" s="331"/>
      <c r="E184" s="333"/>
      <c r="F184" s="339"/>
      <c r="G184" s="345">
        <f>(E184-(E184*F184/100))*A184</f>
        <v>0</v>
      </c>
      <c r="H184" s="354"/>
      <c r="I184" s="132"/>
      <c r="J184" s="132"/>
      <c r="K184" s="132"/>
      <c r="L184" s="132"/>
      <c r="M184" s="132"/>
      <c r="N184" s="132"/>
      <c r="O184" s="132"/>
      <c r="P184" s="132"/>
      <c r="Q184" s="132"/>
      <c r="R184" s="132"/>
      <c r="S184" s="132"/>
      <c r="T184" s="132"/>
      <c r="U184" s="132"/>
      <c r="V184" s="132"/>
      <c r="W184" s="132"/>
      <c r="X184" s="132"/>
      <c r="Y184" s="132"/>
      <c r="Z184" s="132"/>
      <c r="AA184" s="132"/>
      <c r="AB184" s="132"/>
      <c r="AC184" s="132"/>
      <c r="AD184" s="132"/>
      <c r="AE184" s="132"/>
      <c r="AF184" s="132"/>
      <c r="AG184" s="132"/>
      <c r="AH184" s="132"/>
    </row>
    <row r="185" spans="1:34" s="288" customFormat="1" x14ac:dyDescent="0.3">
      <c r="A185" s="295"/>
      <c r="B185" s="296"/>
      <c r="C185" s="297"/>
      <c r="D185" s="296"/>
      <c r="E185" s="299"/>
      <c r="F185" s="339"/>
      <c r="G185" s="345">
        <f>(E185-(E185*F185/100))*A185</f>
        <v>0</v>
      </c>
      <c r="H185" s="354"/>
      <c r="I185" s="132"/>
      <c r="J185" s="132"/>
      <c r="K185" s="132"/>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row>
    <row r="186" spans="1:34" s="288" customFormat="1" x14ac:dyDescent="0.3">
      <c r="A186" s="295"/>
      <c r="B186" s="296"/>
      <c r="C186" s="297"/>
      <c r="D186" s="296"/>
      <c r="E186" s="299"/>
      <c r="F186" s="339"/>
      <c r="G186" s="345">
        <f t="shared" ref="G186:G188" si="18">(E186-(E186*F186/100))*A186</f>
        <v>0</v>
      </c>
      <c r="H186" s="354"/>
      <c r="I186" s="132"/>
      <c r="J186" s="132"/>
      <c r="K186" s="132"/>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row>
    <row r="187" spans="1:34" s="288" customFormat="1" x14ac:dyDescent="0.3">
      <c r="A187" s="295"/>
      <c r="B187" s="296"/>
      <c r="C187" s="297"/>
      <c r="D187" s="296"/>
      <c r="E187" s="299"/>
      <c r="F187" s="339"/>
      <c r="G187" s="345">
        <f t="shared" si="18"/>
        <v>0</v>
      </c>
      <c r="H187" s="354"/>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row>
    <row r="188" spans="1:34" s="288" customFormat="1" ht="16.8" thickBot="1" x14ac:dyDescent="0.35">
      <c r="A188" s="300"/>
      <c r="B188" s="328"/>
      <c r="C188" s="302"/>
      <c r="D188" s="301"/>
      <c r="E188" s="303"/>
      <c r="F188" s="340"/>
      <c r="G188" s="347">
        <f t="shared" si="18"/>
        <v>0</v>
      </c>
      <c r="H188" s="355">
        <f>SUM(G181:G188)</f>
        <v>0</v>
      </c>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row>
    <row r="189" spans="1:34" s="139" customFormat="1" ht="18" customHeight="1" thickBot="1" x14ac:dyDescent="0.35">
      <c r="A189" s="155"/>
      <c r="B189" s="168"/>
      <c r="C189" s="156"/>
      <c r="D189" s="157"/>
      <c r="E189" s="158"/>
      <c r="F189" s="159"/>
      <c r="G189" s="349"/>
      <c r="H189" s="359"/>
    </row>
    <row r="190" spans="1:34" ht="18" customHeight="1" x14ac:dyDescent="0.3">
      <c r="A190" s="160"/>
      <c r="B190" s="161" t="s">
        <v>95</v>
      </c>
      <c r="C190" s="167"/>
      <c r="D190" s="163"/>
      <c r="E190" s="164"/>
      <c r="F190" s="165"/>
      <c r="G190" s="164"/>
      <c r="H190" s="358"/>
    </row>
    <row r="191" spans="1:34" s="288" customFormat="1" x14ac:dyDescent="0.3">
      <c r="A191" s="285"/>
      <c r="B191" s="284"/>
      <c r="C191" s="286"/>
      <c r="D191" s="282"/>
      <c r="E191" s="287"/>
      <c r="F191" s="337"/>
      <c r="G191" s="345">
        <f t="shared" ref="G191:G195" si="19">(E191-(E191*F191/100))*A191</f>
        <v>0</v>
      </c>
      <c r="H191" s="35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row>
    <row r="192" spans="1:34" s="288" customFormat="1" x14ac:dyDescent="0.3">
      <c r="A192" s="285"/>
      <c r="B192" s="284"/>
      <c r="C192" s="286"/>
      <c r="D192" s="282"/>
      <c r="E192" s="287"/>
      <c r="F192" s="337"/>
      <c r="G192" s="345">
        <f t="shared" si="19"/>
        <v>0</v>
      </c>
      <c r="H192" s="352"/>
      <c r="I192" s="132"/>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row>
    <row r="193" spans="1:34" s="288" customFormat="1" x14ac:dyDescent="0.3">
      <c r="A193" s="285"/>
      <c r="B193" s="284"/>
      <c r="C193" s="286"/>
      <c r="D193" s="282"/>
      <c r="E193" s="287"/>
      <c r="F193" s="337"/>
      <c r="G193" s="345">
        <f t="shared" si="19"/>
        <v>0</v>
      </c>
      <c r="H193" s="352"/>
      <c r="I193" s="132"/>
      <c r="J193" s="132"/>
      <c r="K193" s="132"/>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row>
    <row r="194" spans="1:34" s="288" customFormat="1" x14ac:dyDescent="0.3">
      <c r="A194" s="285"/>
      <c r="B194" s="284"/>
      <c r="C194" s="286"/>
      <c r="D194" s="282"/>
      <c r="E194" s="287"/>
      <c r="F194" s="337"/>
      <c r="G194" s="345">
        <f t="shared" si="19"/>
        <v>0</v>
      </c>
      <c r="H194" s="35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row>
    <row r="195" spans="1:34" s="288" customFormat="1" ht="16.8" thickBot="1" x14ac:dyDescent="0.35">
      <c r="A195" s="305"/>
      <c r="B195" s="334"/>
      <c r="C195" s="307"/>
      <c r="D195" s="308"/>
      <c r="E195" s="309"/>
      <c r="F195" s="341"/>
      <c r="G195" s="347">
        <f t="shared" si="19"/>
        <v>0</v>
      </c>
      <c r="H195" s="362">
        <f>SUM(G191:G195)</f>
        <v>0</v>
      </c>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row>
    <row r="196" spans="1:34" s="139" customFormat="1" ht="18" customHeight="1" thickBot="1" x14ac:dyDescent="0.35">
      <c r="A196" s="479"/>
      <c r="B196" s="479"/>
      <c r="C196" s="479"/>
      <c r="D196" s="479"/>
      <c r="E196" s="479"/>
      <c r="F196" s="479"/>
      <c r="G196" s="479"/>
      <c r="H196" s="479"/>
    </row>
    <row r="197" spans="1:34" x14ac:dyDescent="0.3">
      <c r="A197" s="160"/>
      <c r="B197" s="166" t="s">
        <v>135</v>
      </c>
      <c r="C197" s="167"/>
      <c r="D197" s="163"/>
      <c r="E197" s="164"/>
      <c r="F197" s="165"/>
      <c r="G197" s="164"/>
      <c r="H197" s="358"/>
    </row>
    <row r="198" spans="1:34" s="288" customFormat="1" x14ac:dyDescent="0.3">
      <c r="A198" s="310"/>
      <c r="B198" s="311"/>
      <c r="C198" s="312"/>
      <c r="D198" s="313"/>
      <c r="E198" s="314"/>
      <c r="F198" s="342"/>
      <c r="G198" s="345">
        <f t="shared" ref="G198:G212" si="20">(E198-(E198*F198/100))*A198</f>
        <v>0</v>
      </c>
      <c r="H198" s="352"/>
      <c r="I198" s="132"/>
      <c r="J198" s="132"/>
      <c r="K198" s="132"/>
      <c r="L198" s="132"/>
      <c r="M198" s="132"/>
      <c r="N198" s="132"/>
      <c r="O198" s="132"/>
      <c r="P198" s="132"/>
      <c r="Q198" s="132"/>
      <c r="R198" s="132"/>
      <c r="S198" s="132"/>
      <c r="T198" s="132"/>
      <c r="U198" s="132"/>
      <c r="V198" s="132"/>
      <c r="W198" s="132"/>
      <c r="X198" s="132"/>
      <c r="Y198" s="132"/>
      <c r="Z198" s="132"/>
      <c r="AA198" s="132"/>
      <c r="AB198" s="132"/>
      <c r="AC198" s="132"/>
      <c r="AD198" s="132"/>
      <c r="AE198" s="132"/>
      <c r="AF198" s="132"/>
      <c r="AG198" s="132"/>
      <c r="AH198" s="132"/>
    </row>
    <row r="199" spans="1:34" s="288" customFormat="1" x14ac:dyDescent="0.3">
      <c r="A199" s="310"/>
      <c r="B199" s="315"/>
      <c r="C199" s="316"/>
      <c r="D199" s="317"/>
      <c r="E199" s="318"/>
      <c r="F199" s="343"/>
      <c r="G199" s="345">
        <f t="shared" si="20"/>
        <v>0</v>
      </c>
      <c r="H199" s="352"/>
      <c r="I199" s="132"/>
      <c r="J199" s="132"/>
      <c r="K199" s="132"/>
      <c r="L199" s="132"/>
      <c r="M199" s="132"/>
      <c r="N199" s="132"/>
      <c r="O199" s="132"/>
      <c r="P199" s="132"/>
      <c r="Q199" s="132"/>
      <c r="R199" s="132"/>
      <c r="S199" s="132"/>
      <c r="T199" s="132"/>
      <c r="U199" s="132"/>
      <c r="V199" s="132"/>
      <c r="W199" s="132"/>
      <c r="X199" s="132"/>
      <c r="Y199" s="132"/>
      <c r="Z199" s="132"/>
      <c r="AA199" s="132"/>
      <c r="AB199" s="132"/>
      <c r="AC199" s="132"/>
      <c r="AD199" s="132"/>
      <c r="AE199" s="132"/>
      <c r="AF199" s="132"/>
      <c r="AG199" s="132"/>
      <c r="AH199" s="132"/>
    </row>
    <row r="200" spans="1:34" s="288" customFormat="1" x14ac:dyDescent="0.3">
      <c r="A200" s="310"/>
      <c r="B200" s="315"/>
      <c r="C200" s="316"/>
      <c r="D200" s="317"/>
      <c r="E200" s="318"/>
      <c r="F200" s="343"/>
      <c r="G200" s="345">
        <f t="shared" si="20"/>
        <v>0</v>
      </c>
      <c r="H200" s="352"/>
      <c r="I200" s="132"/>
      <c r="J200" s="132"/>
      <c r="K200" s="132"/>
      <c r="L200" s="132"/>
      <c r="M200" s="132"/>
      <c r="N200" s="132"/>
      <c r="O200" s="132"/>
      <c r="P200" s="132"/>
      <c r="Q200" s="132"/>
      <c r="R200" s="132"/>
      <c r="S200" s="132"/>
      <c r="T200" s="132"/>
      <c r="U200" s="132"/>
      <c r="V200" s="132"/>
      <c r="W200" s="132"/>
      <c r="X200" s="132"/>
      <c r="Y200" s="132"/>
      <c r="Z200" s="132"/>
      <c r="AA200" s="132"/>
      <c r="AB200" s="132"/>
      <c r="AC200" s="132"/>
      <c r="AD200" s="132"/>
      <c r="AE200" s="132"/>
      <c r="AF200" s="132"/>
      <c r="AG200" s="132"/>
      <c r="AH200" s="132"/>
    </row>
    <row r="201" spans="1:34" s="288" customFormat="1" x14ac:dyDescent="0.3">
      <c r="A201" s="310"/>
      <c r="B201" s="315"/>
      <c r="C201" s="316"/>
      <c r="D201" s="317"/>
      <c r="E201" s="318"/>
      <c r="F201" s="343"/>
      <c r="G201" s="345">
        <f t="shared" si="20"/>
        <v>0</v>
      </c>
      <c r="H201" s="352"/>
      <c r="I201" s="132"/>
      <c r="J201" s="132"/>
      <c r="K201" s="132"/>
      <c r="L201" s="132"/>
      <c r="M201" s="132"/>
      <c r="N201" s="132"/>
      <c r="O201" s="132"/>
      <c r="P201" s="132"/>
      <c r="Q201" s="132"/>
      <c r="R201" s="132"/>
      <c r="S201" s="132"/>
      <c r="T201" s="132"/>
      <c r="U201" s="132"/>
      <c r="V201" s="132"/>
      <c r="W201" s="132"/>
      <c r="X201" s="132"/>
      <c r="Y201" s="132"/>
      <c r="Z201" s="132"/>
      <c r="AA201" s="132"/>
      <c r="AB201" s="132"/>
      <c r="AC201" s="132"/>
      <c r="AD201" s="132"/>
      <c r="AE201" s="132"/>
      <c r="AF201" s="132"/>
      <c r="AG201" s="132"/>
      <c r="AH201" s="132"/>
    </row>
    <row r="202" spans="1:34" s="288" customFormat="1" x14ac:dyDescent="0.3">
      <c r="A202" s="310"/>
      <c r="B202" s="315"/>
      <c r="C202" s="316"/>
      <c r="D202" s="317"/>
      <c r="E202" s="318"/>
      <c r="F202" s="343"/>
      <c r="G202" s="345">
        <f t="shared" si="20"/>
        <v>0</v>
      </c>
      <c r="H202" s="352"/>
      <c r="I202" s="132"/>
      <c r="J202" s="132"/>
      <c r="K202" s="132"/>
      <c r="L202" s="132"/>
      <c r="M202" s="132"/>
      <c r="N202" s="132"/>
      <c r="O202" s="132"/>
      <c r="P202" s="132"/>
      <c r="Q202" s="132"/>
      <c r="R202" s="132"/>
      <c r="S202" s="132"/>
      <c r="T202" s="132"/>
      <c r="U202" s="132"/>
      <c r="V202" s="132"/>
      <c r="W202" s="132"/>
      <c r="X202" s="132"/>
      <c r="Y202" s="132"/>
      <c r="Z202" s="132"/>
      <c r="AA202" s="132"/>
      <c r="AB202" s="132"/>
      <c r="AC202" s="132"/>
      <c r="AD202" s="132"/>
      <c r="AE202" s="132"/>
      <c r="AF202" s="132"/>
      <c r="AG202" s="132"/>
      <c r="AH202" s="132"/>
    </row>
    <row r="203" spans="1:34" s="288" customFormat="1" x14ac:dyDescent="0.3">
      <c r="A203" s="310"/>
      <c r="B203" s="315"/>
      <c r="C203" s="316"/>
      <c r="D203" s="317"/>
      <c r="E203" s="318"/>
      <c r="F203" s="343"/>
      <c r="G203" s="345">
        <f t="shared" si="20"/>
        <v>0</v>
      </c>
      <c r="H203" s="352"/>
      <c r="I203" s="132"/>
      <c r="J203" s="132"/>
      <c r="K203" s="132"/>
      <c r="L203" s="132"/>
      <c r="M203" s="132"/>
      <c r="N203" s="132"/>
      <c r="O203" s="132"/>
      <c r="P203" s="132"/>
      <c r="Q203" s="132"/>
      <c r="R203" s="132"/>
      <c r="S203" s="132"/>
      <c r="T203" s="132"/>
      <c r="U203" s="132"/>
      <c r="V203" s="132"/>
      <c r="W203" s="132"/>
      <c r="X203" s="132"/>
      <c r="Y203" s="132"/>
      <c r="Z203" s="132"/>
      <c r="AA203" s="132"/>
      <c r="AB203" s="132"/>
      <c r="AC203" s="132"/>
      <c r="AD203" s="132"/>
      <c r="AE203" s="132"/>
      <c r="AF203" s="132"/>
      <c r="AG203" s="132"/>
      <c r="AH203" s="132"/>
    </row>
    <row r="204" spans="1:34" s="288" customFormat="1" x14ac:dyDescent="0.3">
      <c r="A204" s="310"/>
      <c r="B204" s="315"/>
      <c r="C204" s="316"/>
      <c r="D204" s="317"/>
      <c r="E204" s="318"/>
      <c r="F204" s="343"/>
      <c r="G204" s="345">
        <f t="shared" si="20"/>
        <v>0</v>
      </c>
      <c r="H204" s="352"/>
      <c r="I204" s="132"/>
      <c r="J204" s="132"/>
      <c r="K204" s="132"/>
      <c r="L204" s="132"/>
      <c r="M204" s="132"/>
      <c r="N204" s="132"/>
      <c r="O204" s="132"/>
      <c r="P204" s="132"/>
      <c r="Q204" s="132"/>
      <c r="R204" s="132"/>
      <c r="S204" s="132"/>
      <c r="T204" s="132"/>
      <c r="U204" s="132"/>
      <c r="V204" s="132"/>
      <c r="W204" s="132"/>
      <c r="X204" s="132"/>
      <c r="Y204" s="132"/>
      <c r="Z204" s="132"/>
      <c r="AA204" s="132"/>
      <c r="AB204" s="132"/>
      <c r="AC204" s="132"/>
      <c r="AD204" s="132"/>
      <c r="AE204" s="132"/>
      <c r="AF204" s="132"/>
      <c r="AG204" s="132"/>
      <c r="AH204" s="132"/>
    </row>
    <row r="205" spans="1:34" s="288" customFormat="1" x14ac:dyDescent="0.3">
      <c r="A205" s="310"/>
      <c r="B205" s="315"/>
      <c r="C205" s="316"/>
      <c r="D205" s="317"/>
      <c r="E205" s="318"/>
      <c r="F205" s="343"/>
      <c r="G205" s="345">
        <f t="shared" si="20"/>
        <v>0</v>
      </c>
      <c r="H205" s="352"/>
      <c r="I205" s="132"/>
      <c r="J205" s="132"/>
      <c r="K205" s="132"/>
      <c r="L205" s="132"/>
      <c r="M205" s="132"/>
      <c r="N205" s="132"/>
      <c r="O205" s="132"/>
      <c r="P205" s="132"/>
      <c r="Q205" s="132"/>
      <c r="R205" s="132"/>
      <c r="S205" s="132"/>
      <c r="T205" s="132"/>
      <c r="U205" s="132"/>
      <c r="V205" s="132"/>
      <c r="W205" s="132"/>
      <c r="X205" s="132"/>
      <c r="Y205" s="132"/>
      <c r="Z205" s="132"/>
      <c r="AA205" s="132"/>
      <c r="AB205" s="132"/>
      <c r="AC205" s="132"/>
      <c r="AD205" s="132"/>
      <c r="AE205" s="132"/>
      <c r="AF205" s="132"/>
      <c r="AG205" s="132"/>
      <c r="AH205" s="132"/>
    </row>
    <row r="206" spans="1:34" s="288" customFormat="1" x14ac:dyDescent="0.3">
      <c r="A206" s="310"/>
      <c r="B206" s="315"/>
      <c r="C206" s="316"/>
      <c r="D206" s="317"/>
      <c r="E206" s="318"/>
      <c r="F206" s="343"/>
      <c r="G206" s="345">
        <f t="shared" si="20"/>
        <v>0</v>
      </c>
      <c r="H206" s="352"/>
      <c r="I206" s="132"/>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row>
    <row r="207" spans="1:34" s="288" customFormat="1" x14ac:dyDescent="0.3">
      <c r="A207" s="310"/>
      <c r="B207" s="315"/>
      <c r="C207" s="316"/>
      <c r="D207" s="317"/>
      <c r="E207" s="318"/>
      <c r="F207" s="343"/>
      <c r="G207" s="345">
        <f t="shared" si="20"/>
        <v>0</v>
      </c>
      <c r="H207" s="352"/>
      <c r="I207" s="132"/>
      <c r="J207" s="132"/>
      <c r="K207" s="132"/>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2"/>
      <c r="AH207" s="132"/>
    </row>
    <row r="208" spans="1:34" s="288" customFormat="1" x14ac:dyDescent="0.3">
      <c r="A208" s="310"/>
      <c r="B208" s="311"/>
      <c r="C208" s="316"/>
      <c r="D208" s="317"/>
      <c r="E208" s="318"/>
      <c r="F208" s="343"/>
      <c r="G208" s="345">
        <f t="shared" si="20"/>
        <v>0</v>
      </c>
      <c r="H208" s="352"/>
      <c r="I208" s="132"/>
      <c r="J208" s="132"/>
      <c r="K208" s="132"/>
      <c r="L208" s="132"/>
      <c r="M208" s="132"/>
      <c r="N208" s="132"/>
      <c r="O208" s="132"/>
      <c r="P208" s="132"/>
      <c r="Q208" s="132"/>
      <c r="R208" s="132"/>
      <c r="S208" s="132"/>
      <c r="T208" s="132"/>
      <c r="U208" s="132"/>
      <c r="V208" s="132"/>
      <c r="W208" s="132"/>
      <c r="X208" s="132"/>
      <c r="Y208" s="132"/>
      <c r="Z208" s="132"/>
      <c r="AA208" s="132"/>
      <c r="AB208" s="132"/>
      <c r="AC208" s="132"/>
      <c r="AD208" s="132"/>
      <c r="AE208" s="132"/>
      <c r="AF208" s="132"/>
      <c r="AG208" s="132"/>
      <c r="AH208" s="132"/>
    </row>
    <row r="209" spans="1:34" s="288" customFormat="1" x14ac:dyDescent="0.3">
      <c r="A209" s="310"/>
      <c r="B209" s="315"/>
      <c r="C209" s="316"/>
      <c r="D209" s="317"/>
      <c r="E209" s="318"/>
      <c r="F209" s="343"/>
      <c r="G209" s="345">
        <f t="shared" si="20"/>
        <v>0</v>
      </c>
      <c r="H209" s="353"/>
      <c r="I209" s="132"/>
      <c r="J209" s="132"/>
      <c r="K209" s="132"/>
      <c r="L209" s="132"/>
      <c r="M209" s="132"/>
      <c r="N209" s="132"/>
      <c r="O209" s="132"/>
      <c r="P209" s="132"/>
      <c r="Q209" s="132"/>
      <c r="R209" s="132"/>
      <c r="S209" s="132"/>
      <c r="T209" s="132"/>
      <c r="U209" s="132"/>
      <c r="V209" s="132"/>
      <c r="W209" s="132"/>
      <c r="X209" s="132"/>
      <c r="Y209" s="132"/>
      <c r="Z209" s="132"/>
      <c r="AA209" s="132"/>
      <c r="AB209" s="132"/>
      <c r="AC209" s="132"/>
      <c r="AD209" s="132"/>
      <c r="AE209" s="132"/>
      <c r="AF209" s="132"/>
      <c r="AG209" s="132"/>
      <c r="AH209" s="132"/>
    </row>
    <row r="210" spans="1:34" s="288" customFormat="1" ht="48.6" x14ac:dyDescent="0.3">
      <c r="A210" s="310"/>
      <c r="B210" s="315" t="s">
        <v>136</v>
      </c>
      <c r="C210" s="316"/>
      <c r="D210" s="319"/>
      <c r="E210" s="318"/>
      <c r="F210" s="343"/>
      <c r="G210" s="345">
        <f t="shared" si="20"/>
        <v>0</v>
      </c>
      <c r="H210" s="353"/>
      <c r="I210" s="132"/>
      <c r="J210" s="132"/>
      <c r="K210" s="132"/>
      <c r="L210" s="132"/>
      <c r="M210" s="132"/>
      <c r="N210" s="132"/>
      <c r="O210" s="132"/>
      <c r="P210" s="132"/>
      <c r="Q210" s="132"/>
      <c r="R210" s="132"/>
      <c r="S210" s="132"/>
      <c r="T210" s="132"/>
      <c r="U210" s="132"/>
      <c r="V210" s="132"/>
      <c r="W210" s="132"/>
      <c r="X210" s="132"/>
      <c r="Y210" s="132"/>
      <c r="Z210" s="132"/>
      <c r="AA210" s="132"/>
      <c r="AB210" s="132"/>
      <c r="AC210" s="132"/>
      <c r="AD210" s="132"/>
      <c r="AE210" s="132"/>
      <c r="AF210" s="132"/>
      <c r="AG210" s="132"/>
      <c r="AH210" s="132"/>
    </row>
    <row r="211" spans="1:34" s="288" customFormat="1" x14ac:dyDescent="0.3">
      <c r="A211" s="310"/>
      <c r="B211" s="315"/>
      <c r="C211" s="316"/>
      <c r="D211" s="319"/>
      <c r="E211" s="318"/>
      <c r="F211" s="343"/>
      <c r="G211" s="345">
        <f t="shared" si="20"/>
        <v>0</v>
      </c>
      <c r="H211" s="353"/>
      <c r="I211" s="132"/>
      <c r="J211" s="132"/>
      <c r="K211" s="132"/>
      <c r="L211" s="132"/>
      <c r="M211" s="132"/>
      <c r="N211" s="132"/>
      <c r="O211" s="132"/>
      <c r="P211" s="132"/>
      <c r="Q211" s="132"/>
      <c r="R211" s="132"/>
      <c r="S211" s="132"/>
      <c r="T211" s="132"/>
      <c r="U211" s="132"/>
      <c r="V211" s="132"/>
      <c r="W211" s="132"/>
      <c r="X211" s="132"/>
      <c r="Y211" s="132"/>
      <c r="Z211" s="132"/>
      <c r="AA211" s="132"/>
      <c r="AB211" s="132"/>
      <c r="AC211" s="132"/>
      <c r="AD211" s="132"/>
      <c r="AE211" s="132"/>
      <c r="AF211" s="132"/>
      <c r="AG211" s="132"/>
      <c r="AH211" s="132"/>
    </row>
    <row r="212" spans="1:34" s="288" customFormat="1" ht="16.8" thickBot="1" x14ac:dyDescent="0.35">
      <c r="A212" s="320"/>
      <c r="B212" s="321"/>
      <c r="C212" s="322"/>
      <c r="D212" s="323"/>
      <c r="E212" s="324"/>
      <c r="F212" s="344"/>
      <c r="G212" s="347">
        <f t="shared" si="20"/>
        <v>0</v>
      </c>
      <c r="H212" s="355">
        <f>SUM(G198:G212)</f>
        <v>0</v>
      </c>
      <c r="I212" s="132"/>
      <c r="J212" s="132"/>
      <c r="K212" s="132"/>
      <c r="L212" s="132"/>
      <c r="M212" s="132"/>
      <c r="N212" s="132"/>
      <c r="O212" s="132"/>
      <c r="P212" s="132"/>
      <c r="Q212" s="132"/>
      <c r="R212" s="132"/>
      <c r="S212" s="132"/>
      <c r="T212" s="132"/>
      <c r="U212" s="132"/>
      <c r="V212" s="132"/>
      <c r="W212" s="132"/>
      <c r="X212" s="132"/>
      <c r="Y212" s="132"/>
      <c r="Z212" s="132"/>
      <c r="AA212" s="132"/>
      <c r="AB212" s="132"/>
      <c r="AC212" s="132"/>
      <c r="AD212" s="132"/>
      <c r="AE212" s="132"/>
      <c r="AF212" s="132"/>
      <c r="AG212" s="132"/>
      <c r="AH212" s="132"/>
    </row>
    <row r="213" spans="1:34" ht="16.8" thickBot="1" x14ac:dyDescent="0.35"/>
    <row r="214" spans="1:34" ht="18" customHeight="1" x14ac:dyDescent="0.3">
      <c r="A214" s="160"/>
      <c r="B214" s="161" t="s">
        <v>96</v>
      </c>
      <c r="C214" s="162"/>
      <c r="D214" s="163"/>
      <c r="E214" s="164"/>
      <c r="F214" s="165"/>
      <c r="G214" s="348"/>
      <c r="H214" s="356"/>
    </row>
    <row r="215" spans="1:34" s="288" customFormat="1" x14ac:dyDescent="0.3">
      <c r="A215" s="285"/>
      <c r="B215" s="284"/>
      <c r="C215" s="286"/>
      <c r="D215" s="282"/>
      <c r="E215" s="287"/>
      <c r="F215" s="337"/>
      <c r="G215" s="345">
        <f t="shared" ref="G215:G221" si="21">(E215-(E215*F215/100))*A215</f>
        <v>0</v>
      </c>
      <c r="H215" s="357"/>
      <c r="I215" s="132"/>
      <c r="J215" s="132"/>
      <c r="K215" s="132"/>
      <c r="L215" s="132"/>
      <c r="M215" s="132"/>
      <c r="N215" s="132"/>
      <c r="O215" s="132"/>
      <c r="P215" s="132"/>
      <c r="Q215" s="132"/>
      <c r="R215" s="132"/>
      <c r="S215" s="132"/>
      <c r="T215" s="132"/>
      <c r="U215" s="132"/>
      <c r="V215" s="132"/>
      <c r="W215" s="132"/>
      <c r="X215" s="132"/>
      <c r="Y215" s="132"/>
      <c r="Z215" s="132"/>
      <c r="AA215" s="132"/>
      <c r="AB215" s="132"/>
      <c r="AC215" s="132"/>
      <c r="AD215" s="132"/>
      <c r="AE215" s="132"/>
      <c r="AF215" s="132"/>
      <c r="AG215" s="132"/>
      <c r="AH215" s="132"/>
    </row>
    <row r="216" spans="1:34" s="288" customFormat="1" x14ac:dyDescent="0.3">
      <c r="A216" s="285"/>
      <c r="B216" s="284"/>
      <c r="C216" s="286"/>
      <c r="D216" s="282"/>
      <c r="E216" s="287"/>
      <c r="F216" s="337"/>
      <c r="G216" s="345">
        <f t="shared" si="21"/>
        <v>0</v>
      </c>
      <c r="H216" s="357"/>
      <c r="I216" s="132"/>
      <c r="J216" s="132"/>
      <c r="K216" s="132"/>
      <c r="L216" s="132"/>
      <c r="M216" s="132"/>
      <c r="N216" s="132"/>
      <c r="O216" s="132"/>
      <c r="P216" s="132"/>
      <c r="Q216" s="132"/>
      <c r="R216" s="132"/>
      <c r="S216" s="132"/>
      <c r="T216" s="132"/>
      <c r="U216" s="132"/>
      <c r="V216" s="132"/>
      <c r="W216" s="132"/>
      <c r="X216" s="132"/>
      <c r="Y216" s="132"/>
      <c r="Z216" s="132"/>
      <c r="AA216" s="132"/>
      <c r="AB216" s="132"/>
      <c r="AC216" s="132"/>
      <c r="AD216" s="132"/>
      <c r="AE216" s="132"/>
      <c r="AF216" s="132"/>
      <c r="AG216" s="132"/>
      <c r="AH216" s="132"/>
    </row>
    <row r="217" spans="1:34" s="288" customFormat="1" x14ac:dyDescent="0.3">
      <c r="A217" s="285"/>
      <c r="B217" s="284"/>
      <c r="C217" s="286"/>
      <c r="D217" s="282"/>
      <c r="E217" s="287"/>
      <c r="F217" s="337"/>
      <c r="G217" s="345">
        <f t="shared" si="21"/>
        <v>0</v>
      </c>
      <c r="H217" s="357"/>
      <c r="I217" s="132"/>
      <c r="J217" s="132"/>
      <c r="K217" s="132"/>
      <c r="L217" s="132"/>
      <c r="M217" s="132"/>
      <c r="N217" s="132"/>
      <c r="O217" s="132"/>
      <c r="P217" s="132"/>
      <c r="Q217" s="132"/>
      <c r="R217" s="132"/>
      <c r="S217" s="132"/>
      <c r="T217" s="132"/>
      <c r="U217" s="132"/>
      <c r="V217" s="132"/>
      <c r="W217" s="132"/>
      <c r="X217" s="132"/>
      <c r="Y217" s="132"/>
      <c r="Z217" s="132"/>
      <c r="AA217" s="132"/>
      <c r="AB217" s="132"/>
      <c r="AC217" s="132"/>
      <c r="AD217" s="132"/>
      <c r="AE217" s="132"/>
      <c r="AF217" s="132"/>
      <c r="AG217" s="132"/>
      <c r="AH217" s="132"/>
    </row>
    <row r="218" spans="1:34" s="288" customFormat="1" x14ac:dyDescent="0.3">
      <c r="A218" s="285"/>
      <c r="B218" s="284"/>
      <c r="C218" s="286"/>
      <c r="D218" s="282"/>
      <c r="E218" s="287"/>
      <c r="F218" s="337"/>
      <c r="G218" s="345">
        <f t="shared" si="21"/>
        <v>0</v>
      </c>
      <c r="H218" s="357"/>
      <c r="I218" s="132"/>
      <c r="J218" s="132"/>
      <c r="K218" s="132"/>
      <c r="L218" s="132"/>
      <c r="M218" s="132"/>
      <c r="N218" s="132"/>
      <c r="O218" s="132"/>
      <c r="P218" s="132"/>
      <c r="Q218" s="132"/>
      <c r="R218" s="132"/>
      <c r="S218" s="132"/>
      <c r="T218" s="132"/>
      <c r="U218" s="132"/>
      <c r="V218" s="132"/>
      <c r="W218" s="132"/>
      <c r="X218" s="132"/>
      <c r="Y218" s="132"/>
      <c r="Z218" s="132"/>
      <c r="AA218" s="132"/>
      <c r="AB218" s="132"/>
      <c r="AC218" s="132"/>
      <c r="AD218" s="132"/>
      <c r="AE218" s="132"/>
      <c r="AF218" s="132"/>
      <c r="AG218" s="132"/>
      <c r="AH218" s="132"/>
    </row>
    <row r="219" spans="1:34" s="288" customFormat="1" x14ac:dyDescent="0.3">
      <c r="A219" s="285"/>
      <c r="B219" s="284"/>
      <c r="C219" s="286"/>
      <c r="D219" s="282"/>
      <c r="E219" s="287"/>
      <c r="F219" s="337"/>
      <c r="G219" s="345">
        <f t="shared" si="21"/>
        <v>0</v>
      </c>
      <c r="H219" s="357"/>
      <c r="I219" s="132"/>
      <c r="J219" s="132"/>
      <c r="K219" s="132"/>
      <c r="L219" s="132"/>
      <c r="M219" s="132"/>
      <c r="N219" s="132"/>
      <c r="O219" s="132"/>
      <c r="P219" s="132"/>
      <c r="Q219" s="132"/>
      <c r="R219" s="132"/>
      <c r="S219" s="132"/>
      <c r="T219" s="132"/>
      <c r="U219" s="132"/>
      <c r="V219" s="132"/>
      <c r="W219" s="132"/>
      <c r="X219" s="132"/>
      <c r="Y219" s="132"/>
      <c r="Z219" s="132"/>
      <c r="AA219" s="132"/>
      <c r="AB219" s="132"/>
      <c r="AC219" s="132"/>
      <c r="AD219" s="132"/>
      <c r="AE219" s="132"/>
      <c r="AF219" s="132"/>
      <c r="AG219" s="132"/>
      <c r="AH219" s="132"/>
    </row>
    <row r="220" spans="1:34" s="288" customFormat="1" x14ac:dyDescent="0.3">
      <c r="A220" s="285"/>
      <c r="B220" s="294"/>
      <c r="C220" s="286"/>
      <c r="D220" s="335"/>
      <c r="E220" s="287"/>
      <c r="F220" s="337"/>
      <c r="G220" s="345">
        <f t="shared" si="21"/>
        <v>0</v>
      </c>
      <c r="H220" s="357"/>
      <c r="I220" s="132"/>
      <c r="J220" s="132"/>
      <c r="K220" s="132"/>
      <c r="L220" s="132"/>
      <c r="M220" s="132"/>
      <c r="N220" s="132"/>
      <c r="O220" s="132"/>
      <c r="P220" s="132"/>
      <c r="Q220" s="132"/>
      <c r="R220" s="132"/>
      <c r="S220" s="132"/>
      <c r="T220" s="132"/>
      <c r="U220" s="132"/>
      <c r="V220" s="132"/>
      <c r="W220" s="132"/>
      <c r="X220" s="132"/>
      <c r="Y220" s="132"/>
      <c r="Z220" s="132"/>
      <c r="AA220" s="132"/>
      <c r="AB220" s="132"/>
      <c r="AC220" s="132"/>
      <c r="AD220" s="132"/>
      <c r="AE220" s="132"/>
      <c r="AF220" s="132"/>
      <c r="AG220" s="132"/>
      <c r="AH220" s="132"/>
    </row>
    <row r="221" spans="1:34" s="288" customFormat="1" ht="16.8" thickBot="1" x14ac:dyDescent="0.35">
      <c r="A221" s="305"/>
      <c r="B221" s="306"/>
      <c r="C221" s="307"/>
      <c r="D221" s="308"/>
      <c r="E221" s="309"/>
      <c r="F221" s="341"/>
      <c r="G221" s="347">
        <f t="shared" si="21"/>
        <v>0</v>
      </c>
      <c r="H221" s="362">
        <f>SUM(G215:G221)</f>
        <v>0</v>
      </c>
      <c r="I221" s="132"/>
      <c r="J221" s="132"/>
      <c r="K221" s="132"/>
      <c r="L221" s="132"/>
      <c r="M221" s="132"/>
      <c r="N221" s="132"/>
      <c r="O221" s="132"/>
      <c r="P221" s="132"/>
      <c r="Q221" s="132"/>
      <c r="R221" s="132"/>
      <c r="S221" s="132"/>
      <c r="T221" s="132"/>
      <c r="U221" s="132"/>
      <c r="V221" s="132"/>
      <c r="W221" s="132"/>
      <c r="X221" s="132"/>
      <c r="Y221" s="132"/>
      <c r="Z221" s="132"/>
      <c r="AA221" s="132"/>
      <c r="AB221" s="132"/>
      <c r="AC221" s="132"/>
      <c r="AD221" s="132"/>
      <c r="AE221" s="132"/>
      <c r="AF221" s="132"/>
      <c r="AG221" s="132"/>
      <c r="AH221" s="132"/>
    </row>
    <row r="222" spans="1:34" ht="15" customHeight="1" thickBot="1" x14ac:dyDescent="0.35">
      <c r="A222" s="479"/>
      <c r="B222" s="479"/>
      <c r="C222" s="479"/>
      <c r="D222" s="479"/>
      <c r="E222" s="479"/>
      <c r="F222" s="479"/>
      <c r="G222" s="479"/>
      <c r="H222" s="479"/>
    </row>
    <row r="223" spans="1:34" x14ac:dyDescent="0.3">
      <c r="A223" s="160"/>
      <c r="B223" s="161" t="s">
        <v>137</v>
      </c>
      <c r="C223" s="167"/>
      <c r="D223" s="163"/>
      <c r="E223" s="164"/>
      <c r="F223" s="165"/>
      <c r="G223" s="164"/>
      <c r="H223" s="358"/>
    </row>
    <row r="224" spans="1:34" s="288" customFormat="1" x14ac:dyDescent="0.3">
      <c r="A224" s="310"/>
      <c r="B224" s="315"/>
      <c r="C224" s="316"/>
      <c r="D224" s="317"/>
      <c r="E224" s="318"/>
      <c r="F224" s="343"/>
      <c r="G224" s="345">
        <f t="shared" ref="G224:G233" si="22">(E224-(E224*F224/100))*A224</f>
        <v>0</v>
      </c>
      <c r="H224" s="352"/>
      <c r="I224" s="132"/>
      <c r="J224" s="132"/>
      <c r="K224" s="132"/>
      <c r="L224" s="132"/>
      <c r="M224" s="132"/>
      <c r="N224" s="132"/>
      <c r="O224" s="132"/>
      <c r="P224" s="132"/>
      <c r="Q224" s="132"/>
      <c r="R224" s="132"/>
      <c r="S224" s="132"/>
      <c r="T224" s="132"/>
      <c r="U224" s="132"/>
      <c r="V224" s="132"/>
      <c r="W224" s="132"/>
      <c r="X224" s="132"/>
      <c r="Y224" s="132"/>
      <c r="Z224" s="132"/>
      <c r="AA224" s="132"/>
      <c r="AB224" s="132"/>
      <c r="AC224" s="132"/>
      <c r="AD224" s="132"/>
      <c r="AE224" s="132"/>
      <c r="AF224" s="132"/>
      <c r="AG224" s="132"/>
      <c r="AH224" s="132"/>
    </row>
    <row r="225" spans="1:34" s="288" customFormat="1" x14ac:dyDescent="0.3">
      <c r="A225" s="310"/>
      <c r="B225" s="315"/>
      <c r="C225" s="316"/>
      <c r="D225" s="317"/>
      <c r="E225" s="318"/>
      <c r="F225" s="343"/>
      <c r="G225" s="345">
        <f t="shared" si="22"/>
        <v>0</v>
      </c>
      <c r="H225" s="352"/>
      <c r="I225" s="132"/>
      <c r="J225" s="132"/>
      <c r="K225" s="132"/>
      <c r="L225" s="132"/>
      <c r="M225" s="132"/>
      <c r="N225" s="132"/>
      <c r="O225" s="132"/>
      <c r="P225" s="132"/>
      <c r="Q225" s="132"/>
      <c r="R225" s="132"/>
      <c r="S225" s="132"/>
      <c r="T225" s="132"/>
      <c r="U225" s="132"/>
      <c r="V225" s="132"/>
      <c r="W225" s="132"/>
      <c r="X225" s="132"/>
      <c r="Y225" s="132"/>
      <c r="Z225" s="132"/>
      <c r="AA225" s="132"/>
      <c r="AB225" s="132"/>
      <c r="AC225" s="132"/>
      <c r="AD225" s="132"/>
      <c r="AE225" s="132"/>
      <c r="AF225" s="132"/>
      <c r="AG225" s="132"/>
      <c r="AH225" s="132"/>
    </row>
    <row r="226" spans="1:34" s="288" customFormat="1" x14ac:dyDescent="0.3">
      <c r="A226" s="310"/>
      <c r="B226" s="311"/>
      <c r="C226" s="316"/>
      <c r="D226" s="317"/>
      <c r="E226" s="318"/>
      <c r="F226" s="343"/>
      <c r="G226" s="345">
        <f t="shared" si="22"/>
        <v>0</v>
      </c>
      <c r="H226" s="352"/>
      <c r="I226" s="132"/>
      <c r="J226" s="132"/>
      <c r="K226" s="132"/>
      <c r="L226" s="132"/>
      <c r="M226" s="132"/>
      <c r="N226" s="132"/>
      <c r="O226" s="132"/>
      <c r="P226" s="132"/>
      <c r="Q226" s="132"/>
      <c r="R226" s="132"/>
      <c r="S226" s="132"/>
      <c r="T226" s="132"/>
      <c r="U226" s="132"/>
      <c r="V226" s="132"/>
      <c r="W226" s="132"/>
      <c r="X226" s="132"/>
      <c r="Y226" s="132"/>
      <c r="Z226" s="132"/>
      <c r="AA226" s="132"/>
      <c r="AB226" s="132"/>
      <c r="AC226" s="132"/>
      <c r="AD226" s="132"/>
      <c r="AE226" s="132"/>
      <c r="AF226" s="132"/>
      <c r="AG226" s="132"/>
      <c r="AH226" s="132"/>
    </row>
    <row r="227" spans="1:34" s="288" customFormat="1" x14ac:dyDescent="0.3">
      <c r="A227" s="310"/>
      <c r="B227" s="311"/>
      <c r="C227" s="316"/>
      <c r="D227" s="317"/>
      <c r="E227" s="318"/>
      <c r="F227" s="343"/>
      <c r="G227" s="345">
        <f t="shared" si="22"/>
        <v>0</v>
      </c>
      <c r="H227" s="352"/>
      <c r="I227" s="132"/>
      <c r="J227" s="132"/>
      <c r="K227" s="132"/>
      <c r="L227" s="132"/>
      <c r="M227" s="132"/>
      <c r="N227" s="132"/>
      <c r="O227" s="132"/>
      <c r="P227" s="132"/>
      <c r="Q227" s="132"/>
      <c r="R227" s="132"/>
      <c r="S227" s="132"/>
      <c r="T227" s="132"/>
      <c r="U227" s="132"/>
      <c r="V227" s="132"/>
      <c r="W227" s="132"/>
      <c r="X227" s="132"/>
      <c r="Y227" s="132"/>
      <c r="Z227" s="132"/>
      <c r="AA227" s="132"/>
      <c r="AB227" s="132"/>
      <c r="AC227" s="132"/>
      <c r="AD227" s="132"/>
      <c r="AE227" s="132"/>
      <c r="AF227" s="132"/>
      <c r="AG227" s="132"/>
      <c r="AH227" s="132"/>
    </row>
    <row r="228" spans="1:34" s="288" customFormat="1" x14ac:dyDescent="0.3">
      <c r="A228" s="310"/>
      <c r="B228" s="311"/>
      <c r="C228" s="316"/>
      <c r="D228" s="317"/>
      <c r="E228" s="318"/>
      <c r="F228" s="343"/>
      <c r="G228" s="345">
        <f t="shared" si="22"/>
        <v>0</v>
      </c>
      <c r="H228" s="352"/>
      <c r="I228" s="132"/>
      <c r="J228" s="132"/>
      <c r="K228" s="132"/>
      <c r="L228" s="132"/>
      <c r="M228" s="132"/>
      <c r="N228" s="132"/>
      <c r="O228" s="132"/>
      <c r="P228" s="132"/>
      <c r="Q228" s="132"/>
      <c r="R228" s="132"/>
      <c r="S228" s="132"/>
      <c r="T228" s="132"/>
      <c r="U228" s="132"/>
      <c r="V228" s="132"/>
      <c r="W228" s="132"/>
      <c r="X228" s="132"/>
      <c r="Y228" s="132"/>
      <c r="Z228" s="132"/>
      <c r="AA228" s="132"/>
      <c r="AB228" s="132"/>
      <c r="AC228" s="132"/>
      <c r="AD228" s="132"/>
      <c r="AE228" s="132"/>
      <c r="AF228" s="132"/>
      <c r="AG228" s="132"/>
      <c r="AH228" s="132"/>
    </row>
    <row r="229" spans="1:34" s="288" customFormat="1" x14ac:dyDescent="0.3">
      <c r="A229" s="310"/>
      <c r="B229" s="315"/>
      <c r="C229" s="316"/>
      <c r="D229" s="317"/>
      <c r="E229" s="318"/>
      <c r="F229" s="343"/>
      <c r="G229" s="345">
        <f t="shared" si="22"/>
        <v>0</v>
      </c>
      <c r="H229" s="352"/>
      <c r="I229" s="132"/>
      <c r="J229" s="132"/>
      <c r="K229" s="132"/>
      <c r="L229" s="132"/>
      <c r="M229" s="132"/>
      <c r="N229" s="132"/>
      <c r="O229" s="132"/>
      <c r="P229" s="132"/>
      <c r="Q229" s="132"/>
      <c r="R229" s="132"/>
      <c r="S229" s="132"/>
      <c r="T229" s="132"/>
      <c r="U229" s="132"/>
      <c r="V229" s="132"/>
      <c r="W229" s="132"/>
      <c r="X229" s="132"/>
      <c r="Y229" s="132"/>
      <c r="Z229" s="132"/>
      <c r="AA229" s="132"/>
      <c r="AB229" s="132"/>
      <c r="AC229" s="132"/>
      <c r="AD229" s="132"/>
      <c r="AE229" s="132"/>
      <c r="AF229" s="132"/>
      <c r="AG229" s="132"/>
      <c r="AH229" s="132"/>
    </row>
    <row r="230" spans="1:34" s="288" customFormat="1" x14ac:dyDescent="0.3">
      <c r="A230" s="310"/>
      <c r="B230" s="313"/>
      <c r="C230" s="316"/>
      <c r="D230" s="317"/>
      <c r="E230" s="318"/>
      <c r="F230" s="343"/>
      <c r="G230" s="345">
        <f t="shared" si="22"/>
        <v>0</v>
      </c>
      <c r="H230" s="352"/>
      <c r="I230" s="132"/>
      <c r="J230" s="132"/>
      <c r="K230" s="132"/>
      <c r="L230" s="132"/>
      <c r="M230" s="132"/>
      <c r="N230" s="132"/>
      <c r="O230" s="132"/>
      <c r="P230" s="132"/>
      <c r="Q230" s="132"/>
      <c r="R230" s="132"/>
      <c r="S230" s="132"/>
      <c r="T230" s="132"/>
      <c r="U230" s="132"/>
      <c r="V230" s="132"/>
      <c r="W230" s="132"/>
      <c r="X230" s="132"/>
      <c r="Y230" s="132"/>
      <c r="Z230" s="132"/>
      <c r="AA230" s="132"/>
      <c r="AB230" s="132"/>
      <c r="AC230" s="132"/>
      <c r="AD230" s="132"/>
      <c r="AE230" s="132"/>
      <c r="AF230" s="132"/>
      <c r="AG230" s="132"/>
      <c r="AH230" s="132"/>
    </row>
    <row r="231" spans="1:34" s="288" customFormat="1" x14ac:dyDescent="0.3">
      <c r="A231" s="310"/>
      <c r="B231" s="313"/>
      <c r="C231" s="316"/>
      <c r="D231" s="317"/>
      <c r="E231" s="318"/>
      <c r="F231" s="343"/>
      <c r="G231" s="345">
        <f t="shared" si="22"/>
        <v>0</v>
      </c>
      <c r="H231" s="353"/>
      <c r="I231" s="132"/>
      <c r="J231" s="132"/>
      <c r="K231" s="132"/>
      <c r="L231" s="132"/>
      <c r="M231" s="132"/>
      <c r="N231" s="132"/>
      <c r="O231" s="132"/>
      <c r="P231" s="132"/>
      <c r="Q231" s="132"/>
      <c r="R231" s="132"/>
      <c r="S231" s="132"/>
      <c r="T231" s="132"/>
      <c r="U231" s="132"/>
      <c r="V231" s="132"/>
      <c r="W231" s="132"/>
      <c r="X231" s="132"/>
      <c r="Y231" s="132"/>
      <c r="Z231" s="132"/>
      <c r="AA231" s="132"/>
      <c r="AB231" s="132"/>
      <c r="AC231" s="132"/>
      <c r="AD231" s="132"/>
      <c r="AE231" s="132"/>
      <c r="AF231" s="132"/>
      <c r="AG231" s="132"/>
      <c r="AH231" s="132"/>
    </row>
    <row r="232" spans="1:34" s="288" customFormat="1" x14ac:dyDescent="0.3">
      <c r="A232" s="326"/>
      <c r="B232" s="296"/>
      <c r="C232" s="297"/>
      <c r="D232" s="296"/>
      <c r="E232" s="327"/>
      <c r="F232" s="339"/>
      <c r="G232" s="345">
        <f t="shared" si="22"/>
        <v>0</v>
      </c>
      <c r="H232" s="352"/>
      <c r="I232" s="132"/>
      <c r="J232" s="132"/>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row>
    <row r="233" spans="1:34" s="288" customFormat="1" ht="16.8" thickBot="1" x14ac:dyDescent="0.35">
      <c r="A233" s="300"/>
      <c r="B233" s="301"/>
      <c r="C233" s="302"/>
      <c r="D233" s="301"/>
      <c r="E233" s="303"/>
      <c r="F233" s="340"/>
      <c r="G233" s="347">
        <f t="shared" si="22"/>
        <v>0</v>
      </c>
      <c r="H233" s="355">
        <f>SUM(G224:G233)</f>
        <v>0</v>
      </c>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row>
    <row r="234" spans="1:34" ht="18" customHeight="1" thickBot="1" x14ac:dyDescent="0.35">
      <c r="A234" s="477"/>
      <c r="B234" s="477"/>
      <c r="C234" s="477"/>
      <c r="D234" s="477"/>
      <c r="E234" s="477"/>
      <c r="F234" s="477"/>
      <c r="G234" s="477"/>
      <c r="H234" s="477"/>
    </row>
    <row r="235" spans="1:34" ht="18" customHeight="1" x14ac:dyDescent="0.3">
      <c r="A235" s="160"/>
      <c r="B235" s="161" t="s">
        <v>138</v>
      </c>
      <c r="C235" s="167"/>
      <c r="D235" s="173"/>
      <c r="E235" s="164"/>
      <c r="F235" s="165"/>
      <c r="G235" s="164"/>
      <c r="H235" s="363"/>
    </row>
    <row r="236" spans="1:34" s="288" customFormat="1" x14ac:dyDescent="0.3">
      <c r="A236" s="285"/>
      <c r="B236" s="284"/>
      <c r="C236" s="286"/>
      <c r="D236" s="282"/>
      <c r="E236" s="287"/>
      <c r="F236" s="337"/>
      <c r="G236" s="345">
        <f t="shared" ref="G236:G248" si="23">(E236-(E236*F236/100))*A236</f>
        <v>0</v>
      </c>
      <c r="H236" s="364"/>
      <c r="I236" s="132"/>
      <c r="J236" s="132"/>
      <c r="K236" s="132"/>
      <c r="L236" s="132"/>
      <c r="M236" s="132"/>
      <c r="N236" s="132"/>
      <c r="O236" s="132"/>
      <c r="P236" s="132"/>
      <c r="Q236" s="132"/>
      <c r="R236" s="132"/>
      <c r="S236" s="132"/>
      <c r="T236" s="132"/>
      <c r="U236" s="132"/>
      <c r="V236" s="132"/>
      <c r="W236" s="132"/>
      <c r="X236" s="132"/>
      <c r="Y236" s="132"/>
      <c r="Z236" s="132"/>
      <c r="AA236" s="132"/>
      <c r="AB236" s="132"/>
      <c r="AC236" s="132"/>
      <c r="AD236" s="132"/>
      <c r="AE236" s="132"/>
      <c r="AF236" s="132"/>
      <c r="AG236" s="132"/>
      <c r="AH236" s="132"/>
    </row>
    <row r="237" spans="1:34" s="288" customFormat="1" x14ac:dyDescent="0.3">
      <c r="A237" s="285"/>
      <c r="B237" s="284"/>
      <c r="C237" s="286"/>
      <c r="D237" s="282"/>
      <c r="E237" s="287"/>
      <c r="F237" s="337"/>
      <c r="G237" s="345">
        <f t="shared" si="23"/>
        <v>0</v>
      </c>
      <c r="H237" s="364"/>
      <c r="I237" s="132"/>
      <c r="J237" s="132"/>
      <c r="K237" s="132"/>
      <c r="L237" s="132"/>
      <c r="M237" s="132"/>
      <c r="N237" s="132"/>
      <c r="O237" s="132"/>
      <c r="P237" s="132"/>
      <c r="Q237" s="132"/>
      <c r="R237" s="132"/>
      <c r="S237" s="132"/>
      <c r="T237" s="132"/>
      <c r="U237" s="132"/>
      <c r="V237" s="132"/>
      <c r="W237" s="132"/>
      <c r="X237" s="132"/>
      <c r="Y237" s="132"/>
      <c r="Z237" s="132"/>
      <c r="AA237" s="132"/>
      <c r="AB237" s="132"/>
      <c r="AC237" s="132"/>
      <c r="AD237" s="132"/>
      <c r="AE237" s="132"/>
      <c r="AF237" s="132"/>
      <c r="AG237" s="132"/>
      <c r="AH237" s="132"/>
    </row>
    <row r="238" spans="1:34" s="288" customFormat="1" x14ac:dyDescent="0.3">
      <c r="A238" s="285"/>
      <c r="B238" s="284"/>
      <c r="C238" s="286"/>
      <c r="D238" s="282"/>
      <c r="E238" s="287"/>
      <c r="F238" s="337"/>
      <c r="G238" s="345">
        <f t="shared" si="23"/>
        <v>0</v>
      </c>
      <c r="H238" s="364"/>
      <c r="I238" s="132"/>
      <c r="J238" s="132"/>
      <c r="K238" s="132"/>
      <c r="L238" s="132"/>
      <c r="M238" s="132"/>
      <c r="N238" s="132"/>
      <c r="O238" s="132"/>
      <c r="P238" s="132"/>
      <c r="Q238" s="132"/>
      <c r="R238" s="132"/>
      <c r="S238" s="132"/>
      <c r="T238" s="132"/>
      <c r="U238" s="132"/>
      <c r="V238" s="132"/>
      <c r="W238" s="132"/>
      <c r="X238" s="132"/>
      <c r="Y238" s="132"/>
      <c r="Z238" s="132"/>
      <c r="AA238" s="132"/>
      <c r="AB238" s="132"/>
      <c r="AC238" s="132"/>
      <c r="AD238" s="132"/>
      <c r="AE238" s="132"/>
      <c r="AF238" s="132"/>
      <c r="AG238" s="132"/>
      <c r="AH238" s="132"/>
    </row>
    <row r="239" spans="1:34" s="288" customFormat="1" x14ac:dyDescent="0.3">
      <c r="A239" s="285"/>
      <c r="B239" s="284"/>
      <c r="C239" s="286"/>
      <c r="D239" s="282"/>
      <c r="E239" s="287"/>
      <c r="F239" s="337"/>
      <c r="G239" s="345">
        <f t="shared" si="23"/>
        <v>0</v>
      </c>
      <c r="H239" s="364"/>
      <c r="I239" s="132"/>
      <c r="J239" s="132"/>
      <c r="K239" s="132"/>
      <c r="L239" s="132"/>
      <c r="M239" s="132"/>
      <c r="N239" s="132"/>
      <c r="O239" s="132"/>
      <c r="P239" s="132"/>
      <c r="Q239" s="132"/>
      <c r="R239" s="132"/>
      <c r="S239" s="132"/>
      <c r="T239" s="132"/>
      <c r="U239" s="132"/>
      <c r="V239" s="132"/>
      <c r="W239" s="132"/>
      <c r="X239" s="132"/>
      <c r="Y239" s="132"/>
      <c r="Z239" s="132"/>
      <c r="AA239" s="132"/>
      <c r="AB239" s="132"/>
      <c r="AC239" s="132"/>
      <c r="AD239" s="132"/>
      <c r="AE239" s="132"/>
      <c r="AF239" s="132"/>
      <c r="AG239" s="132"/>
      <c r="AH239" s="132"/>
    </row>
    <row r="240" spans="1:34" s="288" customFormat="1" x14ac:dyDescent="0.3">
      <c r="A240" s="285"/>
      <c r="B240" s="284"/>
      <c r="C240" s="286"/>
      <c r="D240" s="282"/>
      <c r="E240" s="287"/>
      <c r="F240" s="337"/>
      <c r="G240" s="345">
        <f t="shared" si="23"/>
        <v>0</v>
      </c>
      <c r="H240" s="364"/>
      <c r="I240" s="132"/>
      <c r="J240" s="132"/>
      <c r="K240" s="132"/>
      <c r="L240" s="132"/>
      <c r="M240" s="132"/>
      <c r="N240" s="132"/>
      <c r="O240" s="132"/>
      <c r="P240" s="132"/>
      <c r="Q240" s="132"/>
      <c r="R240" s="132"/>
      <c r="S240" s="132"/>
      <c r="T240" s="132"/>
      <c r="U240" s="132"/>
      <c r="V240" s="132"/>
      <c r="W240" s="132"/>
      <c r="X240" s="132"/>
      <c r="Y240" s="132"/>
      <c r="Z240" s="132"/>
      <c r="AA240" s="132"/>
      <c r="AB240" s="132"/>
      <c r="AC240" s="132"/>
      <c r="AD240" s="132"/>
      <c r="AE240" s="132"/>
      <c r="AF240" s="132"/>
      <c r="AG240" s="132"/>
      <c r="AH240" s="132"/>
    </row>
    <row r="241" spans="1:34" s="288" customFormat="1" x14ac:dyDescent="0.3">
      <c r="A241" s="285"/>
      <c r="B241" s="284"/>
      <c r="C241" s="286"/>
      <c r="D241" s="282"/>
      <c r="E241" s="287"/>
      <c r="F241" s="337"/>
      <c r="G241" s="345">
        <f t="shared" si="23"/>
        <v>0</v>
      </c>
      <c r="H241" s="364"/>
      <c r="I241" s="132"/>
      <c r="J241" s="132"/>
      <c r="K241" s="132"/>
      <c r="L241" s="132"/>
      <c r="M241" s="132"/>
      <c r="N241" s="132"/>
      <c r="O241" s="132"/>
      <c r="P241" s="132"/>
      <c r="Q241" s="132"/>
      <c r="R241" s="132"/>
      <c r="S241" s="132"/>
      <c r="T241" s="132"/>
      <c r="U241" s="132"/>
      <c r="V241" s="132"/>
      <c r="W241" s="132"/>
      <c r="X241" s="132"/>
      <c r="Y241" s="132"/>
      <c r="Z241" s="132"/>
      <c r="AA241" s="132"/>
      <c r="AB241" s="132"/>
      <c r="AC241" s="132"/>
      <c r="AD241" s="132"/>
      <c r="AE241" s="132"/>
      <c r="AF241" s="132"/>
      <c r="AG241" s="132"/>
      <c r="AH241" s="132"/>
    </row>
    <row r="242" spans="1:34" s="288" customFormat="1" x14ac:dyDescent="0.3">
      <c r="A242" s="285"/>
      <c r="B242" s="284"/>
      <c r="C242" s="286"/>
      <c r="D242" s="282"/>
      <c r="E242" s="287"/>
      <c r="F242" s="337"/>
      <c r="G242" s="345">
        <f t="shared" si="23"/>
        <v>0</v>
      </c>
      <c r="H242" s="364"/>
      <c r="I242" s="132"/>
      <c r="J242" s="132"/>
      <c r="K242" s="132"/>
      <c r="L242" s="132"/>
      <c r="M242" s="132"/>
      <c r="N242" s="132"/>
      <c r="O242" s="132"/>
      <c r="P242" s="132"/>
      <c r="Q242" s="132"/>
      <c r="R242" s="132"/>
      <c r="S242" s="132"/>
      <c r="T242" s="132"/>
      <c r="U242" s="132"/>
      <c r="V242" s="132"/>
      <c r="W242" s="132"/>
      <c r="X242" s="132"/>
      <c r="Y242" s="132"/>
      <c r="Z242" s="132"/>
      <c r="AA242" s="132"/>
      <c r="AB242" s="132"/>
      <c r="AC242" s="132"/>
      <c r="AD242" s="132"/>
      <c r="AE242" s="132"/>
      <c r="AF242" s="132"/>
      <c r="AG242" s="132"/>
      <c r="AH242" s="132"/>
    </row>
    <row r="243" spans="1:34" s="288" customFormat="1" x14ac:dyDescent="0.3">
      <c r="A243" s="285"/>
      <c r="B243" s="284"/>
      <c r="C243" s="286"/>
      <c r="D243" s="282"/>
      <c r="E243" s="287"/>
      <c r="F243" s="337"/>
      <c r="G243" s="345">
        <f t="shared" si="23"/>
        <v>0</v>
      </c>
      <c r="H243" s="364"/>
      <c r="I243" s="132"/>
      <c r="J243" s="132"/>
      <c r="K243" s="132"/>
      <c r="L243" s="132"/>
      <c r="M243" s="132"/>
      <c r="N243" s="132"/>
      <c r="O243" s="132"/>
      <c r="P243" s="132"/>
      <c r="Q243" s="132"/>
      <c r="R243" s="132"/>
      <c r="S243" s="132"/>
      <c r="T243" s="132"/>
      <c r="U243" s="132"/>
      <c r="V243" s="132"/>
      <c r="W243" s="132"/>
      <c r="X243" s="132"/>
      <c r="Y243" s="132"/>
      <c r="Z243" s="132"/>
      <c r="AA243" s="132"/>
      <c r="AB243" s="132"/>
      <c r="AC243" s="132"/>
      <c r="AD243" s="132"/>
      <c r="AE243" s="132"/>
      <c r="AF243" s="132"/>
      <c r="AG243" s="132"/>
      <c r="AH243" s="132"/>
    </row>
    <row r="244" spans="1:34" s="288" customFormat="1" x14ac:dyDescent="0.3">
      <c r="A244" s="285"/>
      <c r="B244" s="284"/>
      <c r="C244" s="286"/>
      <c r="D244" s="282"/>
      <c r="E244" s="287"/>
      <c r="F244" s="337"/>
      <c r="G244" s="345">
        <f t="shared" si="23"/>
        <v>0</v>
      </c>
      <c r="H244" s="364"/>
      <c r="I244" s="132"/>
      <c r="J244" s="132"/>
      <c r="K244" s="132"/>
      <c r="L244" s="132"/>
      <c r="M244" s="132"/>
      <c r="N244" s="132"/>
      <c r="O244" s="132"/>
      <c r="P244" s="132"/>
      <c r="Q244" s="132"/>
      <c r="R244" s="132"/>
      <c r="S244" s="132"/>
      <c r="T244" s="132"/>
      <c r="U244" s="132"/>
      <c r="V244" s="132"/>
      <c r="W244" s="132"/>
      <c r="X244" s="132"/>
      <c r="Y244" s="132"/>
      <c r="Z244" s="132"/>
      <c r="AA244" s="132"/>
      <c r="AB244" s="132"/>
      <c r="AC244" s="132"/>
      <c r="AD244" s="132"/>
      <c r="AE244" s="132"/>
      <c r="AF244" s="132"/>
      <c r="AG244" s="132"/>
      <c r="AH244" s="132"/>
    </row>
    <row r="245" spans="1:34" s="288" customFormat="1" x14ac:dyDescent="0.3">
      <c r="A245" s="285"/>
      <c r="B245" s="284"/>
      <c r="C245" s="286"/>
      <c r="D245" s="282"/>
      <c r="E245" s="287"/>
      <c r="F245" s="337"/>
      <c r="G245" s="345">
        <f t="shared" si="23"/>
        <v>0</v>
      </c>
      <c r="H245" s="364"/>
      <c r="I245" s="132"/>
      <c r="J245" s="132"/>
      <c r="K245" s="132"/>
      <c r="L245" s="132"/>
      <c r="M245" s="132"/>
      <c r="N245" s="132"/>
      <c r="O245" s="132"/>
      <c r="P245" s="132"/>
      <c r="Q245" s="132"/>
      <c r="R245" s="132"/>
      <c r="S245" s="132"/>
      <c r="T245" s="132"/>
      <c r="U245" s="132"/>
      <c r="V245" s="132"/>
      <c r="W245" s="132"/>
      <c r="X245" s="132"/>
      <c r="Y245" s="132"/>
      <c r="Z245" s="132"/>
      <c r="AA245" s="132"/>
      <c r="AB245" s="132"/>
      <c r="AC245" s="132"/>
      <c r="AD245" s="132"/>
      <c r="AE245" s="132"/>
      <c r="AF245" s="132"/>
      <c r="AG245" s="132"/>
      <c r="AH245" s="132"/>
    </row>
    <row r="246" spans="1:34" s="288" customFormat="1" x14ac:dyDescent="0.3">
      <c r="A246" s="285"/>
      <c r="B246" s="284"/>
      <c r="C246" s="286"/>
      <c r="D246" s="282"/>
      <c r="E246" s="287"/>
      <c r="F246" s="337"/>
      <c r="G246" s="345">
        <f t="shared" si="23"/>
        <v>0</v>
      </c>
      <c r="H246" s="364"/>
      <c r="I246" s="132"/>
      <c r="J246" s="132"/>
      <c r="K246" s="132"/>
      <c r="L246" s="132"/>
      <c r="M246" s="132"/>
      <c r="N246" s="132"/>
      <c r="O246" s="132"/>
      <c r="P246" s="132"/>
      <c r="Q246" s="132"/>
      <c r="R246" s="132"/>
      <c r="S246" s="132"/>
      <c r="T246" s="132"/>
      <c r="U246" s="132"/>
      <c r="V246" s="132"/>
      <c r="W246" s="132"/>
      <c r="X246" s="132"/>
      <c r="Y246" s="132"/>
      <c r="Z246" s="132"/>
      <c r="AA246" s="132"/>
      <c r="AB246" s="132"/>
      <c r="AC246" s="132"/>
      <c r="AD246" s="132"/>
      <c r="AE246" s="132"/>
      <c r="AF246" s="132"/>
      <c r="AG246" s="132"/>
      <c r="AH246" s="132"/>
    </row>
    <row r="247" spans="1:34" s="288" customFormat="1" x14ac:dyDescent="0.3">
      <c r="A247" s="285"/>
      <c r="B247" s="284"/>
      <c r="C247" s="286"/>
      <c r="D247" s="282"/>
      <c r="E247" s="287"/>
      <c r="F247" s="337"/>
      <c r="G247" s="345">
        <f t="shared" si="23"/>
        <v>0</v>
      </c>
      <c r="H247" s="364"/>
      <c r="I247" s="132"/>
      <c r="J247" s="132"/>
      <c r="K247" s="132"/>
      <c r="L247" s="132"/>
      <c r="M247" s="132"/>
      <c r="N247" s="132"/>
      <c r="O247" s="132"/>
      <c r="P247" s="132"/>
      <c r="Q247" s="132"/>
      <c r="R247" s="132"/>
      <c r="S247" s="132"/>
      <c r="T247" s="132"/>
      <c r="U247" s="132"/>
      <c r="V247" s="132"/>
      <c r="W247" s="132"/>
      <c r="X247" s="132"/>
      <c r="Y247" s="132"/>
      <c r="Z247" s="132"/>
      <c r="AA247" s="132"/>
      <c r="AB247" s="132"/>
      <c r="AC247" s="132"/>
      <c r="AD247" s="132"/>
      <c r="AE247" s="132"/>
      <c r="AF247" s="132"/>
      <c r="AG247" s="132"/>
      <c r="AH247" s="132"/>
    </row>
    <row r="248" spans="1:34" s="288" customFormat="1" ht="16.8" thickBot="1" x14ac:dyDescent="0.35">
      <c r="A248" s="305"/>
      <c r="B248" s="334"/>
      <c r="C248" s="307"/>
      <c r="D248" s="308"/>
      <c r="E248" s="309"/>
      <c r="F248" s="341"/>
      <c r="G248" s="347">
        <f t="shared" si="23"/>
        <v>0</v>
      </c>
      <c r="H248" s="355">
        <f>SUM(G236:G248)</f>
        <v>0</v>
      </c>
      <c r="I248" s="132"/>
      <c r="J248" s="132"/>
      <c r="K248" s="132"/>
      <c r="L248" s="132"/>
      <c r="M248" s="132"/>
      <c r="N248" s="132"/>
      <c r="O248" s="132"/>
      <c r="P248" s="132"/>
      <c r="Q248" s="132"/>
      <c r="R248" s="132"/>
      <c r="S248" s="132"/>
      <c r="T248" s="132"/>
      <c r="U248" s="132"/>
      <c r="V248" s="132"/>
      <c r="W248" s="132"/>
      <c r="X248" s="132"/>
      <c r="Y248" s="132"/>
      <c r="Z248" s="132"/>
      <c r="AA248" s="132"/>
      <c r="AB248" s="132"/>
      <c r="AC248" s="132"/>
      <c r="AD248" s="132"/>
      <c r="AE248" s="132"/>
      <c r="AF248" s="132"/>
      <c r="AG248" s="132"/>
      <c r="AH248" s="132"/>
    </row>
    <row r="249" spans="1:34" ht="18" customHeight="1" thickBot="1" x14ac:dyDescent="0.35">
      <c r="A249" s="478"/>
      <c r="B249" s="478"/>
      <c r="C249" s="478"/>
      <c r="D249" s="478"/>
      <c r="E249" s="478"/>
      <c r="F249" s="478"/>
      <c r="G249" s="478"/>
      <c r="H249" s="478"/>
    </row>
    <row r="250" spans="1:34" ht="18" customHeight="1" x14ac:dyDescent="0.3">
      <c r="A250" s="169"/>
      <c r="B250" s="161" t="s">
        <v>94</v>
      </c>
      <c r="C250" s="161"/>
      <c r="D250" s="170"/>
      <c r="E250" s="171"/>
      <c r="F250" s="172"/>
      <c r="G250" s="164"/>
      <c r="H250" s="360"/>
    </row>
    <row r="251" spans="1:34" s="288" customFormat="1" x14ac:dyDescent="0.3">
      <c r="A251" s="295"/>
      <c r="B251" s="296"/>
      <c r="C251" s="297"/>
      <c r="D251" s="298"/>
      <c r="E251" s="299"/>
      <c r="F251" s="339"/>
      <c r="G251" s="345">
        <f t="shared" ref="G251" si="24">(E251-(E251*F251/100))*A251</f>
        <v>0</v>
      </c>
      <c r="H251" s="354"/>
      <c r="I251" s="132"/>
      <c r="J251" s="132"/>
      <c r="K251" s="132"/>
      <c r="L251" s="132"/>
      <c r="M251" s="132"/>
      <c r="N251" s="132"/>
      <c r="O251" s="132"/>
      <c r="P251" s="132"/>
      <c r="Q251" s="132"/>
      <c r="R251" s="132"/>
      <c r="S251" s="132"/>
      <c r="T251" s="132"/>
      <c r="U251" s="132"/>
      <c r="V251" s="132"/>
      <c r="W251" s="132"/>
      <c r="X251" s="132"/>
      <c r="Y251" s="132"/>
      <c r="Z251" s="132"/>
      <c r="AA251" s="132"/>
      <c r="AB251" s="132"/>
      <c r="AC251" s="132"/>
      <c r="AD251" s="132"/>
      <c r="AE251" s="132"/>
      <c r="AF251" s="132"/>
      <c r="AG251" s="132"/>
      <c r="AH251" s="132"/>
    </row>
    <row r="252" spans="1:34" s="288" customFormat="1" x14ac:dyDescent="0.3">
      <c r="A252" s="295"/>
      <c r="B252" s="296"/>
      <c r="C252" s="297"/>
      <c r="D252" s="298"/>
      <c r="E252" s="299"/>
      <c r="F252" s="339"/>
      <c r="G252" s="345">
        <f>(E252-(E252*F252/100))*A252</f>
        <v>0</v>
      </c>
      <c r="H252" s="354"/>
      <c r="I252" s="132"/>
      <c r="J252" s="132"/>
      <c r="K252" s="132"/>
      <c r="L252" s="132"/>
      <c r="M252" s="132"/>
      <c r="N252" s="132"/>
      <c r="O252" s="132"/>
      <c r="P252" s="132"/>
      <c r="Q252" s="132"/>
      <c r="R252" s="132"/>
      <c r="S252" s="132"/>
      <c r="T252" s="132"/>
      <c r="U252" s="132"/>
      <c r="V252" s="132"/>
      <c r="W252" s="132"/>
      <c r="X252" s="132"/>
      <c r="Y252" s="132"/>
      <c r="Z252" s="132"/>
      <c r="AA252" s="132"/>
      <c r="AB252" s="132"/>
      <c r="AC252" s="132"/>
      <c r="AD252" s="132"/>
      <c r="AE252" s="132"/>
      <c r="AF252" s="132"/>
      <c r="AG252" s="132"/>
      <c r="AH252" s="132"/>
    </row>
    <row r="253" spans="1:34" s="288" customFormat="1" x14ac:dyDescent="0.3">
      <c r="A253" s="295"/>
      <c r="B253" s="296"/>
      <c r="C253" s="297"/>
      <c r="D253" s="296"/>
      <c r="E253" s="299"/>
      <c r="F253" s="339"/>
      <c r="G253" s="345">
        <f t="shared" ref="G253:G254" si="25">(E253-(E253*F253/100))*A253</f>
        <v>0</v>
      </c>
      <c r="H253" s="354"/>
      <c r="I253" s="132"/>
      <c r="J253" s="132"/>
      <c r="K253" s="132"/>
      <c r="L253" s="132"/>
      <c r="M253" s="132"/>
      <c r="N253" s="132"/>
      <c r="O253" s="132"/>
      <c r="P253" s="132"/>
      <c r="Q253" s="132"/>
      <c r="R253" s="132"/>
      <c r="S253" s="132"/>
      <c r="T253" s="132"/>
      <c r="U253" s="132"/>
      <c r="V253" s="132"/>
      <c r="W253" s="132"/>
      <c r="X253" s="132"/>
      <c r="Y253" s="132"/>
      <c r="Z253" s="132"/>
      <c r="AA253" s="132"/>
      <c r="AB253" s="132"/>
      <c r="AC253" s="132"/>
      <c r="AD253" s="132"/>
      <c r="AE253" s="132"/>
      <c r="AF253" s="132"/>
      <c r="AG253" s="132"/>
      <c r="AH253" s="132"/>
    </row>
    <row r="254" spans="1:34" s="288" customFormat="1" ht="16.8" thickBot="1" x14ac:dyDescent="0.35">
      <c r="A254" s="300"/>
      <c r="B254" s="301"/>
      <c r="C254" s="302"/>
      <c r="D254" s="301"/>
      <c r="E254" s="303"/>
      <c r="F254" s="340"/>
      <c r="G254" s="347">
        <f t="shared" si="25"/>
        <v>0</v>
      </c>
      <c r="H254" s="355">
        <f>SUM(G251:G254)</f>
        <v>0</v>
      </c>
      <c r="I254" s="132"/>
      <c r="J254" s="132"/>
      <c r="K254" s="132"/>
      <c r="L254" s="132"/>
      <c r="M254" s="132"/>
      <c r="N254" s="132"/>
      <c r="O254" s="132"/>
      <c r="P254" s="132"/>
      <c r="Q254" s="132"/>
      <c r="R254" s="132"/>
      <c r="S254" s="132"/>
      <c r="T254" s="132"/>
      <c r="U254" s="132"/>
      <c r="V254" s="132"/>
      <c r="W254" s="132"/>
      <c r="X254" s="132"/>
      <c r="Y254" s="132"/>
      <c r="Z254" s="132"/>
      <c r="AA254" s="132"/>
      <c r="AB254" s="132"/>
      <c r="AC254" s="132"/>
      <c r="AD254" s="132"/>
      <c r="AE254" s="132"/>
      <c r="AF254" s="132"/>
      <c r="AG254" s="132"/>
      <c r="AH254" s="132"/>
    </row>
    <row r="255" spans="1:34" s="139" customFormat="1" ht="16.8" thickBot="1" x14ac:dyDescent="0.35">
      <c r="A255" s="281"/>
      <c r="B255" s="281"/>
      <c r="C255" s="281"/>
      <c r="D255" s="281"/>
      <c r="E255" s="281"/>
      <c r="F255" s="281"/>
      <c r="G255" s="281"/>
      <c r="H255" s="281"/>
    </row>
    <row r="256" spans="1:34" ht="18" customHeight="1" x14ac:dyDescent="0.3">
      <c r="A256" s="160"/>
      <c r="B256" s="167" t="s">
        <v>45</v>
      </c>
      <c r="C256" s="167"/>
      <c r="D256" s="173"/>
      <c r="E256" s="164"/>
      <c r="F256" s="165"/>
      <c r="G256" s="164"/>
      <c r="H256" s="363"/>
    </row>
    <row r="257" spans="1:34" s="288" customFormat="1" x14ac:dyDescent="0.3">
      <c r="A257" s="285"/>
      <c r="B257" s="282"/>
      <c r="C257" s="286"/>
      <c r="D257" s="282"/>
      <c r="E257" s="287"/>
      <c r="F257" s="337"/>
      <c r="G257" s="345">
        <f t="shared" ref="G257:G260" si="26">(E257-(E257*F257/100))*A257</f>
        <v>0</v>
      </c>
      <c r="H257" s="364"/>
      <c r="I257" s="132"/>
      <c r="J257" s="132"/>
      <c r="K257" s="132"/>
      <c r="L257" s="132"/>
      <c r="M257" s="132"/>
      <c r="N257" s="132"/>
      <c r="O257" s="132"/>
      <c r="P257" s="132"/>
      <c r="Q257" s="132"/>
      <c r="R257" s="132"/>
      <c r="S257" s="132"/>
      <c r="T257" s="132"/>
      <c r="U257" s="132"/>
      <c r="V257" s="132"/>
      <c r="W257" s="132"/>
      <c r="X257" s="132"/>
      <c r="Y257" s="132"/>
      <c r="Z257" s="132"/>
      <c r="AA257" s="132"/>
      <c r="AB257" s="132"/>
      <c r="AC257" s="132"/>
      <c r="AD257" s="132"/>
      <c r="AE257" s="132"/>
      <c r="AF257" s="132"/>
      <c r="AG257" s="132"/>
      <c r="AH257" s="132"/>
    </row>
    <row r="258" spans="1:34" s="288" customFormat="1" x14ac:dyDescent="0.3">
      <c r="A258" s="285"/>
      <c r="B258" s="282"/>
      <c r="C258" s="286"/>
      <c r="D258" s="282"/>
      <c r="E258" s="287"/>
      <c r="F258" s="337"/>
      <c r="G258" s="345">
        <f t="shared" si="26"/>
        <v>0</v>
      </c>
      <c r="H258" s="364"/>
      <c r="I258" s="132"/>
      <c r="J258" s="132"/>
      <c r="K258" s="132"/>
      <c r="L258" s="132"/>
      <c r="M258" s="132"/>
      <c r="N258" s="132"/>
      <c r="O258" s="132"/>
      <c r="P258" s="132"/>
      <c r="Q258" s="132"/>
      <c r="R258" s="132"/>
      <c r="S258" s="132"/>
      <c r="T258" s="132"/>
      <c r="U258" s="132"/>
      <c r="V258" s="132"/>
      <c r="W258" s="132"/>
      <c r="X258" s="132"/>
      <c r="Y258" s="132"/>
      <c r="Z258" s="132"/>
      <c r="AA258" s="132"/>
      <c r="AB258" s="132"/>
      <c r="AC258" s="132"/>
      <c r="AD258" s="132"/>
      <c r="AE258" s="132"/>
      <c r="AF258" s="132"/>
      <c r="AG258" s="132"/>
      <c r="AH258" s="132"/>
    </row>
    <row r="259" spans="1:34" s="288" customFormat="1" x14ac:dyDescent="0.3">
      <c r="A259" s="285"/>
      <c r="B259" s="282"/>
      <c r="C259" s="286"/>
      <c r="D259" s="282"/>
      <c r="E259" s="287"/>
      <c r="F259" s="337"/>
      <c r="G259" s="345">
        <f t="shared" si="26"/>
        <v>0</v>
      </c>
      <c r="H259" s="364"/>
      <c r="I259" s="132"/>
      <c r="J259" s="132"/>
      <c r="K259" s="132"/>
      <c r="L259" s="132"/>
      <c r="M259" s="132"/>
      <c r="N259" s="132"/>
      <c r="O259" s="132"/>
      <c r="P259" s="132"/>
      <c r="Q259" s="132"/>
      <c r="R259" s="132"/>
      <c r="S259" s="132"/>
      <c r="T259" s="132"/>
      <c r="U259" s="132"/>
      <c r="V259" s="132"/>
      <c r="W259" s="132"/>
      <c r="X259" s="132"/>
      <c r="Y259" s="132"/>
      <c r="Z259" s="132"/>
      <c r="AA259" s="132"/>
      <c r="AB259" s="132"/>
      <c r="AC259" s="132"/>
      <c r="AD259" s="132"/>
      <c r="AE259" s="132"/>
      <c r="AF259" s="132"/>
      <c r="AG259" s="132"/>
      <c r="AH259" s="132"/>
    </row>
    <row r="260" spans="1:34" s="288" customFormat="1" ht="16.8" thickBot="1" x14ac:dyDescent="0.35">
      <c r="A260" s="305"/>
      <c r="B260" s="308"/>
      <c r="C260" s="307"/>
      <c r="D260" s="308"/>
      <c r="E260" s="309"/>
      <c r="F260" s="341"/>
      <c r="G260" s="347">
        <f t="shared" si="26"/>
        <v>0</v>
      </c>
      <c r="H260" s="355">
        <f>SUM(G257:G260)</f>
        <v>0</v>
      </c>
      <c r="I260" s="132"/>
      <c r="J260" s="132"/>
      <c r="K260" s="132"/>
      <c r="L260" s="132"/>
      <c r="M260" s="132"/>
      <c r="N260" s="132"/>
      <c r="O260" s="132"/>
      <c r="P260" s="132"/>
      <c r="Q260" s="132"/>
      <c r="R260" s="132"/>
      <c r="S260" s="132"/>
      <c r="T260" s="132"/>
      <c r="U260" s="132"/>
      <c r="V260" s="132"/>
      <c r="W260" s="132"/>
      <c r="X260" s="132"/>
      <c r="Y260" s="132"/>
      <c r="Z260" s="132"/>
      <c r="AA260" s="132"/>
      <c r="AB260" s="132"/>
      <c r="AC260" s="132"/>
      <c r="AD260" s="132"/>
      <c r="AE260" s="132"/>
      <c r="AF260" s="132"/>
      <c r="AG260" s="132"/>
      <c r="AH260" s="132"/>
    </row>
    <row r="261" spans="1:34" ht="18" customHeight="1" thickBot="1" x14ac:dyDescent="0.35">
      <c r="A261" s="483"/>
      <c r="B261" s="483"/>
      <c r="C261" s="483"/>
      <c r="D261" s="483"/>
      <c r="E261" s="483"/>
      <c r="F261" s="483"/>
      <c r="G261" s="483"/>
      <c r="H261" s="483"/>
    </row>
    <row r="262" spans="1:34" ht="15.75" customHeight="1" x14ac:dyDescent="0.3">
      <c r="A262" s="160"/>
      <c r="B262" s="161" t="s">
        <v>140</v>
      </c>
      <c r="C262" s="167"/>
      <c r="D262" s="173"/>
      <c r="E262" s="164"/>
      <c r="F262" s="165"/>
      <c r="G262" s="164"/>
      <c r="H262" s="363"/>
    </row>
    <row r="263" spans="1:34" s="288" customFormat="1" x14ac:dyDescent="0.3">
      <c r="A263" s="285"/>
      <c r="B263" s="284"/>
      <c r="C263" s="286"/>
      <c r="D263" s="282"/>
      <c r="E263" s="287"/>
      <c r="F263" s="337"/>
      <c r="G263" s="345">
        <f t="shared" ref="G263:G266" si="27">(E263-(E263*F263/100))*A263</f>
        <v>0</v>
      </c>
      <c r="H263" s="364"/>
      <c r="I263" s="132"/>
      <c r="J263" s="132"/>
      <c r="K263" s="132"/>
      <c r="L263" s="132"/>
      <c r="M263" s="132"/>
      <c r="N263" s="132"/>
      <c r="O263" s="132"/>
      <c r="P263" s="132"/>
      <c r="Q263" s="132"/>
      <c r="R263" s="132"/>
      <c r="S263" s="132"/>
      <c r="T263" s="132"/>
      <c r="U263" s="132"/>
      <c r="V263" s="132"/>
      <c r="W263" s="132"/>
      <c r="X263" s="132"/>
      <c r="Y263" s="132"/>
      <c r="Z263" s="132"/>
      <c r="AA263" s="132"/>
      <c r="AB263" s="132"/>
      <c r="AC263" s="132"/>
      <c r="AD263" s="132"/>
      <c r="AE263" s="132"/>
      <c r="AF263" s="132"/>
      <c r="AG263" s="132"/>
      <c r="AH263" s="132"/>
    </row>
    <row r="264" spans="1:34" s="288" customFormat="1" x14ac:dyDescent="0.3">
      <c r="A264" s="285"/>
      <c r="B264" s="284"/>
      <c r="C264" s="286"/>
      <c r="D264" s="282"/>
      <c r="E264" s="287"/>
      <c r="F264" s="337"/>
      <c r="G264" s="345">
        <f t="shared" si="27"/>
        <v>0</v>
      </c>
      <c r="H264" s="364"/>
      <c r="I264" s="132"/>
      <c r="J264" s="132"/>
      <c r="K264" s="132"/>
      <c r="L264" s="132"/>
      <c r="M264" s="132"/>
      <c r="N264" s="132"/>
      <c r="O264" s="132"/>
      <c r="P264" s="132"/>
      <c r="Q264" s="132"/>
      <c r="R264" s="132"/>
      <c r="S264" s="132"/>
      <c r="T264" s="132"/>
      <c r="U264" s="132"/>
      <c r="V264" s="132"/>
      <c r="W264" s="132"/>
      <c r="X264" s="132"/>
      <c r="Y264" s="132"/>
      <c r="Z264" s="132"/>
      <c r="AA264" s="132"/>
      <c r="AB264" s="132"/>
      <c r="AC264" s="132"/>
      <c r="AD264" s="132"/>
      <c r="AE264" s="132"/>
      <c r="AF264" s="132"/>
      <c r="AG264" s="132"/>
      <c r="AH264" s="132"/>
    </row>
    <row r="265" spans="1:34" s="288" customFormat="1" x14ac:dyDescent="0.3">
      <c r="A265" s="285"/>
      <c r="B265" s="284"/>
      <c r="C265" s="286"/>
      <c r="D265" s="282"/>
      <c r="E265" s="287"/>
      <c r="F265" s="337"/>
      <c r="G265" s="345">
        <f t="shared" si="27"/>
        <v>0</v>
      </c>
      <c r="H265" s="364"/>
      <c r="I265" s="132"/>
      <c r="J265" s="132"/>
      <c r="K265" s="132"/>
      <c r="L265" s="132"/>
      <c r="M265" s="132"/>
      <c r="N265" s="132"/>
      <c r="O265" s="132"/>
      <c r="P265" s="132"/>
      <c r="Q265" s="132"/>
      <c r="R265" s="132"/>
      <c r="S265" s="132"/>
      <c r="T265" s="132"/>
      <c r="U265" s="132"/>
      <c r="V265" s="132"/>
      <c r="W265" s="132"/>
      <c r="X265" s="132"/>
      <c r="Y265" s="132"/>
      <c r="Z265" s="132"/>
      <c r="AA265" s="132"/>
      <c r="AB265" s="132"/>
      <c r="AC265" s="132"/>
      <c r="AD265" s="132"/>
      <c r="AE265" s="132"/>
      <c r="AF265" s="132"/>
      <c r="AG265" s="132"/>
      <c r="AH265" s="132"/>
    </row>
    <row r="266" spans="1:34" s="288" customFormat="1" ht="16.8" thickBot="1" x14ac:dyDescent="0.35">
      <c r="A266" s="305"/>
      <c r="B266" s="334"/>
      <c r="C266" s="307"/>
      <c r="D266" s="308"/>
      <c r="E266" s="309"/>
      <c r="F266" s="341"/>
      <c r="G266" s="347">
        <f t="shared" si="27"/>
        <v>0</v>
      </c>
      <c r="H266" s="355">
        <f>SUM(G263:G266)</f>
        <v>0</v>
      </c>
      <c r="I266" s="132"/>
      <c r="J266" s="132"/>
      <c r="K266" s="132"/>
      <c r="L266" s="132"/>
      <c r="M266" s="132"/>
      <c r="N266" s="132"/>
      <c r="O266" s="132"/>
      <c r="P266" s="132"/>
      <c r="Q266" s="132"/>
      <c r="R266" s="132"/>
      <c r="S266" s="132"/>
      <c r="T266" s="132"/>
      <c r="U266" s="132"/>
      <c r="V266" s="132"/>
      <c r="W266" s="132"/>
      <c r="X266" s="132"/>
      <c r="Y266" s="132"/>
      <c r="Z266" s="132"/>
      <c r="AA266" s="132"/>
      <c r="AB266" s="132"/>
      <c r="AC266" s="132"/>
      <c r="AD266" s="132"/>
      <c r="AE266" s="132"/>
      <c r="AF266" s="132"/>
      <c r="AG266" s="132"/>
      <c r="AH266" s="132"/>
    </row>
    <row r="267" spans="1:34" ht="18" customHeight="1" thickBot="1" x14ac:dyDescent="0.35">
      <c r="A267" s="275"/>
      <c r="B267" s="275"/>
      <c r="C267" s="275"/>
      <c r="D267" s="275"/>
      <c r="E267" s="275"/>
      <c r="F267" s="275"/>
      <c r="G267" s="275"/>
      <c r="H267" s="275"/>
    </row>
    <row r="268" spans="1:34" ht="18" customHeight="1" x14ac:dyDescent="0.3">
      <c r="A268" s="160"/>
      <c r="B268" s="161" t="s">
        <v>97</v>
      </c>
      <c r="C268" s="167"/>
      <c r="D268" s="173"/>
      <c r="E268" s="164"/>
      <c r="F268" s="165"/>
      <c r="G268" s="164"/>
      <c r="H268" s="363"/>
    </row>
    <row r="269" spans="1:34" s="288" customFormat="1" x14ac:dyDescent="0.3">
      <c r="A269" s="285"/>
      <c r="B269" s="284"/>
      <c r="C269" s="286"/>
      <c r="D269" s="282"/>
      <c r="E269" s="287"/>
      <c r="F269" s="337"/>
      <c r="G269" s="345">
        <f t="shared" ref="G269:G276" si="28">(E269-(E269*F269/100))*A269</f>
        <v>0</v>
      </c>
      <c r="H269" s="364"/>
      <c r="I269" s="132"/>
      <c r="J269" s="132"/>
      <c r="K269" s="132"/>
      <c r="L269" s="132"/>
      <c r="M269" s="132"/>
      <c r="N269" s="132"/>
      <c r="O269" s="132"/>
      <c r="P269" s="132"/>
      <c r="Q269" s="132"/>
      <c r="R269" s="132"/>
      <c r="S269" s="132"/>
      <c r="T269" s="132"/>
      <c r="U269" s="132"/>
      <c r="V269" s="132"/>
      <c r="W269" s="132"/>
      <c r="X269" s="132"/>
      <c r="Y269" s="132"/>
      <c r="Z269" s="132"/>
      <c r="AA269" s="132"/>
      <c r="AB269" s="132"/>
      <c r="AC269" s="132"/>
      <c r="AD269" s="132"/>
      <c r="AE269" s="132"/>
      <c r="AF269" s="132"/>
      <c r="AG269" s="132"/>
      <c r="AH269" s="132"/>
    </row>
    <row r="270" spans="1:34" s="288" customFormat="1" x14ac:dyDescent="0.3">
      <c r="A270" s="285"/>
      <c r="B270" s="284"/>
      <c r="C270" s="286"/>
      <c r="D270" s="282"/>
      <c r="E270" s="287"/>
      <c r="F270" s="337"/>
      <c r="G270" s="345">
        <f t="shared" si="28"/>
        <v>0</v>
      </c>
      <c r="H270" s="364"/>
      <c r="I270" s="132"/>
      <c r="J270" s="132"/>
      <c r="K270" s="132"/>
      <c r="L270" s="132"/>
      <c r="M270" s="132"/>
      <c r="N270" s="132"/>
      <c r="O270" s="132"/>
      <c r="P270" s="132"/>
      <c r="Q270" s="132"/>
      <c r="R270" s="132"/>
      <c r="S270" s="132"/>
      <c r="T270" s="132"/>
      <c r="U270" s="132"/>
      <c r="V270" s="132"/>
      <c r="W270" s="132"/>
      <c r="X270" s="132"/>
      <c r="Y270" s="132"/>
      <c r="Z270" s="132"/>
      <c r="AA270" s="132"/>
      <c r="AB270" s="132"/>
      <c r="AC270" s="132"/>
      <c r="AD270" s="132"/>
      <c r="AE270" s="132"/>
      <c r="AF270" s="132"/>
      <c r="AG270" s="132"/>
      <c r="AH270" s="132"/>
    </row>
    <row r="271" spans="1:34" s="288" customFormat="1" x14ac:dyDescent="0.3">
      <c r="A271" s="285"/>
      <c r="B271" s="284"/>
      <c r="C271" s="286"/>
      <c r="D271" s="282"/>
      <c r="E271" s="287"/>
      <c r="F271" s="337"/>
      <c r="G271" s="345">
        <f t="shared" si="28"/>
        <v>0</v>
      </c>
      <c r="H271" s="364"/>
      <c r="I271" s="132"/>
      <c r="J271" s="132"/>
      <c r="K271" s="132"/>
      <c r="L271" s="132"/>
      <c r="M271" s="132"/>
      <c r="N271" s="132"/>
      <c r="O271" s="132"/>
      <c r="P271" s="132"/>
      <c r="Q271" s="132"/>
      <c r="R271" s="132"/>
      <c r="S271" s="132"/>
      <c r="T271" s="132"/>
      <c r="U271" s="132"/>
      <c r="V271" s="132"/>
      <c r="W271" s="132"/>
      <c r="X271" s="132"/>
      <c r="Y271" s="132"/>
      <c r="Z271" s="132"/>
      <c r="AA271" s="132"/>
      <c r="AB271" s="132"/>
      <c r="AC271" s="132"/>
      <c r="AD271" s="132"/>
      <c r="AE271" s="132"/>
      <c r="AF271" s="132"/>
      <c r="AG271" s="132"/>
      <c r="AH271" s="132"/>
    </row>
    <row r="272" spans="1:34" s="288" customFormat="1" x14ac:dyDescent="0.3">
      <c r="A272" s="285"/>
      <c r="B272" s="284"/>
      <c r="C272" s="286"/>
      <c r="D272" s="282"/>
      <c r="E272" s="287"/>
      <c r="F272" s="337"/>
      <c r="G272" s="345">
        <f t="shared" si="28"/>
        <v>0</v>
      </c>
      <c r="H272" s="364"/>
      <c r="I272" s="132"/>
      <c r="J272" s="132"/>
      <c r="K272" s="132"/>
      <c r="L272" s="132"/>
      <c r="M272" s="132"/>
      <c r="N272" s="132"/>
      <c r="O272" s="132"/>
      <c r="P272" s="132"/>
      <c r="Q272" s="132"/>
      <c r="R272" s="132"/>
      <c r="S272" s="132"/>
      <c r="T272" s="132"/>
      <c r="U272" s="132"/>
      <c r="V272" s="132"/>
      <c r="W272" s="132"/>
      <c r="X272" s="132"/>
      <c r="Y272" s="132"/>
      <c r="Z272" s="132"/>
      <c r="AA272" s="132"/>
      <c r="AB272" s="132"/>
      <c r="AC272" s="132"/>
      <c r="AD272" s="132"/>
      <c r="AE272" s="132"/>
      <c r="AF272" s="132"/>
      <c r="AG272" s="132"/>
      <c r="AH272" s="132"/>
    </row>
    <row r="273" spans="1:34" s="288" customFormat="1" x14ac:dyDescent="0.3">
      <c r="A273" s="285"/>
      <c r="B273" s="284"/>
      <c r="C273" s="286"/>
      <c r="D273" s="282"/>
      <c r="E273" s="287"/>
      <c r="F273" s="337"/>
      <c r="G273" s="345">
        <f t="shared" si="28"/>
        <v>0</v>
      </c>
      <c r="H273" s="364"/>
      <c r="I273" s="132"/>
      <c r="J273" s="132"/>
      <c r="K273" s="132"/>
      <c r="L273" s="132"/>
      <c r="M273" s="132"/>
      <c r="N273" s="132"/>
      <c r="O273" s="132"/>
      <c r="P273" s="132"/>
      <c r="Q273" s="132"/>
      <c r="R273" s="132"/>
      <c r="S273" s="132"/>
      <c r="T273" s="132"/>
      <c r="U273" s="132"/>
      <c r="V273" s="132"/>
      <c r="W273" s="132"/>
      <c r="X273" s="132"/>
      <c r="Y273" s="132"/>
      <c r="Z273" s="132"/>
      <c r="AA273" s="132"/>
      <c r="AB273" s="132"/>
      <c r="AC273" s="132"/>
      <c r="AD273" s="132"/>
      <c r="AE273" s="132"/>
      <c r="AF273" s="132"/>
      <c r="AG273" s="132"/>
      <c r="AH273" s="132"/>
    </row>
    <row r="274" spans="1:34" s="288" customFormat="1" x14ac:dyDescent="0.3">
      <c r="A274" s="285"/>
      <c r="B274" s="284"/>
      <c r="C274" s="286"/>
      <c r="D274" s="282"/>
      <c r="E274" s="287"/>
      <c r="F274" s="337"/>
      <c r="G274" s="345">
        <f t="shared" si="28"/>
        <v>0</v>
      </c>
      <c r="H274" s="364"/>
      <c r="I274" s="132"/>
      <c r="J274" s="132"/>
      <c r="K274" s="132"/>
      <c r="L274" s="132"/>
      <c r="M274" s="132"/>
      <c r="N274" s="132"/>
      <c r="O274" s="132"/>
      <c r="P274" s="132"/>
      <c r="Q274" s="132"/>
      <c r="R274" s="132"/>
      <c r="S274" s="132"/>
      <c r="T274" s="132"/>
      <c r="U274" s="132"/>
      <c r="V274" s="132"/>
      <c r="W274" s="132"/>
      <c r="X274" s="132"/>
      <c r="Y274" s="132"/>
      <c r="Z274" s="132"/>
      <c r="AA274" s="132"/>
      <c r="AB274" s="132"/>
      <c r="AC274" s="132"/>
      <c r="AD274" s="132"/>
      <c r="AE274" s="132"/>
      <c r="AF274" s="132"/>
      <c r="AG274" s="132"/>
      <c r="AH274" s="132"/>
    </row>
    <row r="275" spans="1:34" s="288" customFormat="1" x14ac:dyDescent="0.3">
      <c r="A275" s="285"/>
      <c r="B275" s="284"/>
      <c r="C275" s="286"/>
      <c r="D275" s="282"/>
      <c r="E275" s="287"/>
      <c r="F275" s="337"/>
      <c r="G275" s="345">
        <f t="shared" si="28"/>
        <v>0</v>
      </c>
      <c r="H275" s="364"/>
      <c r="I275" s="132"/>
      <c r="J275" s="132"/>
      <c r="K275" s="132"/>
      <c r="L275" s="132"/>
      <c r="M275" s="132"/>
      <c r="N275" s="132"/>
      <c r="O275" s="132"/>
      <c r="P275" s="132"/>
      <c r="Q275" s="132"/>
      <c r="R275" s="132"/>
      <c r="S275" s="132"/>
      <c r="T275" s="132"/>
      <c r="U275" s="132"/>
      <c r="V275" s="132"/>
      <c r="W275" s="132"/>
      <c r="X275" s="132"/>
      <c r="Y275" s="132"/>
      <c r="Z275" s="132"/>
      <c r="AA275" s="132"/>
      <c r="AB275" s="132"/>
      <c r="AC275" s="132"/>
      <c r="AD275" s="132"/>
      <c r="AE275" s="132"/>
      <c r="AF275" s="132"/>
      <c r="AG275" s="132"/>
      <c r="AH275" s="132"/>
    </row>
    <row r="276" spans="1:34" s="288" customFormat="1" ht="16.8" thickBot="1" x14ac:dyDescent="0.35">
      <c r="A276" s="305"/>
      <c r="B276" s="334"/>
      <c r="C276" s="307"/>
      <c r="D276" s="308"/>
      <c r="E276" s="309"/>
      <c r="F276" s="341"/>
      <c r="G276" s="347">
        <f t="shared" si="28"/>
        <v>0</v>
      </c>
      <c r="H276" s="355">
        <f>SUM(G269:G276)</f>
        <v>0</v>
      </c>
      <c r="I276" s="132"/>
      <c r="J276" s="132"/>
      <c r="K276" s="132"/>
      <c r="L276" s="132"/>
      <c r="M276" s="132"/>
      <c r="N276" s="132"/>
      <c r="O276" s="132"/>
      <c r="P276" s="132"/>
      <c r="Q276" s="132"/>
      <c r="R276" s="132"/>
      <c r="S276" s="132"/>
      <c r="T276" s="132"/>
      <c r="U276" s="132"/>
      <c r="V276" s="132"/>
      <c r="W276" s="132"/>
      <c r="X276" s="132"/>
      <c r="Y276" s="132"/>
      <c r="Z276" s="132"/>
      <c r="AA276" s="132"/>
      <c r="AB276" s="132"/>
      <c r="AC276" s="132"/>
      <c r="AD276" s="132"/>
      <c r="AE276" s="132"/>
      <c r="AF276" s="132"/>
      <c r="AG276" s="132"/>
      <c r="AH276" s="132"/>
    </row>
    <row r="277" spans="1:34" ht="18" customHeight="1" thickBot="1" x14ac:dyDescent="0.35">
      <c r="A277" s="275"/>
      <c r="B277" s="275"/>
      <c r="C277" s="275"/>
      <c r="D277" s="275"/>
      <c r="E277" s="275"/>
      <c r="F277" s="275"/>
      <c r="G277" s="275"/>
      <c r="H277" s="275"/>
    </row>
    <row r="278" spans="1:34" ht="15.75" customHeight="1" x14ac:dyDescent="0.3">
      <c r="A278" s="160"/>
      <c r="B278" s="161" t="s">
        <v>141</v>
      </c>
      <c r="C278" s="167"/>
      <c r="D278" s="173"/>
      <c r="E278" s="164"/>
      <c r="F278" s="165"/>
      <c r="G278" s="164"/>
      <c r="H278" s="363"/>
    </row>
    <row r="279" spans="1:34" s="288" customFormat="1" x14ac:dyDescent="0.3">
      <c r="A279" s="285"/>
      <c r="B279" s="284"/>
      <c r="C279" s="286"/>
      <c r="D279" s="282"/>
      <c r="E279" s="287"/>
      <c r="F279" s="337"/>
      <c r="G279" s="345">
        <f t="shared" ref="G279:G282" si="29">(E279-(E279*F279/100))*A279</f>
        <v>0</v>
      </c>
      <c r="H279" s="364"/>
      <c r="I279" s="132"/>
      <c r="J279" s="132"/>
      <c r="K279" s="132"/>
      <c r="L279" s="132"/>
      <c r="M279" s="132"/>
      <c r="N279" s="132"/>
      <c r="O279" s="132"/>
      <c r="P279" s="132"/>
      <c r="Q279" s="132"/>
      <c r="R279" s="132"/>
      <c r="S279" s="132"/>
      <c r="T279" s="132"/>
      <c r="U279" s="132"/>
      <c r="V279" s="132"/>
      <c r="W279" s="132"/>
      <c r="X279" s="132"/>
      <c r="Y279" s="132"/>
      <c r="Z279" s="132"/>
      <c r="AA279" s="132"/>
      <c r="AB279" s="132"/>
      <c r="AC279" s="132"/>
      <c r="AD279" s="132"/>
      <c r="AE279" s="132"/>
      <c r="AF279" s="132"/>
      <c r="AG279" s="132"/>
      <c r="AH279" s="132"/>
    </row>
    <row r="280" spans="1:34" s="288" customFormat="1" x14ac:dyDescent="0.3">
      <c r="A280" s="285"/>
      <c r="B280" s="284"/>
      <c r="C280" s="286"/>
      <c r="D280" s="282"/>
      <c r="E280" s="287"/>
      <c r="F280" s="337"/>
      <c r="G280" s="345">
        <f t="shared" si="29"/>
        <v>0</v>
      </c>
      <c r="H280" s="364"/>
      <c r="I280" s="132"/>
      <c r="J280" s="132"/>
      <c r="K280" s="132"/>
      <c r="L280" s="132"/>
      <c r="M280" s="132"/>
      <c r="N280" s="132"/>
      <c r="O280" s="132"/>
      <c r="P280" s="132"/>
      <c r="Q280" s="132"/>
      <c r="R280" s="132"/>
      <c r="S280" s="132"/>
      <c r="T280" s="132"/>
      <c r="U280" s="132"/>
      <c r="V280" s="132"/>
      <c r="W280" s="132"/>
      <c r="X280" s="132"/>
      <c r="Y280" s="132"/>
      <c r="Z280" s="132"/>
      <c r="AA280" s="132"/>
      <c r="AB280" s="132"/>
      <c r="AC280" s="132"/>
      <c r="AD280" s="132"/>
      <c r="AE280" s="132"/>
      <c r="AF280" s="132"/>
      <c r="AG280" s="132"/>
      <c r="AH280" s="132"/>
    </row>
    <row r="281" spans="1:34" s="288" customFormat="1" x14ac:dyDescent="0.3">
      <c r="A281" s="285"/>
      <c r="B281" s="284"/>
      <c r="C281" s="286"/>
      <c r="D281" s="282"/>
      <c r="E281" s="287"/>
      <c r="F281" s="337"/>
      <c r="G281" s="345">
        <f t="shared" si="29"/>
        <v>0</v>
      </c>
      <c r="H281" s="364"/>
      <c r="I281" s="132"/>
      <c r="J281" s="132"/>
      <c r="K281" s="132"/>
      <c r="L281" s="132"/>
      <c r="M281" s="132"/>
      <c r="N281" s="132"/>
      <c r="O281" s="132"/>
      <c r="P281" s="132"/>
      <c r="Q281" s="132"/>
      <c r="R281" s="132"/>
      <c r="S281" s="132"/>
      <c r="T281" s="132"/>
      <c r="U281" s="132"/>
      <c r="V281" s="132"/>
      <c r="W281" s="132"/>
      <c r="X281" s="132"/>
      <c r="Y281" s="132"/>
      <c r="Z281" s="132"/>
      <c r="AA281" s="132"/>
      <c r="AB281" s="132"/>
      <c r="AC281" s="132"/>
      <c r="AD281" s="132"/>
      <c r="AE281" s="132"/>
      <c r="AF281" s="132"/>
      <c r="AG281" s="132"/>
      <c r="AH281" s="132"/>
    </row>
    <row r="282" spans="1:34" s="288" customFormat="1" ht="16.8" thickBot="1" x14ac:dyDescent="0.35">
      <c r="A282" s="305"/>
      <c r="B282" s="334"/>
      <c r="C282" s="307"/>
      <c r="D282" s="308"/>
      <c r="E282" s="309"/>
      <c r="F282" s="341"/>
      <c r="G282" s="347">
        <f t="shared" si="29"/>
        <v>0</v>
      </c>
      <c r="H282" s="355">
        <f>SUM(G279:G282)</f>
        <v>0</v>
      </c>
      <c r="I282" s="132"/>
      <c r="J282" s="132"/>
      <c r="K282" s="132"/>
      <c r="L282" s="132"/>
      <c r="M282" s="132"/>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row>
    <row r="283" spans="1:34" ht="16.05" customHeight="1" thickBot="1" x14ac:dyDescent="0.35">
      <c r="A283" s="275"/>
      <c r="B283" s="275"/>
      <c r="C283" s="275"/>
      <c r="D283" s="275"/>
      <c r="E283" s="275"/>
      <c r="F283" s="275"/>
      <c r="G283" s="275"/>
      <c r="H283" s="275"/>
    </row>
    <row r="284" spans="1:34" ht="15.75" customHeight="1" x14ac:dyDescent="0.3">
      <c r="A284" s="160"/>
      <c r="B284" s="161" t="s">
        <v>142</v>
      </c>
      <c r="C284" s="167"/>
      <c r="D284" s="173"/>
      <c r="E284" s="164"/>
      <c r="F284" s="165"/>
      <c r="G284" s="164"/>
      <c r="H284" s="363"/>
    </row>
    <row r="285" spans="1:34" s="288" customFormat="1" x14ac:dyDescent="0.3">
      <c r="A285" s="285"/>
      <c r="B285" s="284"/>
      <c r="C285" s="286"/>
      <c r="D285" s="282"/>
      <c r="E285" s="287"/>
      <c r="F285" s="337"/>
      <c r="G285" s="345">
        <f t="shared" ref="G285:G290" si="30">(E285-(E285*F285/100))*A285</f>
        <v>0</v>
      </c>
      <c r="H285" s="364"/>
      <c r="I285" s="132"/>
      <c r="J285" s="132"/>
      <c r="K285" s="132"/>
      <c r="L285" s="132"/>
      <c r="M285" s="132"/>
      <c r="N285" s="132"/>
      <c r="O285" s="132"/>
      <c r="P285" s="132"/>
      <c r="Q285" s="132"/>
      <c r="R285" s="132"/>
      <c r="S285" s="132"/>
      <c r="T285" s="132"/>
      <c r="U285" s="132"/>
      <c r="V285" s="132"/>
      <c r="W285" s="132"/>
      <c r="X285" s="132"/>
      <c r="Y285" s="132"/>
      <c r="Z285" s="132"/>
      <c r="AA285" s="132"/>
      <c r="AB285" s="132"/>
      <c r="AC285" s="132"/>
      <c r="AD285" s="132"/>
      <c r="AE285" s="132"/>
      <c r="AF285" s="132"/>
      <c r="AG285" s="132"/>
      <c r="AH285" s="132"/>
    </row>
    <row r="286" spans="1:34" s="288" customFormat="1" x14ac:dyDescent="0.3">
      <c r="A286" s="285"/>
      <c r="B286" s="284"/>
      <c r="C286" s="286"/>
      <c r="D286" s="282"/>
      <c r="E286" s="287"/>
      <c r="F286" s="337"/>
      <c r="G286" s="345">
        <f t="shared" si="30"/>
        <v>0</v>
      </c>
      <c r="H286" s="364"/>
      <c r="I286" s="132"/>
      <c r="J286" s="132"/>
      <c r="K286" s="132"/>
      <c r="L286" s="132"/>
      <c r="M286" s="132"/>
      <c r="N286" s="132"/>
      <c r="O286" s="132"/>
      <c r="P286" s="132"/>
      <c r="Q286" s="132"/>
      <c r="R286" s="132"/>
      <c r="S286" s="132"/>
      <c r="T286" s="132"/>
      <c r="U286" s="132"/>
      <c r="V286" s="132"/>
      <c r="W286" s="132"/>
      <c r="X286" s="132"/>
      <c r="Y286" s="132"/>
      <c r="Z286" s="132"/>
      <c r="AA286" s="132"/>
      <c r="AB286" s="132"/>
      <c r="AC286" s="132"/>
      <c r="AD286" s="132"/>
      <c r="AE286" s="132"/>
      <c r="AF286" s="132"/>
      <c r="AG286" s="132"/>
      <c r="AH286" s="132"/>
    </row>
    <row r="287" spans="1:34" s="288" customFormat="1" x14ac:dyDescent="0.3">
      <c r="A287" s="285"/>
      <c r="B287" s="284"/>
      <c r="C287" s="286"/>
      <c r="D287" s="282"/>
      <c r="E287" s="287"/>
      <c r="F287" s="337"/>
      <c r="G287" s="345">
        <f t="shared" si="30"/>
        <v>0</v>
      </c>
      <c r="H287" s="364"/>
      <c r="I287" s="132"/>
      <c r="J287" s="132"/>
      <c r="K287" s="132"/>
      <c r="L287" s="132"/>
      <c r="M287" s="132"/>
      <c r="N287" s="132"/>
      <c r="O287" s="132"/>
      <c r="P287" s="132"/>
      <c r="Q287" s="132"/>
      <c r="R287" s="132"/>
      <c r="S287" s="132"/>
      <c r="T287" s="132"/>
      <c r="U287" s="132"/>
      <c r="V287" s="132"/>
      <c r="W287" s="132"/>
      <c r="X287" s="132"/>
      <c r="Y287" s="132"/>
      <c r="Z287" s="132"/>
      <c r="AA287" s="132"/>
      <c r="AB287" s="132"/>
      <c r="AC287" s="132"/>
      <c r="AD287" s="132"/>
      <c r="AE287" s="132"/>
      <c r="AF287" s="132"/>
      <c r="AG287" s="132"/>
      <c r="AH287" s="132"/>
    </row>
    <row r="288" spans="1:34" s="288" customFormat="1" x14ac:dyDescent="0.3">
      <c r="A288" s="285"/>
      <c r="B288" s="284"/>
      <c r="C288" s="286"/>
      <c r="D288" s="282"/>
      <c r="E288" s="287"/>
      <c r="F288" s="337"/>
      <c r="G288" s="345">
        <f t="shared" si="30"/>
        <v>0</v>
      </c>
      <c r="H288" s="364"/>
      <c r="I288" s="132"/>
      <c r="J288" s="132"/>
      <c r="K288" s="132"/>
      <c r="L288" s="132"/>
      <c r="M288" s="132"/>
      <c r="N288" s="132"/>
      <c r="O288" s="132"/>
      <c r="P288" s="132"/>
      <c r="Q288" s="132"/>
      <c r="R288" s="132"/>
      <c r="S288" s="132"/>
      <c r="T288" s="132"/>
      <c r="U288" s="132"/>
      <c r="V288" s="132"/>
      <c r="W288" s="132"/>
      <c r="X288" s="132"/>
      <c r="Y288" s="132"/>
      <c r="Z288" s="132"/>
      <c r="AA288" s="132"/>
      <c r="AB288" s="132"/>
      <c r="AC288" s="132"/>
      <c r="AD288" s="132"/>
      <c r="AE288" s="132"/>
      <c r="AF288" s="132"/>
      <c r="AG288" s="132"/>
      <c r="AH288" s="132"/>
    </row>
    <row r="289" spans="1:34" s="288" customFormat="1" x14ac:dyDescent="0.3">
      <c r="A289" s="285"/>
      <c r="B289" s="284"/>
      <c r="C289" s="286"/>
      <c r="D289" s="282"/>
      <c r="E289" s="287"/>
      <c r="F289" s="337"/>
      <c r="G289" s="345">
        <f t="shared" si="30"/>
        <v>0</v>
      </c>
      <c r="H289" s="364"/>
      <c r="I289" s="132"/>
      <c r="J289" s="132"/>
      <c r="K289" s="132"/>
      <c r="L289" s="132"/>
      <c r="M289" s="132"/>
      <c r="N289" s="132"/>
      <c r="O289" s="132"/>
      <c r="P289" s="132"/>
      <c r="Q289" s="132"/>
      <c r="R289" s="132"/>
      <c r="S289" s="132"/>
      <c r="T289" s="132"/>
      <c r="U289" s="132"/>
      <c r="V289" s="132"/>
      <c r="W289" s="132"/>
      <c r="X289" s="132"/>
      <c r="Y289" s="132"/>
      <c r="Z289" s="132"/>
      <c r="AA289" s="132"/>
      <c r="AB289" s="132"/>
      <c r="AC289" s="132"/>
      <c r="AD289" s="132"/>
      <c r="AE289" s="132"/>
      <c r="AF289" s="132"/>
      <c r="AG289" s="132"/>
      <c r="AH289" s="132"/>
    </row>
    <row r="290" spans="1:34" s="288" customFormat="1" ht="16.8" thickBot="1" x14ac:dyDescent="0.35">
      <c r="A290" s="305"/>
      <c r="B290" s="334"/>
      <c r="C290" s="307"/>
      <c r="D290" s="308"/>
      <c r="E290" s="309"/>
      <c r="F290" s="341"/>
      <c r="G290" s="347">
        <f t="shared" si="30"/>
        <v>0</v>
      </c>
      <c r="H290" s="355">
        <f>SUM(G285:G290)</f>
        <v>0</v>
      </c>
      <c r="I290" s="132"/>
      <c r="J290" s="132"/>
      <c r="K290" s="132"/>
      <c r="L290" s="132"/>
      <c r="M290" s="132"/>
      <c r="N290" s="132"/>
      <c r="O290" s="132"/>
      <c r="P290" s="132"/>
      <c r="Q290" s="132"/>
      <c r="R290" s="132"/>
      <c r="S290" s="132"/>
      <c r="T290" s="132"/>
      <c r="U290" s="132"/>
      <c r="V290" s="132"/>
      <c r="W290" s="132"/>
      <c r="X290" s="132"/>
      <c r="Y290" s="132"/>
      <c r="Z290" s="132"/>
      <c r="AA290" s="132"/>
      <c r="AB290" s="132"/>
      <c r="AC290" s="132"/>
      <c r="AD290" s="132"/>
      <c r="AE290" s="132"/>
      <c r="AF290" s="132"/>
      <c r="AG290" s="132"/>
      <c r="AH290" s="132"/>
    </row>
    <row r="291" spans="1:34" ht="16.05" customHeight="1" thickBot="1" x14ac:dyDescent="0.35">
      <c r="A291" s="275"/>
      <c r="B291" s="275"/>
      <c r="C291" s="275"/>
      <c r="D291" s="275"/>
      <c r="E291" s="275"/>
      <c r="F291" s="275"/>
      <c r="G291" s="275"/>
      <c r="H291" s="275"/>
    </row>
    <row r="292" spans="1:34" ht="15.75" customHeight="1" x14ac:dyDescent="0.3">
      <c r="A292" s="160"/>
      <c r="B292" s="161" t="s">
        <v>46</v>
      </c>
      <c r="C292" s="167"/>
      <c r="D292" s="173"/>
      <c r="E292" s="164"/>
      <c r="F292" s="165"/>
      <c r="G292" s="164"/>
      <c r="H292" s="363"/>
    </row>
    <row r="293" spans="1:34" s="288" customFormat="1" x14ac:dyDescent="0.3">
      <c r="A293" s="285"/>
      <c r="B293" s="284"/>
      <c r="C293" s="286"/>
      <c r="D293" s="282"/>
      <c r="E293" s="287"/>
      <c r="F293" s="337"/>
      <c r="G293" s="345">
        <f t="shared" ref="G293:G298" si="31">(E293-(E293*F293/100))*A293</f>
        <v>0</v>
      </c>
      <c r="H293" s="364"/>
      <c r="I293" s="132"/>
      <c r="J293" s="132"/>
      <c r="K293" s="132"/>
      <c r="L293" s="132"/>
      <c r="M293" s="132"/>
      <c r="N293" s="132"/>
      <c r="O293" s="132"/>
      <c r="P293" s="132"/>
      <c r="Q293" s="132"/>
      <c r="R293" s="132"/>
      <c r="S293" s="132"/>
      <c r="T293" s="132"/>
      <c r="U293" s="132"/>
      <c r="V293" s="132"/>
      <c r="W293" s="132"/>
      <c r="X293" s="132"/>
      <c r="Y293" s="132"/>
      <c r="Z293" s="132"/>
      <c r="AA293" s="132"/>
      <c r="AB293" s="132"/>
      <c r="AC293" s="132"/>
      <c r="AD293" s="132"/>
      <c r="AE293" s="132"/>
      <c r="AF293" s="132"/>
      <c r="AG293" s="132"/>
      <c r="AH293" s="132"/>
    </row>
    <row r="294" spans="1:34" s="288" customFormat="1" x14ac:dyDescent="0.3">
      <c r="A294" s="285"/>
      <c r="B294" s="284"/>
      <c r="C294" s="286"/>
      <c r="D294" s="282"/>
      <c r="E294" s="287"/>
      <c r="F294" s="337"/>
      <c r="G294" s="345">
        <f t="shared" si="31"/>
        <v>0</v>
      </c>
      <c r="H294" s="364"/>
      <c r="I294" s="132"/>
      <c r="J294" s="132"/>
      <c r="K294" s="132"/>
      <c r="L294" s="132"/>
      <c r="M294" s="132"/>
      <c r="N294" s="132"/>
      <c r="O294" s="132"/>
      <c r="P294" s="132"/>
      <c r="Q294" s="132"/>
      <c r="R294" s="132"/>
      <c r="S294" s="132"/>
      <c r="T294" s="132"/>
      <c r="U294" s="132"/>
      <c r="V294" s="132"/>
      <c r="W294" s="132"/>
      <c r="X294" s="132"/>
      <c r="Y294" s="132"/>
      <c r="Z294" s="132"/>
      <c r="AA294" s="132"/>
      <c r="AB294" s="132"/>
      <c r="AC294" s="132"/>
      <c r="AD294" s="132"/>
      <c r="AE294" s="132"/>
      <c r="AF294" s="132"/>
      <c r="AG294" s="132"/>
      <c r="AH294" s="132"/>
    </row>
    <row r="295" spans="1:34" s="288" customFormat="1" x14ac:dyDescent="0.3">
      <c r="A295" s="285"/>
      <c r="B295" s="284"/>
      <c r="C295" s="286"/>
      <c r="D295" s="282"/>
      <c r="E295" s="287"/>
      <c r="F295" s="337"/>
      <c r="G295" s="345">
        <f t="shared" si="31"/>
        <v>0</v>
      </c>
      <c r="H295" s="364"/>
      <c r="I295" s="132"/>
      <c r="J295" s="132"/>
      <c r="K295" s="132"/>
      <c r="L295" s="132"/>
      <c r="M295" s="132"/>
      <c r="N295" s="132"/>
      <c r="O295" s="132"/>
      <c r="P295" s="132"/>
      <c r="Q295" s="132"/>
      <c r="R295" s="132"/>
      <c r="S295" s="132"/>
      <c r="T295" s="132"/>
      <c r="U295" s="132"/>
      <c r="V295" s="132"/>
      <c r="W295" s="132"/>
      <c r="X295" s="132"/>
      <c r="Y295" s="132"/>
      <c r="Z295" s="132"/>
      <c r="AA295" s="132"/>
      <c r="AB295" s="132"/>
      <c r="AC295" s="132"/>
      <c r="AD295" s="132"/>
      <c r="AE295" s="132"/>
      <c r="AF295" s="132"/>
      <c r="AG295" s="132"/>
      <c r="AH295" s="132"/>
    </row>
    <row r="296" spans="1:34" s="288" customFormat="1" x14ac:dyDescent="0.3">
      <c r="A296" s="285"/>
      <c r="B296" s="284"/>
      <c r="C296" s="286"/>
      <c r="D296" s="282"/>
      <c r="E296" s="287"/>
      <c r="F296" s="337"/>
      <c r="G296" s="345">
        <f t="shared" si="31"/>
        <v>0</v>
      </c>
      <c r="H296" s="364"/>
      <c r="I296" s="132"/>
      <c r="J296" s="132"/>
      <c r="K296" s="132"/>
      <c r="L296" s="132"/>
      <c r="M296" s="132"/>
      <c r="N296" s="132"/>
      <c r="O296" s="132"/>
      <c r="P296" s="132"/>
      <c r="Q296" s="132"/>
      <c r="R296" s="132"/>
      <c r="S296" s="132"/>
      <c r="T296" s="132"/>
      <c r="U296" s="132"/>
      <c r="V296" s="132"/>
      <c r="W296" s="132"/>
      <c r="X296" s="132"/>
      <c r="Y296" s="132"/>
      <c r="Z296" s="132"/>
      <c r="AA296" s="132"/>
      <c r="AB296" s="132"/>
      <c r="AC296" s="132"/>
      <c r="AD296" s="132"/>
      <c r="AE296" s="132"/>
      <c r="AF296" s="132"/>
      <c r="AG296" s="132"/>
      <c r="AH296" s="132"/>
    </row>
    <row r="297" spans="1:34" s="288" customFormat="1" x14ac:dyDescent="0.3">
      <c r="A297" s="285"/>
      <c r="B297" s="284"/>
      <c r="C297" s="286"/>
      <c r="D297" s="282"/>
      <c r="E297" s="287"/>
      <c r="F297" s="337"/>
      <c r="G297" s="345">
        <f t="shared" si="31"/>
        <v>0</v>
      </c>
      <c r="H297" s="364"/>
      <c r="I297" s="132"/>
      <c r="J297" s="132"/>
      <c r="K297" s="132"/>
      <c r="L297" s="132"/>
      <c r="M297" s="132"/>
      <c r="N297" s="132"/>
      <c r="O297" s="132"/>
      <c r="P297" s="132"/>
      <c r="Q297" s="132"/>
      <c r="R297" s="132"/>
      <c r="S297" s="132"/>
      <c r="T297" s="132"/>
      <c r="U297" s="132"/>
      <c r="V297" s="132"/>
      <c r="W297" s="132"/>
      <c r="X297" s="132"/>
      <c r="Y297" s="132"/>
      <c r="Z297" s="132"/>
      <c r="AA297" s="132"/>
      <c r="AB297" s="132"/>
      <c r="AC297" s="132"/>
      <c r="AD297" s="132"/>
      <c r="AE297" s="132"/>
      <c r="AF297" s="132"/>
      <c r="AG297" s="132"/>
      <c r="AH297" s="132"/>
    </row>
    <row r="298" spans="1:34" s="288" customFormat="1" ht="16.8" thickBot="1" x14ac:dyDescent="0.35">
      <c r="A298" s="305"/>
      <c r="B298" s="334"/>
      <c r="C298" s="307"/>
      <c r="D298" s="308"/>
      <c r="E298" s="309"/>
      <c r="F298" s="341"/>
      <c r="G298" s="347">
        <f t="shared" si="31"/>
        <v>0</v>
      </c>
      <c r="H298" s="355">
        <f>SUM(G293:G298)</f>
        <v>0</v>
      </c>
      <c r="I298" s="132"/>
      <c r="J298" s="132"/>
      <c r="K298" s="132"/>
      <c r="L298" s="132"/>
      <c r="M298" s="132"/>
      <c r="N298" s="132"/>
      <c r="O298" s="132"/>
      <c r="P298" s="132"/>
      <c r="Q298" s="132"/>
      <c r="R298" s="132"/>
      <c r="S298" s="132"/>
      <c r="T298" s="132"/>
      <c r="U298" s="132"/>
      <c r="V298" s="132"/>
      <c r="W298" s="132"/>
      <c r="X298" s="132"/>
      <c r="Y298" s="132"/>
      <c r="Z298" s="132"/>
      <c r="AA298" s="132"/>
      <c r="AB298" s="132"/>
      <c r="AC298" s="132"/>
      <c r="AD298" s="132"/>
      <c r="AE298" s="132"/>
      <c r="AF298" s="132"/>
      <c r="AG298" s="132"/>
      <c r="AH298" s="132"/>
    </row>
    <row r="299" spans="1:34" ht="16.05" customHeight="1" thickBot="1" x14ac:dyDescent="0.35">
      <c r="A299" s="275"/>
      <c r="B299" s="275"/>
      <c r="C299" s="275"/>
      <c r="D299" s="275"/>
      <c r="E299" s="275"/>
      <c r="F299" s="275"/>
      <c r="G299" s="275"/>
      <c r="H299" s="275"/>
    </row>
    <row r="300" spans="1:34" ht="32.4" x14ac:dyDescent="0.3">
      <c r="A300" s="160"/>
      <c r="B300" s="166" t="s">
        <v>143</v>
      </c>
      <c r="C300" s="167"/>
      <c r="D300" s="163"/>
      <c r="E300" s="164"/>
      <c r="F300" s="165"/>
      <c r="G300" s="164"/>
      <c r="H300" s="358"/>
    </row>
    <row r="301" spans="1:34" s="288" customFormat="1" x14ac:dyDescent="0.3">
      <c r="A301" s="310"/>
      <c r="B301" s="311"/>
      <c r="C301" s="312"/>
      <c r="D301" s="313"/>
      <c r="E301" s="314"/>
      <c r="F301" s="342"/>
      <c r="G301" s="345">
        <f t="shared" ref="G301:G315" si="32">(E301-(E301*F301/100))*A301</f>
        <v>0</v>
      </c>
      <c r="H301" s="352"/>
      <c r="I301" s="132"/>
      <c r="J301" s="132"/>
      <c r="K301" s="132"/>
      <c r="L301" s="132"/>
      <c r="M301" s="132"/>
      <c r="N301" s="132"/>
      <c r="O301" s="132"/>
      <c r="P301" s="132"/>
      <c r="Q301" s="132"/>
      <c r="R301" s="132"/>
      <c r="S301" s="132"/>
      <c r="T301" s="132"/>
      <c r="U301" s="132"/>
      <c r="V301" s="132"/>
      <c r="W301" s="132"/>
      <c r="X301" s="132"/>
      <c r="Y301" s="132"/>
      <c r="Z301" s="132"/>
      <c r="AA301" s="132"/>
      <c r="AB301" s="132"/>
      <c r="AC301" s="132"/>
      <c r="AD301" s="132"/>
      <c r="AE301" s="132"/>
      <c r="AF301" s="132"/>
      <c r="AG301" s="132"/>
      <c r="AH301" s="132"/>
    </row>
    <row r="302" spans="1:34" s="288" customFormat="1" x14ac:dyDescent="0.3">
      <c r="A302" s="310"/>
      <c r="B302" s="315"/>
      <c r="C302" s="316"/>
      <c r="D302" s="317"/>
      <c r="E302" s="318"/>
      <c r="F302" s="343"/>
      <c r="G302" s="345">
        <f t="shared" si="32"/>
        <v>0</v>
      </c>
      <c r="H302" s="352"/>
      <c r="I302" s="132"/>
      <c r="J302" s="132"/>
      <c r="K302" s="132"/>
      <c r="L302" s="132"/>
      <c r="M302" s="132"/>
      <c r="N302" s="132"/>
      <c r="O302" s="132"/>
      <c r="P302" s="132"/>
      <c r="Q302" s="132"/>
      <c r="R302" s="132"/>
      <c r="S302" s="132"/>
      <c r="T302" s="132"/>
      <c r="U302" s="132"/>
      <c r="V302" s="132"/>
      <c r="W302" s="132"/>
      <c r="X302" s="132"/>
      <c r="Y302" s="132"/>
      <c r="Z302" s="132"/>
      <c r="AA302" s="132"/>
      <c r="AB302" s="132"/>
      <c r="AC302" s="132"/>
      <c r="AD302" s="132"/>
      <c r="AE302" s="132"/>
      <c r="AF302" s="132"/>
      <c r="AG302" s="132"/>
      <c r="AH302" s="132"/>
    </row>
    <row r="303" spans="1:34" s="288" customFormat="1" x14ac:dyDescent="0.3">
      <c r="A303" s="310"/>
      <c r="B303" s="315"/>
      <c r="C303" s="316"/>
      <c r="D303" s="317"/>
      <c r="E303" s="318"/>
      <c r="F303" s="343"/>
      <c r="G303" s="345">
        <f t="shared" si="32"/>
        <v>0</v>
      </c>
      <c r="H303" s="352"/>
      <c r="I303" s="132"/>
      <c r="J303" s="132"/>
      <c r="K303" s="132"/>
      <c r="L303" s="132"/>
      <c r="M303" s="132"/>
      <c r="N303" s="132"/>
      <c r="O303" s="132"/>
      <c r="P303" s="132"/>
      <c r="Q303" s="132"/>
      <c r="R303" s="132"/>
      <c r="S303" s="132"/>
      <c r="T303" s="132"/>
      <c r="U303" s="132"/>
      <c r="V303" s="132"/>
      <c r="W303" s="132"/>
      <c r="X303" s="132"/>
      <c r="Y303" s="132"/>
      <c r="Z303" s="132"/>
      <c r="AA303" s="132"/>
      <c r="AB303" s="132"/>
      <c r="AC303" s="132"/>
      <c r="AD303" s="132"/>
      <c r="AE303" s="132"/>
      <c r="AF303" s="132"/>
      <c r="AG303" s="132"/>
      <c r="AH303" s="132"/>
    </row>
    <row r="304" spans="1:34" s="288" customFormat="1" x14ac:dyDescent="0.3">
      <c r="A304" s="310"/>
      <c r="B304" s="315"/>
      <c r="C304" s="316"/>
      <c r="D304" s="317"/>
      <c r="E304" s="318"/>
      <c r="F304" s="343"/>
      <c r="G304" s="345">
        <f t="shared" si="32"/>
        <v>0</v>
      </c>
      <c r="H304" s="352"/>
      <c r="I304" s="132"/>
      <c r="J304" s="132"/>
      <c r="K304" s="132"/>
      <c r="L304" s="132"/>
      <c r="M304" s="132"/>
      <c r="N304" s="132"/>
      <c r="O304" s="132"/>
      <c r="P304" s="132"/>
      <c r="Q304" s="132"/>
      <c r="R304" s="132"/>
      <c r="S304" s="132"/>
      <c r="T304" s="132"/>
      <c r="U304" s="132"/>
      <c r="V304" s="132"/>
      <c r="W304" s="132"/>
      <c r="X304" s="132"/>
      <c r="Y304" s="132"/>
      <c r="Z304" s="132"/>
      <c r="AA304" s="132"/>
      <c r="AB304" s="132"/>
      <c r="AC304" s="132"/>
      <c r="AD304" s="132"/>
      <c r="AE304" s="132"/>
      <c r="AF304" s="132"/>
      <c r="AG304" s="132"/>
      <c r="AH304" s="132"/>
    </row>
    <row r="305" spans="1:34" s="288" customFormat="1" x14ac:dyDescent="0.3">
      <c r="A305" s="310"/>
      <c r="B305" s="315"/>
      <c r="C305" s="316"/>
      <c r="D305" s="317"/>
      <c r="E305" s="318"/>
      <c r="F305" s="343"/>
      <c r="G305" s="345">
        <f t="shared" si="32"/>
        <v>0</v>
      </c>
      <c r="H305" s="352"/>
      <c r="I305" s="132"/>
      <c r="J305" s="132"/>
      <c r="K305" s="132"/>
      <c r="L305" s="132"/>
      <c r="M305" s="132"/>
      <c r="N305" s="132"/>
      <c r="O305" s="132"/>
      <c r="P305" s="132"/>
      <c r="Q305" s="132"/>
      <c r="R305" s="132"/>
      <c r="S305" s="132"/>
      <c r="T305" s="132"/>
      <c r="U305" s="132"/>
      <c r="V305" s="132"/>
      <c r="W305" s="132"/>
      <c r="X305" s="132"/>
      <c r="Y305" s="132"/>
      <c r="Z305" s="132"/>
      <c r="AA305" s="132"/>
      <c r="AB305" s="132"/>
      <c r="AC305" s="132"/>
      <c r="AD305" s="132"/>
      <c r="AE305" s="132"/>
      <c r="AF305" s="132"/>
      <c r="AG305" s="132"/>
      <c r="AH305" s="132"/>
    </row>
    <row r="306" spans="1:34" s="288" customFormat="1" x14ac:dyDescent="0.3">
      <c r="A306" s="310"/>
      <c r="B306" s="315"/>
      <c r="C306" s="316"/>
      <c r="D306" s="317"/>
      <c r="E306" s="318"/>
      <c r="F306" s="343"/>
      <c r="G306" s="345">
        <f t="shared" si="32"/>
        <v>0</v>
      </c>
      <c r="H306" s="352"/>
      <c r="I306" s="132"/>
      <c r="J306" s="132"/>
      <c r="K306" s="132"/>
      <c r="L306" s="132"/>
      <c r="M306" s="132"/>
      <c r="N306" s="132"/>
      <c r="O306" s="132"/>
      <c r="P306" s="132"/>
      <c r="Q306" s="132"/>
      <c r="R306" s="132"/>
      <c r="S306" s="132"/>
      <c r="T306" s="132"/>
      <c r="U306" s="132"/>
      <c r="V306" s="132"/>
      <c r="W306" s="132"/>
      <c r="X306" s="132"/>
      <c r="Y306" s="132"/>
      <c r="Z306" s="132"/>
      <c r="AA306" s="132"/>
      <c r="AB306" s="132"/>
      <c r="AC306" s="132"/>
      <c r="AD306" s="132"/>
      <c r="AE306" s="132"/>
      <c r="AF306" s="132"/>
      <c r="AG306" s="132"/>
      <c r="AH306" s="132"/>
    </row>
    <row r="307" spans="1:34" s="288" customFormat="1" x14ac:dyDescent="0.3">
      <c r="A307" s="310"/>
      <c r="B307" s="315"/>
      <c r="C307" s="316"/>
      <c r="D307" s="317"/>
      <c r="E307" s="318"/>
      <c r="F307" s="343"/>
      <c r="G307" s="345">
        <f t="shared" si="32"/>
        <v>0</v>
      </c>
      <c r="H307" s="352"/>
      <c r="I307" s="132"/>
      <c r="J307" s="132"/>
      <c r="K307" s="132"/>
      <c r="L307" s="132"/>
      <c r="M307" s="132"/>
      <c r="N307" s="132"/>
      <c r="O307" s="132"/>
      <c r="P307" s="132"/>
      <c r="Q307" s="132"/>
      <c r="R307" s="132"/>
      <c r="S307" s="132"/>
      <c r="T307" s="132"/>
      <c r="U307" s="132"/>
      <c r="V307" s="132"/>
      <c r="W307" s="132"/>
      <c r="X307" s="132"/>
      <c r="Y307" s="132"/>
      <c r="Z307" s="132"/>
      <c r="AA307" s="132"/>
      <c r="AB307" s="132"/>
      <c r="AC307" s="132"/>
      <c r="AD307" s="132"/>
      <c r="AE307" s="132"/>
      <c r="AF307" s="132"/>
      <c r="AG307" s="132"/>
      <c r="AH307" s="132"/>
    </row>
    <row r="308" spans="1:34" s="288" customFormat="1" x14ac:dyDescent="0.3">
      <c r="A308" s="310"/>
      <c r="B308" s="315"/>
      <c r="C308" s="316"/>
      <c r="D308" s="317"/>
      <c r="E308" s="318"/>
      <c r="F308" s="343"/>
      <c r="G308" s="345">
        <f t="shared" si="32"/>
        <v>0</v>
      </c>
      <c r="H308" s="352"/>
      <c r="I308" s="132"/>
      <c r="J308" s="132"/>
      <c r="K308" s="132"/>
      <c r="L308" s="132"/>
      <c r="M308" s="132"/>
      <c r="N308" s="132"/>
      <c r="O308" s="132"/>
      <c r="P308" s="132"/>
      <c r="Q308" s="132"/>
      <c r="R308" s="132"/>
      <c r="S308" s="132"/>
      <c r="T308" s="132"/>
      <c r="U308" s="132"/>
      <c r="V308" s="132"/>
      <c r="W308" s="132"/>
      <c r="X308" s="132"/>
      <c r="Y308" s="132"/>
      <c r="Z308" s="132"/>
      <c r="AA308" s="132"/>
      <c r="AB308" s="132"/>
      <c r="AC308" s="132"/>
      <c r="AD308" s="132"/>
      <c r="AE308" s="132"/>
      <c r="AF308" s="132"/>
      <c r="AG308" s="132"/>
      <c r="AH308" s="132"/>
    </row>
    <row r="309" spans="1:34" s="288" customFormat="1" x14ac:dyDescent="0.3">
      <c r="A309" s="310"/>
      <c r="B309" s="315"/>
      <c r="C309" s="316"/>
      <c r="D309" s="317"/>
      <c r="E309" s="318"/>
      <c r="F309" s="343"/>
      <c r="G309" s="345">
        <f t="shared" si="32"/>
        <v>0</v>
      </c>
      <c r="H309" s="352"/>
      <c r="I309" s="132"/>
      <c r="J309" s="132"/>
      <c r="K309" s="132"/>
      <c r="L309" s="132"/>
      <c r="M309" s="132"/>
      <c r="N309" s="132"/>
      <c r="O309" s="132"/>
      <c r="P309" s="132"/>
      <c r="Q309" s="132"/>
      <c r="R309" s="132"/>
      <c r="S309" s="132"/>
      <c r="T309" s="132"/>
      <c r="U309" s="132"/>
      <c r="V309" s="132"/>
      <c r="W309" s="132"/>
      <c r="X309" s="132"/>
      <c r="Y309" s="132"/>
      <c r="Z309" s="132"/>
      <c r="AA309" s="132"/>
      <c r="AB309" s="132"/>
      <c r="AC309" s="132"/>
      <c r="AD309" s="132"/>
      <c r="AE309" s="132"/>
      <c r="AF309" s="132"/>
      <c r="AG309" s="132"/>
      <c r="AH309" s="132"/>
    </row>
    <row r="310" spans="1:34" s="288" customFormat="1" x14ac:dyDescent="0.3">
      <c r="A310" s="310"/>
      <c r="B310" s="315"/>
      <c r="C310" s="316"/>
      <c r="D310" s="317"/>
      <c r="E310" s="318"/>
      <c r="F310" s="343"/>
      <c r="G310" s="345">
        <f t="shared" si="32"/>
        <v>0</v>
      </c>
      <c r="H310" s="352"/>
      <c r="I310" s="132"/>
      <c r="J310" s="132"/>
      <c r="K310" s="132"/>
      <c r="L310" s="132"/>
      <c r="M310" s="132"/>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row>
    <row r="311" spans="1:34" s="288" customFormat="1" x14ac:dyDescent="0.3">
      <c r="A311" s="310"/>
      <c r="B311" s="311"/>
      <c r="C311" s="316"/>
      <c r="D311" s="317"/>
      <c r="E311" s="318"/>
      <c r="F311" s="343"/>
      <c r="G311" s="345">
        <f t="shared" si="32"/>
        <v>0</v>
      </c>
      <c r="H311" s="352"/>
      <c r="I311" s="132"/>
      <c r="J311" s="132"/>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row>
    <row r="312" spans="1:34" s="288" customFormat="1" x14ac:dyDescent="0.3">
      <c r="A312" s="310"/>
      <c r="B312" s="315"/>
      <c r="C312" s="316"/>
      <c r="D312" s="317"/>
      <c r="E312" s="318"/>
      <c r="F312" s="343"/>
      <c r="G312" s="345">
        <f t="shared" si="32"/>
        <v>0</v>
      </c>
      <c r="H312" s="353"/>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row>
    <row r="313" spans="1:34" s="288" customFormat="1" x14ac:dyDescent="0.3">
      <c r="A313" s="310"/>
      <c r="B313" s="315"/>
      <c r="C313" s="316"/>
      <c r="D313" s="319"/>
      <c r="E313" s="318"/>
      <c r="F313" s="343"/>
      <c r="G313" s="345">
        <f t="shared" si="32"/>
        <v>0</v>
      </c>
      <c r="H313" s="353"/>
      <c r="I313" s="132"/>
      <c r="J313" s="132"/>
      <c r="K313" s="132"/>
      <c r="L313" s="132"/>
      <c r="M313" s="132"/>
      <c r="N313" s="132"/>
      <c r="O313" s="132"/>
      <c r="P313" s="132"/>
      <c r="Q313" s="132"/>
      <c r="R313" s="132"/>
      <c r="S313" s="132"/>
      <c r="T313" s="132"/>
      <c r="U313" s="132"/>
      <c r="V313" s="132"/>
      <c r="W313" s="132"/>
      <c r="X313" s="132"/>
      <c r="Y313" s="132"/>
      <c r="Z313" s="132"/>
      <c r="AA313" s="132"/>
      <c r="AB313" s="132"/>
      <c r="AC313" s="132"/>
      <c r="AD313" s="132"/>
      <c r="AE313" s="132"/>
      <c r="AF313" s="132"/>
      <c r="AG313" s="132"/>
      <c r="AH313" s="132"/>
    </row>
    <row r="314" spans="1:34" s="288" customFormat="1" x14ac:dyDescent="0.3">
      <c r="A314" s="310"/>
      <c r="B314" s="315"/>
      <c r="C314" s="316"/>
      <c r="D314" s="319"/>
      <c r="E314" s="318"/>
      <c r="F314" s="343"/>
      <c r="G314" s="345">
        <f t="shared" si="32"/>
        <v>0</v>
      </c>
      <c r="H314" s="353"/>
      <c r="I314" s="132"/>
      <c r="J314" s="132"/>
      <c r="K314" s="132"/>
      <c r="L314" s="132"/>
      <c r="M314" s="132"/>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row>
    <row r="315" spans="1:34" s="288" customFormat="1" ht="16.8" thickBot="1" x14ac:dyDescent="0.35">
      <c r="A315" s="320"/>
      <c r="B315" s="321"/>
      <c r="C315" s="322"/>
      <c r="D315" s="323"/>
      <c r="E315" s="324"/>
      <c r="F315" s="344"/>
      <c r="G315" s="347">
        <f t="shared" si="32"/>
        <v>0</v>
      </c>
      <c r="H315" s="355">
        <f>SUM(G301:G315)</f>
        <v>0</v>
      </c>
      <c r="I315" s="132"/>
      <c r="J315" s="132"/>
      <c r="K315" s="132"/>
      <c r="L315" s="132"/>
      <c r="M315" s="132"/>
      <c r="N315" s="132"/>
      <c r="O315" s="132"/>
      <c r="P315" s="132"/>
      <c r="Q315" s="132"/>
      <c r="R315" s="132"/>
      <c r="S315" s="132"/>
      <c r="T315" s="132"/>
      <c r="U315" s="132"/>
      <c r="V315" s="132"/>
      <c r="W315" s="132"/>
      <c r="X315" s="132"/>
      <c r="Y315" s="132"/>
      <c r="Z315" s="132"/>
      <c r="AA315" s="132"/>
      <c r="AB315" s="132"/>
      <c r="AC315" s="132"/>
      <c r="AD315" s="132"/>
      <c r="AE315" s="132"/>
      <c r="AF315" s="132"/>
      <c r="AG315" s="132"/>
      <c r="AH315" s="132"/>
    </row>
    <row r="316" spans="1:34" ht="16.8" thickBot="1" x14ac:dyDescent="0.35"/>
    <row r="317" spans="1:34" ht="15.75" customHeight="1" x14ac:dyDescent="0.3">
      <c r="A317" s="160"/>
      <c r="B317" s="161" t="s">
        <v>159</v>
      </c>
      <c r="C317" s="167"/>
      <c r="D317" s="173"/>
      <c r="E317" s="164"/>
      <c r="F317" s="165"/>
      <c r="G317" s="164"/>
      <c r="H317" s="363"/>
    </row>
    <row r="318" spans="1:34" s="288" customFormat="1" x14ac:dyDescent="0.3">
      <c r="A318" s="285"/>
      <c r="B318" s="284"/>
      <c r="C318" s="286"/>
      <c r="D318" s="282"/>
      <c r="E318" s="287"/>
      <c r="F318" s="337"/>
      <c r="G318" s="345">
        <f t="shared" ref="G318:G325" si="33">(E318-(E318*F318/100))*A318</f>
        <v>0</v>
      </c>
      <c r="H318" s="364"/>
      <c r="I318" s="132"/>
      <c r="J318" s="132"/>
      <c r="K318" s="132"/>
      <c r="L318" s="132"/>
      <c r="M318" s="132"/>
      <c r="N318" s="132"/>
      <c r="O318" s="132"/>
      <c r="P318" s="132"/>
      <c r="Q318" s="132"/>
      <c r="R318" s="132"/>
      <c r="S318" s="132"/>
      <c r="T318" s="132"/>
      <c r="U318" s="132"/>
      <c r="V318" s="132"/>
      <c r="W318" s="132"/>
      <c r="X318" s="132"/>
      <c r="Y318" s="132"/>
      <c r="Z318" s="132"/>
      <c r="AA318" s="132"/>
      <c r="AB318" s="132"/>
      <c r="AC318" s="132"/>
      <c r="AD318" s="132"/>
      <c r="AE318" s="132"/>
      <c r="AF318" s="132"/>
      <c r="AG318" s="132"/>
      <c r="AH318" s="132"/>
    </row>
    <row r="319" spans="1:34" s="288" customFormat="1" x14ac:dyDescent="0.3">
      <c r="A319" s="285"/>
      <c r="B319" s="284"/>
      <c r="C319" s="286"/>
      <c r="D319" s="282"/>
      <c r="E319" s="287"/>
      <c r="F319" s="337"/>
      <c r="G319" s="345">
        <f t="shared" si="33"/>
        <v>0</v>
      </c>
      <c r="H319" s="364"/>
      <c r="I319" s="132"/>
      <c r="J319" s="132"/>
      <c r="K319" s="132"/>
      <c r="L319" s="132"/>
      <c r="M319" s="132"/>
      <c r="N319" s="132"/>
      <c r="O319" s="132"/>
      <c r="P319" s="132"/>
      <c r="Q319" s="132"/>
      <c r="R319" s="132"/>
      <c r="S319" s="132"/>
      <c r="T319" s="132"/>
      <c r="U319" s="132"/>
      <c r="V319" s="132"/>
      <c r="W319" s="132"/>
      <c r="X319" s="132"/>
      <c r="Y319" s="132"/>
      <c r="Z319" s="132"/>
      <c r="AA319" s="132"/>
      <c r="AB319" s="132"/>
      <c r="AC319" s="132"/>
      <c r="AD319" s="132"/>
      <c r="AE319" s="132"/>
      <c r="AF319" s="132"/>
      <c r="AG319" s="132"/>
      <c r="AH319" s="132"/>
    </row>
    <row r="320" spans="1:34" s="288" customFormat="1" x14ac:dyDescent="0.3">
      <c r="A320" s="285"/>
      <c r="B320" s="284"/>
      <c r="C320" s="286"/>
      <c r="D320" s="282"/>
      <c r="E320" s="287"/>
      <c r="F320" s="337"/>
      <c r="G320" s="345">
        <f t="shared" si="33"/>
        <v>0</v>
      </c>
      <c r="H320" s="364"/>
      <c r="I320" s="132"/>
      <c r="J320" s="132"/>
      <c r="K320" s="132"/>
      <c r="L320" s="132"/>
      <c r="M320" s="132"/>
      <c r="N320" s="132"/>
      <c r="O320" s="132"/>
      <c r="P320" s="132"/>
      <c r="Q320" s="132"/>
      <c r="R320" s="132"/>
      <c r="S320" s="132"/>
      <c r="T320" s="132"/>
      <c r="U320" s="132"/>
      <c r="V320" s="132"/>
      <c r="W320" s="132"/>
      <c r="X320" s="132"/>
      <c r="Y320" s="132"/>
      <c r="Z320" s="132"/>
      <c r="AA320" s="132"/>
      <c r="AB320" s="132"/>
      <c r="AC320" s="132"/>
      <c r="AD320" s="132"/>
      <c r="AE320" s="132"/>
      <c r="AF320" s="132"/>
      <c r="AG320" s="132"/>
      <c r="AH320" s="132"/>
    </row>
    <row r="321" spans="1:34" s="288" customFormat="1" x14ac:dyDescent="0.3">
      <c r="A321" s="285"/>
      <c r="B321" s="284"/>
      <c r="C321" s="286"/>
      <c r="D321" s="282"/>
      <c r="E321" s="287"/>
      <c r="F321" s="337"/>
      <c r="G321" s="345">
        <f t="shared" si="33"/>
        <v>0</v>
      </c>
      <c r="H321" s="364"/>
      <c r="I321" s="132"/>
      <c r="J321" s="132"/>
      <c r="K321" s="132"/>
      <c r="L321" s="132"/>
      <c r="M321" s="132"/>
      <c r="N321" s="132"/>
      <c r="O321" s="132"/>
      <c r="P321" s="132"/>
      <c r="Q321" s="132"/>
      <c r="R321" s="132"/>
      <c r="S321" s="132"/>
      <c r="T321" s="132"/>
      <c r="U321" s="132"/>
      <c r="V321" s="132"/>
      <c r="W321" s="132"/>
      <c r="X321" s="132"/>
      <c r="Y321" s="132"/>
      <c r="Z321" s="132"/>
      <c r="AA321" s="132"/>
      <c r="AB321" s="132"/>
      <c r="AC321" s="132"/>
      <c r="AD321" s="132"/>
      <c r="AE321" s="132"/>
      <c r="AF321" s="132"/>
      <c r="AG321" s="132"/>
      <c r="AH321" s="132"/>
    </row>
    <row r="322" spans="1:34" s="288" customFormat="1" x14ac:dyDescent="0.3">
      <c r="A322" s="285"/>
      <c r="B322" s="284"/>
      <c r="C322" s="286"/>
      <c r="D322" s="282"/>
      <c r="E322" s="287"/>
      <c r="F322" s="337"/>
      <c r="G322" s="345">
        <f t="shared" si="33"/>
        <v>0</v>
      </c>
      <c r="H322" s="364"/>
      <c r="I322" s="132"/>
      <c r="J322" s="132"/>
      <c r="K322" s="132"/>
      <c r="L322" s="132"/>
      <c r="M322" s="132"/>
      <c r="N322" s="132"/>
      <c r="O322" s="132"/>
      <c r="P322" s="132"/>
      <c r="Q322" s="132"/>
      <c r="R322" s="132"/>
      <c r="S322" s="132"/>
      <c r="T322" s="132"/>
      <c r="U322" s="132"/>
      <c r="V322" s="132"/>
      <c r="W322" s="132"/>
      <c r="X322" s="132"/>
      <c r="Y322" s="132"/>
      <c r="Z322" s="132"/>
      <c r="AA322" s="132"/>
      <c r="AB322" s="132"/>
      <c r="AC322" s="132"/>
      <c r="AD322" s="132"/>
      <c r="AE322" s="132"/>
      <c r="AF322" s="132"/>
      <c r="AG322" s="132"/>
      <c r="AH322" s="132"/>
    </row>
    <row r="323" spans="1:34" s="288" customFormat="1" x14ac:dyDescent="0.3">
      <c r="A323" s="285"/>
      <c r="B323" s="284"/>
      <c r="C323" s="286"/>
      <c r="D323" s="282"/>
      <c r="E323" s="287"/>
      <c r="F323" s="337"/>
      <c r="G323" s="345">
        <f t="shared" si="33"/>
        <v>0</v>
      </c>
      <c r="H323" s="364"/>
      <c r="I323" s="132"/>
      <c r="J323" s="132"/>
      <c r="K323" s="132"/>
      <c r="L323" s="132"/>
      <c r="M323" s="132"/>
      <c r="N323" s="132"/>
      <c r="O323" s="132"/>
      <c r="P323" s="132"/>
      <c r="Q323" s="132"/>
      <c r="R323" s="132"/>
      <c r="S323" s="132"/>
      <c r="T323" s="132"/>
      <c r="U323" s="132"/>
      <c r="V323" s="132"/>
      <c r="W323" s="132"/>
      <c r="X323" s="132"/>
      <c r="Y323" s="132"/>
      <c r="Z323" s="132"/>
      <c r="AA323" s="132"/>
      <c r="AB323" s="132"/>
      <c r="AC323" s="132"/>
      <c r="AD323" s="132"/>
      <c r="AE323" s="132"/>
      <c r="AF323" s="132"/>
      <c r="AG323" s="132"/>
      <c r="AH323" s="132"/>
    </row>
    <row r="324" spans="1:34" s="288" customFormat="1" x14ac:dyDescent="0.3">
      <c r="A324" s="285"/>
      <c r="B324" s="284"/>
      <c r="C324" s="286"/>
      <c r="D324" s="282"/>
      <c r="E324" s="287"/>
      <c r="F324" s="337"/>
      <c r="G324" s="345">
        <f t="shared" si="33"/>
        <v>0</v>
      </c>
      <c r="H324" s="364"/>
      <c r="I324" s="132"/>
      <c r="J324" s="132"/>
      <c r="K324" s="132"/>
      <c r="L324" s="132"/>
      <c r="M324" s="132"/>
      <c r="N324" s="132"/>
      <c r="O324" s="132"/>
      <c r="P324" s="132"/>
      <c r="Q324" s="132"/>
      <c r="R324" s="132"/>
      <c r="S324" s="132"/>
      <c r="T324" s="132"/>
      <c r="U324" s="132"/>
      <c r="V324" s="132"/>
      <c r="W324" s="132"/>
      <c r="X324" s="132"/>
      <c r="Y324" s="132"/>
      <c r="Z324" s="132"/>
      <c r="AA324" s="132"/>
      <c r="AB324" s="132"/>
      <c r="AC324" s="132"/>
      <c r="AD324" s="132"/>
      <c r="AE324" s="132"/>
      <c r="AF324" s="132"/>
      <c r="AG324" s="132"/>
      <c r="AH324" s="132"/>
    </row>
    <row r="325" spans="1:34" s="288" customFormat="1" ht="16.8" thickBot="1" x14ac:dyDescent="0.35">
      <c r="A325" s="305"/>
      <c r="B325" s="334"/>
      <c r="C325" s="307"/>
      <c r="D325" s="308"/>
      <c r="E325" s="309"/>
      <c r="F325" s="341"/>
      <c r="G325" s="347">
        <f t="shared" si="33"/>
        <v>0</v>
      </c>
      <c r="H325" s="355">
        <f>SUM(G318:G325)</f>
        <v>0</v>
      </c>
      <c r="I325" s="132"/>
      <c r="J325" s="132"/>
      <c r="K325" s="132"/>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row>
    <row r="326" spans="1:34" ht="16.05" customHeight="1" thickBot="1" x14ac:dyDescent="0.35">
      <c r="A326" s="275"/>
      <c r="B326" s="275"/>
      <c r="C326" s="275"/>
      <c r="D326" s="275"/>
      <c r="E326" s="275"/>
      <c r="F326" s="275"/>
      <c r="G326" s="275"/>
      <c r="H326" s="275"/>
    </row>
    <row r="327" spans="1:34" ht="16.05" customHeight="1" x14ac:dyDescent="0.3">
      <c r="A327" s="160"/>
      <c r="B327" s="166" t="s">
        <v>47</v>
      </c>
      <c r="C327" s="167"/>
      <c r="D327" s="163"/>
      <c r="E327" s="164"/>
      <c r="F327" s="165"/>
      <c r="G327" s="164"/>
      <c r="H327" s="358"/>
    </row>
    <row r="328" spans="1:34" s="288" customFormat="1" x14ac:dyDescent="0.3">
      <c r="A328" s="285"/>
      <c r="B328" s="284"/>
      <c r="C328" s="286"/>
      <c r="D328" s="282"/>
      <c r="E328" s="287"/>
      <c r="F328" s="337"/>
      <c r="G328" s="345">
        <f t="shared" ref="G328:G348" si="34">(E328-(E328*F328/100))*A328</f>
        <v>0</v>
      </c>
      <c r="H328" s="353"/>
      <c r="I328" s="132"/>
      <c r="J328" s="132"/>
      <c r="K328" s="132"/>
      <c r="L328" s="132"/>
      <c r="M328" s="132"/>
      <c r="N328" s="132"/>
      <c r="O328" s="132"/>
      <c r="P328" s="132"/>
      <c r="Q328" s="132"/>
      <c r="R328" s="132"/>
      <c r="S328" s="132"/>
      <c r="T328" s="132"/>
      <c r="U328" s="132"/>
      <c r="V328" s="132"/>
      <c r="W328" s="132"/>
      <c r="X328" s="132"/>
      <c r="Y328" s="132"/>
      <c r="Z328" s="132"/>
      <c r="AA328" s="132"/>
      <c r="AB328" s="132"/>
      <c r="AC328" s="132"/>
      <c r="AD328" s="132"/>
      <c r="AE328" s="132"/>
      <c r="AF328" s="132"/>
      <c r="AG328" s="132"/>
      <c r="AH328" s="132"/>
    </row>
    <row r="329" spans="1:34" s="288" customFormat="1" x14ac:dyDescent="0.3">
      <c r="A329" s="285"/>
      <c r="B329" s="284"/>
      <c r="C329" s="286"/>
      <c r="D329" s="282"/>
      <c r="E329" s="287"/>
      <c r="F329" s="337"/>
      <c r="G329" s="345">
        <f t="shared" si="34"/>
        <v>0</v>
      </c>
      <c r="H329" s="353"/>
      <c r="I329" s="132"/>
      <c r="J329" s="132"/>
      <c r="K329" s="132"/>
      <c r="L329" s="132"/>
      <c r="M329" s="132"/>
      <c r="N329" s="132"/>
      <c r="O329" s="132"/>
      <c r="P329" s="132"/>
      <c r="Q329" s="132"/>
      <c r="R329" s="132"/>
      <c r="S329" s="132"/>
      <c r="T329" s="132"/>
      <c r="U329" s="132"/>
      <c r="V329" s="132"/>
      <c r="W329" s="132"/>
      <c r="X329" s="132"/>
      <c r="Y329" s="132"/>
      <c r="Z329" s="132"/>
      <c r="AA329" s="132"/>
      <c r="AB329" s="132"/>
      <c r="AC329" s="132"/>
      <c r="AD329" s="132"/>
      <c r="AE329" s="132"/>
      <c r="AF329" s="132"/>
      <c r="AG329" s="132"/>
      <c r="AH329" s="132"/>
    </row>
    <row r="330" spans="1:34" s="288" customFormat="1" x14ac:dyDescent="0.3">
      <c r="A330" s="285"/>
      <c r="B330" s="284"/>
      <c r="C330" s="286"/>
      <c r="D330" s="282"/>
      <c r="E330" s="287"/>
      <c r="F330" s="337"/>
      <c r="G330" s="345">
        <f t="shared" si="34"/>
        <v>0</v>
      </c>
      <c r="H330" s="353"/>
      <c r="I330" s="132"/>
      <c r="J330" s="132"/>
      <c r="K330" s="132"/>
      <c r="L330" s="132"/>
      <c r="M330" s="132"/>
      <c r="N330" s="132"/>
      <c r="O330" s="132"/>
      <c r="P330" s="132"/>
      <c r="Q330" s="132"/>
      <c r="R330" s="132"/>
      <c r="S330" s="132"/>
      <c r="T330" s="132"/>
      <c r="U330" s="132"/>
      <c r="V330" s="132"/>
      <c r="W330" s="132"/>
      <c r="X330" s="132"/>
      <c r="Y330" s="132"/>
      <c r="Z330" s="132"/>
      <c r="AA330" s="132"/>
      <c r="AB330" s="132"/>
      <c r="AC330" s="132"/>
      <c r="AD330" s="132"/>
      <c r="AE330" s="132"/>
      <c r="AF330" s="132"/>
      <c r="AG330" s="132"/>
      <c r="AH330" s="132"/>
    </row>
    <row r="331" spans="1:34" s="288" customFormat="1" x14ac:dyDescent="0.3">
      <c r="A331" s="285"/>
      <c r="B331" s="284"/>
      <c r="C331" s="286"/>
      <c r="D331" s="282"/>
      <c r="E331" s="287"/>
      <c r="F331" s="337"/>
      <c r="G331" s="345">
        <f t="shared" si="34"/>
        <v>0</v>
      </c>
      <c r="H331" s="353"/>
      <c r="I331" s="132"/>
      <c r="J331" s="132"/>
      <c r="K331" s="132"/>
      <c r="L331" s="132"/>
      <c r="M331" s="132"/>
      <c r="N331" s="132"/>
      <c r="O331" s="132"/>
      <c r="P331" s="132"/>
      <c r="Q331" s="132"/>
      <c r="R331" s="132"/>
      <c r="S331" s="132"/>
      <c r="T331" s="132"/>
      <c r="U331" s="132"/>
      <c r="V331" s="132"/>
      <c r="W331" s="132"/>
      <c r="X331" s="132"/>
      <c r="Y331" s="132"/>
      <c r="Z331" s="132"/>
      <c r="AA331" s="132"/>
      <c r="AB331" s="132"/>
      <c r="AC331" s="132"/>
      <c r="AD331" s="132"/>
      <c r="AE331" s="132"/>
      <c r="AF331" s="132"/>
      <c r="AG331" s="132"/>
      <c r="AH331" s="132"/>
    </row>
    <row r="332" spans="1:34" s="288" customFormat="1" x14ac:dyDescent="0.3">
      <c r="A332" s="285"/>
      <c r="B332" s="284"/>
      <c r="C332" s="286"/>
      <c r="D332" s="282"/>
      <c r="E332" s="287"/>
      <c r="F332" s="337"/>
      <c r="G332" s="345">
        <f t="shared" si="34"/>
        <v>0</v>
      </c>
      <c r="H332" s="353"/>
      <c r="I332" s="132"/>
      <c r="J332" s="132"/>
      <c r="K332" s="132"/>
      <c r="L332" s="132"/>
      <c r="M332" s="132"/>
      <c r="N332" s="132"/>
      <c r="O332" s="132"/>
      <c r="P332" s="132"/>
      <c r="Q332" s="132"/>
      <c r="R332" s="132"/>
      <c r="S332" s="132"/>
      <c r="T332" s="132"/>
      <c r="U332" s="132"/>
      <c r="V332" s="132"/>
      <c r="W332" s="132"/>
      <c r="X332" s="132"/>
      <c r="Y332" s="132"/>
      <c r="Z332" s="132"/>
      <c r="AA332" s="132"/>
      <c r="AB332" s="132"/>
      <c r="AC332" s="132"/>
      <c r="AD332" s="132"/>
      <c r="AE332" s="132"/>
      <c r="AF332" s="132"/>
      <c r="AG332" s="132"/>
      <c r="AH332" s="132"/>
    </row>
    <row r="333" spans="1:34" s="288" customFormat="1" x14ac:dyDescent="0.3">
      <c r="A333" s="285"/>
      <c r="B333" s="284"/>
      <c r="C333" s="286"/>
      <c r="D333" s="282"/>
      <c r="E333" s="287"/>
      <c r="F333" s="337"/>
      <c r="G333" s="345">
        <f t="shared" si="34"/>
        <v>0</v>
      </c>
      <c r="H333" s="353"/>
      <c r="I333" s="132"/>
      <c r="J333" s="132"/>
      <c r="K333" s="132"/>
      <c r="L333" s="132"/>
      <c r="M333" s="132"/>
      <c r="N333" s="132"/>
      <c r="O333" s="132"/>
      <c r="P333" s="132"/>
      <c r="Q333" s="132"/>
      <c r="R333" s="132"/>
      <c r="S333" s="132"/>
      <c r="T333" s="132"/>
      <c r="U333" s="132"/>
      <c r="V333" s="132"/>
      <c r="W333" s="132"/>
      <c r="X333" s="132"/>
      <c r="Y333" s="132"/>
      <c r="Z333" s="132"/>
      <c r="AA333" s="132"/>
      <c r="AB333" s="132"/>
      <c r="AC333" s="132"/>
      <c r="AD333" s="132"/>
      <c r="AE333" s="132"/>
      <c r="AF333" s="132"/>
      <c r="AG333" s="132"/>
      <c r="AH333" s="132"/>
    </row>
    <row r="334" spans="1:34" s="288" customFormat="1" x14ac:dyDescent="0.3">
      <c r="A334" s="285"/>
      <c r="B334" s="284"/>
      <c r="C334" s="286"/>
      <c r="D334" s="282"/>
      <c r="E334" s="287"/>
      <c r="F334" s="337"/>
      <c r="G334" s="345">
        <f t="shared" si="34"/>
        <v>0</v>
      </c>
      <c r="H334" s="353"/>
      <c r="I334" s="132"/>
      <c r="J334" s="132"/>
      <c r="K334" s="132"/>
      <c r="L334" s="132"/>
      <c r="M334" s="132"/>
      <c r="N334" s="132"/>
      <c r="O334" s="132"/>
      <c r="P334" s="132"/>
      <c r="Q334" s="132"/>
      <c r="R334" s="132"/>
      <c r="S334" s="132"/>
      <c r="T334" s="132"/>
      <c r="U334" s="132"/>
      <c r="V334" s="132"/>
      <c r="W334" s="132"/>
      <c r="X334" s="132"/>
      <c r="Y334" s="132"/>
      <c r="Z334" s="132"/>
      <c r="AA334" s="132"/>
      <c r="AB334" s="132"/>
      <c r="AC334" s="132"/>
      <c r="AD334" s="132"/>
      <c r="AE334" s="132"/>
      <c r="AF334" s="132"/>
      <c r="AG334" s="132"/>
      <c r="AH334" s="132"/>
    </row>
    <row r="335" spans="1:34" s="288" customFormat="1" x14ac:dyDescent="0.3">
      <c r="A335" s="285"/>
      <c r="B335" s="284"/>
      <c r="C335" s="286"/>
      <c r="D335" s="282"/>
      <c r="E335" s="287"/>
      <c r="F335" s="337"/>
      <c r="G335" s="345">
        <f t="shared" si="34"/>
        <v>0</v>
      </c>
      <c r="H335" s="353"/>
      <c r="I335" s="132"/>
      <c r="J335" s="132"/>
      <c r="K335" s="132"/>
      <c r="L335" s="132"/>
      <c r="M335" s="132"/>
      <c r="N335" s="132"/>
      <c r="O335" s="132"/>
      <c r="P335" s="132"/>
      <c r="Q335" s="132"/>
      <c r="R335" s="132"/>
      <c r="S335" s="132"/>
      <c r="T335" s="132"/>
      <c r="U335" s="132"/>
      <c r="V335" s="132"/>
      <c r="W335" s="132"/>
      <c r="X335" s="132"/>
      <c r="Y335" s="132"/>
      <c r="Z335" s="132"/>
      <c r="AA335" s="132"/>
      <c r="AB335" s="132"/>
      <c r="AC335" s="132"/>
      <c r="AD335" s="132"/>
      <c r="AE335" s="132"/>
      <c r="AF335" s="132"/>
      <c r="AG335" s="132"/>
      <c r="AH335" s="132"/>
    </row>
    <row r="336" spans="1:34" s="288" customFormat="1" x14ac:dyDescent="0.3">
      <c r="A336" s="285"/>
      <c r="B336" s="284"/>
      <c r="C336" s="286"/>
      <c r="D336" s="282"/>
      <c r="E336" s="287"/>
      <c r="F336" s="337"/>
      <c r="G336" s="345">
        <f t="shared" si="34"/>
        <v>0</v>
      </c>
      <c r="H336" s="353"/>
      <c r="I336" s="132"/>
      <c r="J336" s="132"/>
      <c r="K336" s="132"/>
      <c r="L336" s="132"/>
      <c r="M336" s="132"/>
      <c r="N336" s="132"/>
      <c r="O336" s="132"/>
      <c r="P336" s="132"/>
      <c r="Q336" s="132"/>
      <c r="R336" s="132"/>
      <c r="S336" s="132"/>
      <c r="T336" s="132"/>
      <c r="U336" s="132"/>
      <c r="V336" s="132"/>
      <c r="W336" s="132"/>
      <c r="X336" s="132"/>
      <c r="Y336" s="132"/>
      <c r="Z336" s="132"/>
      <c r="AA336" s="132"/>
      <c r="AB336" s="132"/>
      <c r="AC336" s="132"/>
      <c r="AD336" s="132"/>
      <c r="AE336" s="132"/>
      <c r="AF336" s="132"/>
      <c r="AG336" s="132"/>
      <c r="AH336" s="132"/>
    </row>
    <row r="337" spans="1:34" s="288" customFormat="1" x14ac:dyDescent="0.3">
      <c r="A337" s="285"/>
      <c r="B337" s="284"/>
      <c r="C337" s="286"/>
      <c r="D337" s="282"/>
      <c r="E337" s="287"/>
      <c r="F337" s="337"/>
      <c r="G337" s="345">
        <f t="shared" si="34"/>
        <v>0</v>
      </c>
      <c r="H337" s="353"/>
      <c r="I337" s="132"/>
      <c r="J337" s="132"/>
      <c r="K337" s="132"/>
      <c r="L337" s="132"/>
      <c r="M337" s="132"/>
      <c r="N337" s="132"/>
      <c r="O337" s="132"/>
      <c r="P337" s="132"/>
      <c r="Q337" s="132"/>
      <c r="R337" s="132"/>
      <c r="S337" s="132"/>
      <c r="T337" s="132"/>
      <c r="U337" s="132"/>
      <c r="V337" s="132"/>
      <c r="W337" s="132"/>
      <c r="X337" s="132"/>
      <c r="Y337" s="132"/>
      <c r="Z337" s="132"/>
      <c r="AA337" s="132"/>
      <c r="AB337" s="132"/>
      <c r="AC337" s="132"/>
      <c r="AD337" s="132"/>
      <c r="AE337" s="132"/>
      <c r="AF337" s="132"/>
      <c r="AG337" s="132"/>
      <c r="AH337" s="132"/>
    </row>
    <row r="338" spans="1:34" s="288" customFormat="1" x14ac:dyDescent="0.3">
      <c r="A338" s="285"/>
      <c r="B338" s="284"/>
      <c r="C338" s="286"/>
      <c r="D338" s="282"/>
      <c r="E338" s="287"/>
      <c r="F338" s="337"/>
      <c r="G338" s="345">
        <f t="shared" si="34"/>
        <v>0</v>
      </c>
      <c r="H338" s="353"/>
      <c r="I338" s="132"/>
      <c r="J338" s="132"/>
      <c r="K338" s="132"/>
      <c r="L338" s="132"/>
      <c r="M338" s="132"/>
      <c r="N338" s="132"/>
      <c r="O338" s="132"/>
      <c r="P338" s="132"/>
      <c r="Q338" s="132"/>
      <c r="R338" s="132"/>
      <c r="S338" s="132"/>
      <c r="T338" s="132"/>
      <c r="U338" s="132"/>
      <c r="V338" s="132"/>
      <c r="W338" s="132"/>
      <c r="X338" s="132"/>
      <c r="Y338" s="132"/>
      <c r="Z338" s="132"/>
      <c r="AA338" s="132"/>
      <c r="AB338" s="132"/>
      <c r="AC338" s="132"/>
      <c r="AD338" s="132"/>
      <c r="AE338" s="132"/>
      <c r="AF338" s="132"/>
      <c r="AG338" s="132"/>
      <c r="AH338" s="132"/>
    </row>
    <row r="339" spans="1:34" s="288" customFormat="1" x14ac:dyDescent="0.3">
      <c r="A339" s="285"/>
      <c r="B339" s="284"/>
      <c r="C339" s="286"/>
      <c r="D339" s="282"/>
      <c r="E339" s="287"/>
      <c r="F339" s="337"/>
      <c r="G339" s="345">
        <f t="shared" si="34"/>
        <v>0</v>
      </c>
      <c r="H339" s="353"/>
      <c r="I339" s="132"/>
      <c r="J339" s="132"/>
      <c r="K339" s="132"/>
      <c r="L339" s="132"/>
      <c r="M339" s="132"/>
      <c r="N339" s="132"/>
      <c r="O339" s="132"/>
      <c r="P339" s="132"/>
      <c r="Q339" s="132"/>
      <c r="R339" s="132"/>
      <c r="S339" s="132"/>
      <c r="T339" s="132"/>
      <c r="U339" s="132"/>
      <c r="V339" s="132"/>
      <c r="W339" s="132"/>
      <c r="X339" s="132"/>
      <c r="Y339" s="132"/>
      <c r="Z339" s="132"/>
      <c r="AA339" s="132"/>
      <c r="AB339" s="132"/>
      <c r="AC339" s="132"/>
      <c r="AD339" s="132"/>
      <c r="AE339" s="132"/>
      <c r="AF339" s="132"/>
      <c r="AG339" s="132"/>
      <c r="AH339" s="132"/>
    </row>
    <row r="340" spans="1:34" s="288" customFormat="1" x14ac:dyDescent="0.3">
      <c r="A340" s="285"/>
      <c r="B340" s="284"/>
      <c r="C340" s="286"/>
      <c r="D340" s="282"/>
      <c r="E340" s="287"/>
      <c r="F340" s="337"/>
      <c r="G340" s="345">
        <f t="shared" si="34"/>
        <v>0</v>
      </c>
      <c r="H340" s="353"/>
      <c r="I340" s="132"/>
      <c r="J340" s="132"/>
      <c r="K340" s="132"/>
      <c r="L340" s="132"/>
      <c r="M340" s="132"/>
      <c r="N340" s="132"/>
      <c r="O340" s="132"/>
      <c r="P340" s="132"/>
      <c r="Q340" s="132"/>
      <c r="R340" s="132"/>
      <c r="S340" s="132"/>
      <c r="T340" s="132"/>
      <c r="U340" s="132"/>
      <c r="V340" s="132"/>
      <c r="W340" s="132"/>
      <c r="X340" s="132"/>
      <c r="Y340" s="132"/>
      <c r="Z340" s="132"/>
      <c r="AA340" s="132"/>
      <c r="AB340" s="132"/>
      <c r="AC340" s="132"/>
      <c r="AD340" s="132"/>
      <c r="AE340" s="132"/>
      <c r="AF340" s="132"/>
      <c r="AG340" s="132"/>
      <c r="AH340" s="132"/>
    </row>
    <row r="341" spans="1:34" s="288" customFormat="1" x14ac:dyDescent="0.3">
      <c r="A341" s="285"/>
      <c r="B341" s="284"/>
      <c r="C341" s="286"/>
      <c r="D341" s="282"/>
      <c r="E341" s="287"/>
      <c r="F341" s="337"/>
      <c r="G341" s="345">
        <f t="shared" si="34"/>
        <v>0</v>
      </c>
      <c r="H341" s="353"/>
      <c r="I341" s="132"/>
      <c r="J341" s="132"/>
      <c r="K341" s="132"/>
      <c r="L341" s="132"/>
      <c r="M341" s="132"/>
      <c r="N341" s="132"/>
      <c r="O341" s="132"/>
      <c r="P341" s="132"/>
      <c r="Q341" s="132"/>
      <c r="R341" s="132"/>
      <c r="S341" s="132"/>
      <c r="T341" s="132"/>
      <c r="U341" s="132"/>
      <c r="V341" s="132"/>
      <c r="W341" s="132"/>
      <c r="X341" s="132"/>
      <c r="Y341" s="132"/>
      <c r="Z341" s="132"/>
      <c r="AA341" s="132"/>
      <c r="AB341" s="132"/>
      <c r="AC341" s="132"/>
      <c r="AD341" s="132"/>
      <c r="AE341" s="132"/>
      <c r="AF341" s="132"/>
      <c r="AG341" s="132"/>
      <c r="AH341" s="132"/>
    </row>
    <row r="342" spans="1:34" s="288" customFormat="1" x14ac:dyDescent="0.3">
      <c r="A342" s="285"/>
      <c r="B342" s="284"/>
      <c r="C342" s="286"/>
      <c r="D342" s="282"/>
      <c r="E342" s="287"/>
      <c r="F342" s="337"/>
      <c r="G342" s="345">
        <f t="shared" si="34"/>
        <v>0</v>
      </c>
      <c r="H342" s="353"/>
      <c r="I342" s="132"/>
      <c r="J342" s="132"/>
      <c r="K342" s="132"/>
      <c r="L342" s="132"/>
      <c r="M342" s="132"/>
      <c r="N342" s="132"/>
      <c r="O342" s="132"/>
      <c r="P342" s="132"/>
      <c r="Q342" s="132"/>
      <c r="R342" s="132"/>
      <c r="S342" s="132"/>
      <c r="T342" s="132"/>
      <c r="U342" s="132"/>
      <c r="V342" s="132"/>
      <c r="W342" s="132"/>
      <c r="X342" s="132"/>
      <c r="Y342" s="132"/>
      <c r="Z342" s="132"/>
      <c r="AA342" s="132"/>
      <c r="AB342" s="132"/>
      <c r="AC342" s="132"/>
      <c r="AD342" s="132"/>
      <c r="AE342" s="132"/>
      <c r="AF342" s="132"/>
      <c r="AG342" s="132"/>
      <c r="AH342" s="132"/>
    </row>
    <row r="343" spans="1:34" s="288" customFormat="1" x14ac:dyDescent="0.3">
      <c r="A343" s="285"/>
      <c r="B343" s="284"/>
      <c r="C343" s="286"/>
      <c r="D343" s="282"/>
      <c r="E343" s="287"/>
      <c r="F343" s="337"/>
      <c r="G343" s="345">
        <f t="shared" si="34"/>
        <v>0</v>
      </c>
      <c r="H343" s="353"/>
      <c r="I343" s="132"/>
      <c r="J343" s="132"/>
      <c r="K343" s="132"/>
      <c r="L343" s="132"/>
      <c r="M343" s="132"/>
      <c r="N343" s="132"/>
      <c r="O343" s="132"/>
      <c r="P343" s="132"/>
      <c r="Q343" s="132"/>
      <c r="R343" s="132"/>
      <c r="S343" s="132"/>
      <c r="T343" s="132"/>
      <c r="U343" s="132"/>
      <c r="V343" s="132"/>
      <c r="W343" s="132"/>
      <c r="X343" s="132"/>
      <c r="Y343" s="132"/>
      <c r="Z343" s="132"/>
      <c r="AA343" s="132"/>
      <c r="AB343" s="132"/>
      <c r="AC343" s="132"/>
      <c r="AD343" s="132"/>
      <c r="AE343" s="132"/>
      <c r="AF343" s="132"/>
      <c r="AG343" s="132"/>
      <c r="AH343" s="132"/>
    </row>
    <row r="344" spans="1:34" s="288" customFormat="1" x14ac:dyDescent="0.3">
      <c r="A344" s="285"/>
      <c r="B344" s="284"/>
      <c r="C344" s="286"/>
      <c r="D344" s="282"/>
      <c r="E344" s="287"/>
      <c r="F344" s="337"/>
      <c r="G344" s="345">
        <f t="shared" si="34"/>
        <v>0</v>
      </c>
      <c r="H344" s="353"/>
      <c r="I344" s="132"/>
      <c r="J344" s="132"/>
      <c r="K344" s="132"/>
      <c r="L344" s="132"/>
      <c r="M344" s="132"/>
      <c r="N344" s="132"/>
      <c r="O344" s="132"/>
      <c r="P344" s="132"/>
      <c r="Q344" s="132"/>
      <c r="R344" s="132"/>
      <c r="S344" s="132"/>
      <c r="T344" s="132"/>
      <c r="U344" s="132"/>
      <c r="V344" s="132"/>
      <c r="W344" s="132"/>
      <c r="X344" s="132"/>
      <c r="Y344" s="132"/>
      <c r="Z344" s="132"/>
      <c r="AA344" s="132"/>
      <c r="AB344" s="132"/>
      <c r="AC344" s="132"/>
      <c r="AD344" s="132"/>
      <c r="AE344" s="132"/>
      <c r="AF344" s="132"/>
      <c r="AG344" s="132"/>
      <c r="AH344" s="132"/>
    </row>
    <row r="345" spans="1:34" s="288" customFormat="1" x14ac:dyDescent="0.3">
      <c r="A345" s="285"/>
      <c r="B345" s="284"/>
      <c r="C345" s="286"/>
      <c r="D345" s="282"/>
      <c r="E345" s="287"/>
      <c r="F345" s="337"/>
      <c r="G345" s="345">
        <f t="shared" si="34"/>
        <v>0</v>
      </c>
      <c r="H345" s="353"/>
      <c r="I345" s="132"/>
      <c r="J345" s="132"/>
      <c r="K345" s="132"/>
      <c r="L345" s="132"/>
      <c r="M345" s="132"/>
      <c r="N345" s="132"/>
      <c r="O345" s="132"/>
      <c r="P345" s="132"/>
      <c r="Q345" s="132"/>
      <c r="R345" s="132"/>
      <c r="S345" s="132"/>
      <c r="T345" s="132"/>
      <c r="U345" s="132"/>
      <c r="V345" s="132"/>
      <c r="W345" s="132"/>
      <c r="X345" s="132"/>
      <c r="Y345" s="132"/>
      <c r="Z345" s="132"/>
      <c r="AA345" s="132"/>
      <c r="AB345" s="132"/>
      <c r="AC345" s="132"/>
      <c r="AD345" s="132"/>
      <c r="AE345" s="132"/>
      <c r="AF345" s="132"/>
      <c r="AG345" s="132"/>
      <c r="AH345" s="132"/>
    </row>
    <row r="346" spans="1:34" s="288" customFormat="1" x14ac:dyDescent="0.3">
      <c r="A346" s="285"/>
      <c r="B346" s="284"/>
      <c r="C346" s="286"/>
      <c r="D346" s="282"/>
      <c r="E346" s="287"/>
      <c r="F346" s="337"/>
      <c r="G346" s="345">
        <f t="shared" si="34"/>
        <v>0</v>
      </c>
      <c r="H346" s="353"/>
      <c r="I346" s="132"/>
      <c r="J346" s="132"/>
      <c r="K346" s="132"/>
      <c r="L346" s="132"/>
      <c r="M346" s="132"/>
      <c r="N346" s="132"/>
      <c r="O346" s="132"/>
      <c r="P346" s="132"/>
      <c r="Q346" s="132"/>
      <c r="R346" s="132"/>
      <c r="S346" s="132"/>
      <c r="T346" s="132"/>
      <c r="U346" s="132"/>
      <c r="V346" s="132"/>
      <c r="W346" s="132"/>
      <c r="X346" s="132"/>
      <c r="Y346" s="132"/>
      <c r="Z346" s="132"/>
      <c r="AA346" s="132"/>
      <c r="AB346" s="132"/>
      <c r="AC346" s="132"/>
      <c r="AD346" s="132"/>
      <c r="AE346" s="132"/>
      <c r="AF346" s="132"/>
      <c r="AG346" s="132"/>
      <c r="AH346" s="132"/>
    </row>
    <row r="347" spans="1:34" s="288" customFormat="1" x14ac:dyDescent="0.3">
      <c r="A347" s="285"/>
      <c r="B347" s="284"/>
      <c r="C347" s="286"/>
      <c r="D347" s="282"/>
      <c r="E347" s="287"/>
      <c r="F347" s="337"/>
      <c r="G347" s="345">
        <f t="shared" si="34"/>
        <v>0</v>
      </c>
      <c r="H347" s="353"/>
      <c r="I347" s="132"/>
      <c r="J347" s="132"/>
      <c r="K347" s="132"/>
      <c r="L347" s="132"/>
      <c r="M347" s="132"/>
      <c r="N347" s="132"/>
      <c r="O347" s="132"/>
      <c r="P347" s="132"/>
      <c r="Q347" s="132"/>
      <c r="R347" s="132"/>
      <c r="S347" s="132"/>
      <c r="T347" s="132"/>
      <c r="U347" s="132"/>
      <c r="V347" s="132"/>
      <c r="W347" s="132"/>
      <c r="X347" s="132"/>
      <c r="Y347" s="132"/>
      <c r="Z347" s="132"/>
      <c r="AA347" s="132"/>
      <c r="AB347" s="132"/>
      <c r="AC347" s="132"/>
      <c r="AD347" s="132"/>
      <c r="AE347" s="132"/>
      <c r="AF347" s="132"/>
      <c r="AG347" s="132"/>
      <c r="AH347" s="132"/>
    </row>
    <row r="348" spans="1:34" s="288" customFormat="1" ht="16.8" thickBot="1" x14ac:dyDescent="0.35">
      <c r="A348" s="305"/>
      <c r="B348" s="334"/>
      <c r="C348" s="307"/>
      <c r="D348" s="308"/>
      <c r="E348" s="309"/>
      <c r="F348" s="341"/>
      <c r="G348" s="347">
        <f t="shared" si="34"/>
        <v>0</v>
      </c>
      <c r="H348" s="355">
        <f>SUM(G328:G348)</f>
        <v>0</v>
      </c>
      <c r="I348" s="132"/>
      <c r="J348" s="132"/>
      <c r="K348" s="132"/>
      <c r="L348" s="132"/>
      <c r="M348" s="132"/>
      <c r="N348" s="132"/>
      <c r="O348" s="132"/>
      <c r="P348" s="132"/>
      <c r="Q348" s="132"/>
      <c r="R348" s="132"/>
      <c r="S348" s="132"/>
      <c r="T348" s="132"/>
      <c r="U348" s="132"/>
      <c r="V348" s="132"/>
      <c r="W348" s="132"/>
      <c r="X348" s="132"/>
      <c r="Y348" s="132"/>
      <c r="Z348" s="132"/>
      <c r="AA348" s="132"/>
      <c r="AB348" s="132"/>
      <c r="AC348" s="132"/>
      <c r="AD348" s="132"/>
      <c r="AE348" s="132"/>
      <c r="AF348" s="132"/>
      <c r="AG348" s="132"/>
      <c r="AH348" s="132"/>
    </row>
    <row r="349" spans="1:34" ht="18" customHeight="1" thickBot="1" x14ac:dyDescent="0.35">
      <c r="A349" s="478"/>
      <c r="B349" s="478"/>
      <c r="C349" s="478"/>
      <c r="D349" s="478"/>
      <c r="E349" s="478"/>
      <c r="F349" s="478"/>
      <c r="G349" s="478"/>
      <c r="H349" s="478"/>
    </row>
    <row r="350" spans="1:34" s="30" customFormat="1" ht="32.4" x14ac:dyDescent="0.3">
      <c r="A350" s="174"/>
      <c r="B350" s="175" t="s">
        <v>83</v>
      </c>
      <c r="C350" s="176"/>
      <c r="D350" s="177"/>
      <c r="E350" s="178"/>
      <c r="F350" s="179"/>
      <c r="G350" s="178"/>
      <c r="H350" s="365">
        <f>SUM(H34:H348)</f>
        <v>0</v>
      </c>
      <c r="I350" s="182"/>
      <c r="J350" s="182"/>
      <c r="K350" s="182"/>
      <c r="L350" s="182"/>
      <c r="M350" s="182"/>
      <c r="N350" s="182"/>
      <c r="O350" s="182"/>
      <c r="P350" s="182"/>
      <c r="Q350" s="182"/>
      <c r="R350" s="182"/>
      <c r="S350" s="182"/>
      <c r="T350" s="182"/>
      <c r="U350" s="182"/>
      <c r="V350" s="182"/>
      <c r="W350" s="182"/>
      <c r="X350" s="182"/>
      <c r="Y350" s="182"/>
      <c r="Z350" s="182"/>
      <c r="AA350" s="182"/>
      <c r="AB350" s="182"/>
      <c r="AC350" s="182"/>
      <c r="AD350" s="182"/>
      <c r="AE350" s="182"/>
      <c r="AF350" s="182"/>
      <c r="AG350" s="182"/>
      <c r="AH350" s="182"/>
    </row>
    <row r="351" spans="1:34" s="30" customFormat="1" x14ac:dyDescent="0.3">
      <c r="A351" s="262"/>
      <c r="B351" s="263"/>
      <c r="C351" s="264"/>
      <c r="D351" s="265"/>
      <c r="E351" s="266"/>
      <c r="F351" s="267"/>
      <c r="G351" s="266"/>
      <c r="H351" s="366"/>
    </row>
    <row r="352" spans="1:34" s="30" customFormat="1" x14ac:dyDescent="0.3">
      <c r="A352" s="268"/>
      <c r="B352" s="269" t="s">
        <v>77</v>
      </c>
      <c r="C352" s="270"/>
      <c r="D352" s="271"/>
      <c r="E352" s="272"/>
      <c r="F352" s="273"/>
      <c r="G352" s="272"/>
      <c r="H352" s="367"/>
      <c r="I352" s="182"/>
      <c r="J352" s="182"/>
      <c r="K352" s="182"/>
      <c r="L352" s="182"/>
      <c r="M352" s="182"/>
      <c r="N352" s="182"/>
      <c r="O352" s="182"/>
      <c r="P352" s="182"/>
      <c r="Q352" s="182"/>
      <c r="R352" s="182"/>
      <c r="S352" s="182"/>
      <c r="T352" s="182"/>
      <c r="U352" s="182"/>
      <c r="V352" s="182"/>
      <c r="W352" s="182"/>
      <c r="X352" s="182"/>
      <c r="Y352" s="182"/>
      <c r="Z352" s="182"/>
      <c r="AA352" s="182"/>
      <c r="AB352" s="182"/>
      <c r="AC352" s="182"/>
      <c r="AD352" s="182"/>
      <c r="AE352" s="182"/>
      <c r="AF352" s="182"/>
      <c r="AG352" s="182"/>
      <c r="AH352" s="182"/>
    </row>
    <row r="353" spans="1:34" ht="18" customHeight="1" x14ac:dyDescent="0.3">
      <c r="A353" s="160"/>
      <c r="B353" s="183"/>
      <c r="C353" s="150" t="s">
        <v>35</v>
      </c>
      <c r="D353" s="163"/>
      <c r="E353" s="164"/>
      <c r="F353" s="165"/>
      <c r="G353" s="164"/>
      <c r="H353" s="358"/>
    </row>
    <row r="354" spans="1:34" x14ac:dyDescent="0.3">
      <c r="A354" s="184"/>
      <c r="B354" s="21"/>
      <c r="C354" s="39"/>
      <c r="D354" s="10" t="s">
        <v>48</v>
      </c>
      <c r="E354" s="40"/>
      <c r="F354" s="41"/>
      <c r="G354" s="26">
        <f>(E354-(E354*F354/100))*C354</f>
        <v>0</v>
      </c>
      <c r="H354" s="368"/>
    </row>
    <row r="355" spans="1:34" x14ac:dyDescent="0.3">
      <c r="A355" s="184"/>
      <c r="B355" s="21"/>
      <c r="C355" s="39"/>
      <c r="D355" s="10" t="s">
        <v>49</v>
      </c>
      <c r="E355" s="40"/>
      <c r="F355" s="41"/>
      <c r="G355" s="26">
        <f>(E355-(E355*F355/100))*C355</f>
        <v>0</v>
      </c>
      <c r="H355" s="368"/>
      <c r="I355" s="476"/>
      <c r="J355" s="476"/>
      <c r="K355" s="476"/>
    </row>
    <row r="356" spans="1:34" x14ac:dyDescent="0.3">
      <c r="A356" s="184"/>
      <c r="B356" s="21"/>
      <c r="C356" s="39"/>
      <c r="D356" s="10" t="s">
        <v>50</v>
      </c>
      <c r="E356" s="40"/>
      <c r="F356" s="41"/>
      <c r="G356" s="26">
        <f>(E356-(E356*F356/100))*C356</f>
        <v>0</v>
      </c>
      <c r="H356" s="368"/>
      <c r="I356" s="476"/>
      <c r="J356" s="476"/>
      <c r="K356" s="476"/>
    </row>
    <row r="357" spans="1:34" ht="32.4" x14ac:dyDescent="0.3">
      <c r="A357" s="184"/>
      <c r="B357" s="21"/>
      <c r="C357" s="39"/>
      <c r="D357" s="8" t="s">
        <v>51</v>
      </c>
      <c r="E357" s="9" t="s">
        <v>52</v>
      </c>
      <c r="F357" s="23"/>
      <c r="G357" s="26"/>
      <c r="H357" s="368"/>
      <c r="I357" s="476"/>
      <c r="J357" s="476"/>
      <c r="K357" s="476"/>
    </row>
    <row r="358" spans="1:34" x14ac:dyDescent="0.3">
      <c r="A358" s="184"/>
      <c r="B358" s="21"/>
      <c r="C358" s="39"/>
      <c r="D358" s="10" t="s">
        <v>53</v>
      </c>
      <c r="E358" s="26">
        <f>'Staat van eenheidsprijzen'!C13</f>
        <v>0</v>
      </c>
      <c r="F358" s="23"/>
      <c r="G358" s="26">
        <f>C358*E358</f>
        <v>0</v>
      </c>
      <c r="H358" s="368"/>
      <c r="I358" s="476"/>
      <c r="J358" s="476"/>
      <c r="K358" s="476"/>
    </row>
    <row r="359" spans="1:34" x14ac:dyDescent="0.3">
      <c r="A359" s="184"/>
      <c r="B359" s="21"/>
      <c r="C359" s="39"/>
      <c r="D359" s="10" t="s">
        <v>54</v>
      </c>
      <c r="E359" s="26">
        <f>'Staat van eenheidsprijzen'!C14</f>
        <v>0</v>
      </c>
      <c r="F359" s="23"/>
      <c r="G359" s="26">
        <f t="shared" ref="G359:G362" si="35">C359*E359</f>
        <v>0</v>
      </c>
      <c r="H359" s="368"/>
      <c r="I359" s="476"/>
      <c r="J359" s="476"/>
      <c r="K359" s="476"/>
    </row>
    <row r="360" spans="1:34" x14ac:dyDescent="0.3">
      <c r="A360" s="184"/>
      <c r="B360" s="21"/>
      <c r="C360" s="39"/>
      <c r="D360" s="10" t="s">
        <v>55</v>
      </c>
      <c r="E360" s="26">
        <f>'Staat van eenheidsprijzen'!C15</f>
        <v>0</v>
      </c>
      <c r="F360" s="23"/>
      <c r="G360" s="26">
        <f t="shared" si="35"/>
        <v>0</v>
      </c>
      <c r="H360" s="368"/>
      <c r="I360" s="476"/>
      <c r="J360" s="476"/>
      <c r="K360" s="476"/>
    </row>
    <row r="361" spans="1:34" x14ac:dyDescent="0.3">
      <c r="A361" s="184"/>
      <c r="B361" s="21"/>
      <c r="C361" s="39"/>
      <c r="D361" s="14" t="s">
        <v>56</v>
      </c>
      <c r="E361" s="26">
        <f>'Staat van eenheidsprijzen'!C16</f>
        <v>0</v>
      </c>
      <c r="F361" s="23"/>
      <c r="G361" s="26">
        <f t="shared" si="35"/>
        <v>0</v>
      </c>
      <c r="H361" s="368"/>
      <c r="I361" s="476"/>
      <c r="J361" s="476"/>
      <c r="K361" s="476"/>
    </row>
    <row r="362" spans="1:34" ht="18" customHeight="1" x14ac:dyDescent="0.3">
      <c r="A362" s="184"/>
      <c r="B362" s="21"/>
      <c r="C362" s="39"/>
      <c r="D362" s="14" t="s">
        <v>57</v>
      </c>
      <c r="E362" s="26">
        <f>'Staat van eenheidsprijzen'!C17</f>
        <v>0</v>
      </c>
      <c r="F362" s="23"/>
      <c r="G362" s="26">
        <f t="shared" si="35"/>
        <v>0</v>
      </c>
      <c r="H362" s="368"/>
      <c r="I362" s="476"/>
      <c r="J362" s="476"/>
      <c r="K362" s="476"/>
    </row>
    <row r="363" spans="1:34" ht="18" customHeight="1" x14ac:dyDescent="0.3">
      <c r="A363" s="184"/>
      <c r="B363" s="21"/>
      <c r="C363" s="18"/>
      <c r="D363" s="14"/>
      <c r="E363" s="22"/>
      <c r="F363" s="23"/>
      <c r="G363" s="22"/>
      <c r="H363" s="368"/>
      <c r="I363" s="476"/>
      <c r="J363" s="476"/>
      <c r="K363" s="476"/>
    </row>
    <row r="364" spans="1:34" ht="37.049999999999997" customHeight="1" x14ac:dyDescent="0.3">
      <c r="A364" s="184"/>
      <c r="B364" s="21"/>
      <c r="C364" s="18"/>
      <c r="D364" s="15" t="s">
        <v>144</v>
      </c>
      <c r="E364" s="24"/>
      <c r="F364" s="25"/>
      <c r="G364" s="350">
        <f>H350-H78</f>
        <v>0</v>
      </c>
      <c r="H364" s="368"/>
      <c r="I364" s="476"/>
      <c r="J364" s="476"/>
      <c r="K364" s="476"/>
    </row>
    <row r="365" spans="1:34" ht="18" customHeight="1" x14ac:dyDescent="0.3">
      <c r="A365" s="184"/>
      <c r="B365" s="21"/>
      <c r="C365" s="18"/>
      <c r="D365" s="15" t="s">
        <v>58</v>
      </c>
      <c r="E365" s="24"/>
      <c r="F365" s="25"/>
      <c r="G365" s="350">
        <f>SUM(G354:G362)</f>
        <v>0</v>
      </c>
      <c r="H365" s="368"/>
      <c r="I365" s="476"/>
      <c r="J365" s="476"/>
      <c r="K365" s="476"/>
    </row>
    <row r="366" spans="1:34" x14ac:dyDescent="0.3">
      <c r="A366" s="184"/>
      <c r="B366" s="21"/>
      <c r="C366" s="18"/>
      <c r="D366" s="14"/>
      <c r="E366" s="24"/>
      <c r="F366" s="25"/>
      <c r="G366" s="24"/>
      <c r="H366" s="368"/>
    </row>
    <row r="367" spans="1:34" s="13" customFormat="1" ht="18" customHeight="1" x14ac:dyDescent="0.3">
      <c r="A367" s="185"/>
      <c r="B367" s="11"/>
      <c r="C367" s="12"/>
      <c r="D367" s="8" t="s">
        <v>59</v>
      </c>
      <c r="E367" s="16"/>
      <c r="F367" s="17"/>
      <c r="G367" s="351">
        <f>SUM(G364:G365)</f>
        <v>0</v>
      </c>
      <c r="H367" s="369"/>
      <c r="I367" s="140"/>
      <c r="J367" s="140"/>
      <c r="K367" s="140"/>
      <c r="L367" s="140"/>
      <c r="M367" s="140"/>
      <c r="N367" s="140"/>
      <c r="O367" s="140"/>
      <c r="P367" s="140"/>
      <c r="Q367" s="140"/>
      <c r="R367" s="140"/>
      <c r="S367" s="140"/>
      <c r="T367" s="140"/>
      <c r="U367" s="140"/>
      <c r="V367" s="140"/>
      <c r="W367" s="140"/>
      <c r="X367" s="140"/>
      <c r="Y367" s="140"/>
      <c r="Z367" s="140"/>
      <c r="AA367" s="140"/>
      <c r="AB367" s="140"/>
      <c r="AC367" s="140"/>
      <c r="AD367" s="140"/>
      <c r="AE367" s="140"/>
      <c r="AF367" s="140"/>
      <c r="AG367" s="140"/>
      <c r="AH367" s="140"/>
    </row>
    <row r="368" spans="1:34" ht="19.05" customHeight="1" thickBot="1" x14ac:dyDescent="0.35">
      <c r="A368" s="186"/>
      <c r="B368" s="187"/>
      <c r="C368" s="188"/>
      <c r="D368" s="189" t="s">
        <v>60</v>
      </c>
      <c r="E368" s="190"/>
      <c r="F368" s="191"/>
      <c r="G368" s="190"/>
      <c r="H368" s="370"/>
    </row>
    <row r="369" spans="1:8" s="139" customFormat="1" x14ac:dyDescent="0.3">
      <c r="D369" s="52"/>
      <c r="E369" s="141"/>
      <c r="F369" s="142"/>
      <c r="G369" s="141"/>
      <c r="H369" s="180"/>
    </row>
    <row r="370" spans="1:8" s="139" customFormat="1" ht="16.8" thickBot="1" x14ac:dyDescent="0.35">
      <c r="D370" s="52"/>
      <c r="E370" s="141"/>
      <c r="F370" s="142"/>
      <c r="G370" s="141"/>
      <c r="H370" s="180"/>
    </row>
    <row r="371" spans="1:8" s="139" customFormat="1" ht="105" customHeight="1" thickBot="1" x14ac:dyDescent="0.35">
      <c r="A371" s="480" t="s">
        <v>157</v>
      </c>
      <c r="B371" s="481"/>
      <c r="C371" s="481"/>
      <c r="D371" s="481"/>
      <c r="E371" s="481"/>
      <c r="F371" s="481"/>
      <c r="G371" s="481"/>
      <c r="H371" s="482"/>
    </row>
    <row r="372" spans="1:8" s="139" customFormat="1" x14ac:dyDescent="0.3">
      <c r="E372" s="141"/>
      <c r="F372" s="142"/>
      <c r="G372" s="141"/>
      <c r="H372" s="180"/>
    </row>
    <row r="373" spans="1:8" s="139" customFormat="1" x14ac:dyDescent="0.3">
      <c r="D373" s="52"/>
      <c r="E373" s="141"/>
      <c r="F373" s="142"/>
      <c r="G373" s="141"/>
      <c r="H373" s="180"/>
    </row>
    <row r="374" spans="1:8" s="139" customFormat="1" x14ac:dyDescent="0.3">
      <c r="D374" s="52"/>
      <c r="E374" s="141"/>
      <c r="F374" s="142"/>
      <c r="G374" s="141"/>
      <c r="H374" s="180"/>
    </row>
    <row r="375" spans="1:8" s="139" customFormat="1" x14ac:dyDescent="0.3">
      <c r="E375" s="141"/>
      <c r="F375" s="142"/>
      <c r="G375" s="141"/>
      <c r="H375" s="180"/>
    </row>
    <row r="376" spans="1:8" s="139" customFormat="1" x14ac:dyDescent="0.3">
      <c r="D376" s="52"/>
      <c r="E376" s="141"/>
      <c r="F376" s="142"/>
      <c r="G376" s="141"/>
      <c r="H376" s="180"/>
    </row>
    <row r="377" spans="1:8" s="139" customFormat="1" x14ac:dyDescent="0.3">
      <c r="D377" s="52"/>
      <c r="E377" s="141"/>
      <c r="F377" s="142"/>
      <c r="G377" s="141"/>
      <c r="H377" s="180"/>
    </row>
    <row r="378" spans="1:8" s="139" customFormat="1" x14ac:dyDescent="0.3">
      <c r="D378" s="52"/>
      <c r="E378" s="141"/>
      <c r="F378" s="142"/>
      <c r="G378" s="141"/>
      <c r="H378" s="180"/>
    </row>
    <row r="379" spans="1:8" s="139" customFormat="1" x14ac:dyDescent="0.3">
      <c r="D379" s="52"/>
      <c r="E379" s="141"/>
      <c r="F379" s="142"/>
      <c r="G379" s="141"/>
      <c r="H379" s="180"/>
    </row>
    <row r="380" spans="1:8" s="139" customFormat="1" x14ac:dyDescent="0.3">
      <c r="D380" s="52"/>
      <c r="E380" s="141"/>
      <c r="F380" s="142"/>
      <c r="G380" s="141"/>
      <c r="H380" s="180"/>
    </row>
    <row r="381" spans="1:8" s="139" customFormat="1" x14ac:dyDescent="0.3">
      <c r="D381" s="52"/>
      <c r="E381" s="141"/>
      <c r="F381" s="142"/>
      <c r="G381" s="141"/>
      <c r="H381" s="180"/>
    </row>
    <row r="382" spans="1:8" s="139" customFormat="1" x14ac:dyDescent="0.3">
      <c r="D382" s="52"/>
      <c r="E382" s="141"/>
      <c r="F382" s="142"/>
      <c r="G382" s="141"/>
      <c r="H382" s="180"/>
    </row>
    <row r="383" spans="1:8" s="139" customFormat="1" x14ac:dyDescent="0.3">
      <c r="D383" s="52"/>
      <c r="E383" s="141"/>
      <c r="F383" s="142"/>
      <c r="G383" s="141"/>
      <c r="H383" s="180"/>
    </row>
    <row r="384" spans="1:8" s="139" customFormat="1" x14ac:dyDescent="0.3">
      <c r="D384" s="52"/>
      <c r="E384" s="141"/>
      <c r="F384" s="142"/>
      <c r="G384" s="141"/>
      <c r="H384" s="180"/>
    </row>
    <row r="385" spans="4:8" s="139" customFormat="1" x14ac:dyDescent="0.3">
      <c r="D385" s="52"/>
      <c r="E385" s="141"/>
      <c r="F385" s="142"/>
      <c r="G385" s="141"/>
      <c r="H385" s="180"/>
    </row>
    <row r="386" spans="4:8" s="139" customFormat="1" x14ac:dyDescent="0.3">
      <c r="D386" s="52"/>
      <c r="E386" s="141"/>
      <c r="F386" s="142"/>
      <c r="G386" s="141"/>
      <c r="H386" s="180"/>
    </row>
    <row r="387" spans="4:8" s="139" customFormat="1" x14ac:dyDescent="0.3">
      <c r="D387" s="52"/>
      <c r="E387" s="141"/>
      <c r="F387" s="142"/>
      <c r="G387" s="141"/>
      <c r="H387" s="180"/>
    </row>
    <row r="388" spans="4:8" s="139" customFormat="1" x14ac:dyDescent="0.3">
      <c r="D388" s="52"/>
      <c r="E388" s="141"/>
      <c r="F388" s="142"/>
      <c r="G388" s="141"/>
      <c r="H388" s="180"/>
    </row>
    <row r="389" spans="4:8" s="139" customFormat="1" x14ac:dyDescent="0.3">
      <c r="D389" s="52"/>
      <c r="E389" s="141"/>
      <c r="F389" s="142"/>
      <c r="G389" s="141"/>
      <c r="H389" s="180"/>
    </row>
    <row r="390" spans="4:8" s="139" customFormat="1" x14ac:dyDescent="0.3">
      <c r="D390" s="52"/>
      <c r="E390" s="141"/>
      <c r="F390" s="142"/>
      <c r="G390" s="141"/>
      <c r="H390" s="180"/>
    </row>
    <row r="391" spans="4:8" s="139" customFormat="1" x14ac:dyDescent="0.3">
      <c r="D391" s="52"/>
      <c r="E391" s="141"/>
      <c r="F391" s="142"/>
      <c r="G391" s="141"/>
      <c r="H391" s="180"/>
    </row>
    <row r="392" spans="4:8" s="139" customFormat="1" x14ac:dyDescent="0.3">
      <c r="D392" s="52"/>
      <c r="E392" s="141"/>
      <c r="F392" s="142"/>
      <c r="G392" s="141"/>
      <c r="H392" s="180"/>
    </row>
    <row r="393" spans="4:8" s="139" customFormat="1" x14ac:dyDescent="0.3">
      <c r="D393" s="52"/>
      <c r="E393" s="141"/>
      <c r="F393" s="142"/>
      <c r="G393" s="141"/>
      <c r="H393" s="180"/>
    </row>
    <row r="394" spans="4:8" s="139" customFormat="1" x14ac:dyDescent="0.3">
      <c r="D394" s="52"/>
      <c r="E394" s="141"/>
      <c r="F394" s="142"/>
      <c r="G394" s="141"/>
      <c r="H394" s="180"/>
    </row>
    <row r="395" spans="4:8" s="139" customFormat="1" x14ac:dyDescent="0.3">
      <c r="D395" s="52"/>
      <c r="E395" s="141"/>
      <c r="F395" s="142"/>
      <c r="G395" s="141"/>
      <c r="H395" s="180"/>
    </row>
    <row r="396" spans="4:8" s="139" customFormat="1" x14ac:dyDescent="0.3">
      <c r="D396" s="52"/>
      <c r="E396" s="141"/>
      <c r="F396" s="142"/>
      <c r="G396" s="141"/>
      <c r="H396" s="180"/>
    </row>
    <row r="397" spans="4:8" s="139" customFormat="1" x14ac:dyDescent="0.3">
      <c r="D397" s="52"/>
      <c r="E397" s="141"/>
      <c r="F397" s="142"/>
      <c r="G397" s="141"/>
      <c r="H397" s="180"/>
    </row>
    <row r="398" spans="4:8" s="139" customFormat="1" x14ac:dyDescent="0.3">
      <c r="D398" s="52"/>
      <c r="E398" s="141"/>
      <c r="F398" s="142"/>
      <c r="G398" s="141"/>
      <c r="H398" s="180"/>
    </row>
    <row r="399" spans="4:8" s="139" customFormat="1" x14ac:dyDescent="0.3">
      <c r="D399" s="52"/>
      <c r="E399" s="141"/>
      <c r="F399" s="142"/>
      <c r="G399" s="141"/>
      <c r="H399" s="180"/>
    </row>
    <row r="400" spans="4:8" s="139" customFormat="1" x14ac:dyDescent="0.3">
      <c r="D400" s="52"/>
      <c r="E400" s="141"/>
      <c r="F400" s="142"/>
      <c r="G400" s="141"/>
      <c r="H400" s="180"/>
    </row>
    <row r="401" spans="4:8" s="139" customFormat="1" x14ac:dyDescent="0.3">
      <c r="D401" s="52"/>
      <c r="E401" s="141"/>
      <c r="F401" s="142"/>
      <c r="G401" s="141"/>
      <c r="H401" s="180"/>
    </row>
    <row r="402" spans="4:8" s="139" customFormat="1" x14ac:dyDescent="0.3">
      <c r="D402" s="52"/>
      <c r="E402" s="141"/>
      <c r="F402" s="142"/>
      <c r="G402" s="141"/>
      <c r="H402" s="180"/>
    </row>
    <row r="403" spans="4:8" s="139" customFormat="1" x14ac:dyDescent="0.3">
      <c r="D403" s="52"/>
      <c r="E403" s="141"/>
      <c r="F403" s="142"/>
      <c r="G403" s="141"/>
      <c r="H403" s="180"/>
    </row>
    <row r="404" spans="4:8" s="139" customFormat="1" x14ac:dyDescent="0.3">
      <c r="D404" s="52"/>
      <c r="E404" s="141"/>
      <c r="F404" s="142"/>
      <c r="G404" s="141"/>
      <c r="H404" s="180"/>
    </row>
    <row r="405" spans="4:8" s="139" customFormat="1" x14ac:dyDescent="0.3">
      <c r="D405" s="52"/>
      <c r="E405" s="141"/>
      <c r="F405" s="142"/>
      <c r="G405" s="141"/>
      <c r="H405" s="180"/>
    </row>
    <row r="406" spans="4:8" s="139" customFormat="1" x14ac:dyDescent="0.3">
      <c r="D406" s="52"/>
      <c r="E406" s="141"/>
      <c r="F406" s="142"/>
      <c r="G406" s="141"/>
      <c r="H406" s="180"/>
    </row>
    <row r="407" spans="4:8" s="139" customFormat="1" x14ac:dyDescent="0.3">
      <c r="D407" s="52"/>
      <c r="E407" s="141"/>
      <c r="F407" s="142"/>
      <c r="G407" s="141"/>
      <c r="H407" s="180"/>
    </row>
    <row r="408" spans="4:8" s="139" customFormat="1" x14ac:dyDescent="0.3">
      <c r="D408" s="52"/>
      <c r="E408" s="141"/>
      <c r="F408" s="142"/>
      <c r="G408" s="141"/>
      <c r="H408" s="180"/>
    </row>
    <row r="409" spans="4:8" s="139" customFormat="1" x14ac:dyDescent="0.3">
      <c r="D409" s="52"/>
      <c r="E409" s="141"/>
      <c r="F409" s="142"/>
      <c r="G409" s="141"/>
      <c r="H409" s="180"/>
    </row>
    <row r="410" spans="4:8" s="139" customFormat="1" x14ac:dyDescent="0.3">
      <c r="D410" s="52"/>
      <c r="E410" s="141"/>
      <c r="F410" s="142"/>
      <c r="G410" s="141"/>
      <c r="H410" s="180"/>
    </row>
    <row r="411" spans="4:8" s="139" customFormat="1" x14ac:dyDescent="0.3">
      <c r="D411" s="52"/>
      <c r="E411" s="141"/>
      <c r="F411" s="142"/>
      <c r="G411" s="141"/>
      <c r="H411" s="180"/>
    </row>
    <row r="412" spans="4:8" s="139" customFormat="1" x14ac:dyDescent="0.3">
      <c r="D412" s="52"/>
      <c r="E412" s="141"/>
      <c r="F412" s="142"/>
      <c r="G412" s="141"/>
      <c r="H412" s="180"/>
    </row>
    <row r="413" spans="4:8" s="139" customFormat="1" x14ac:dyDescent="0.3">
      <c r="D413" s="52"/>
      <c r="E413" s="141"/>
      <c r="F413" s="142"/>
      <c r="G413" s="141"/>
      <c r="H413" s="180"/>
    </row>
    <row r="414" spans="4:8" s="139" customFormat="1" x14ac:dyDescent="0.3">
      <c r="D414" s="52"/>
      <c r="E414" s="141"/>
      <c r="F414" s="142"/>
      <c r="G414" s="141"/>
      <c r="H414" s="180"/>
    </row>
    <row r="415" spans="4:8" s="139" customFormat="1" x14ac:dyDescent="0.3">
      <c r="D415" s="52"/>
      <c r="E415" s="141"/>
      <c r="F415" s="142"/>
      <c r="G415" s="141"/>
      <c r="H415" s="180"/>
    </row>
    <row r="416" spans="4:8" s="139" customFormat="1" x14ac:dyDescent="0.3">
      <c r="D416" s="52"/>
      <c r="E416" s="141"/>
      <c r="F416" s="142"/>
      <c r="G416" s="141"/>
      <c r="H416" s="180"/>
    </row>
    <row r="417" spans="4:8" s="139" customFormat="1" x14ac:dyDescent="0.3">
      <c r="D417" s="52"/>
      <c r="E417" s="141"/>
      <c r="F417" s="142"/>
      <c r="G417" s="141"/>
      <c r="H417" s="180"/>
    </row>
    <row r="418" spans="4:8" s="139" customFormat="1" x14ac:dyDescent="0.3">
      <c r="D418" s="52"/>
      <c r="E418" s="141"/>
      <c r="F418" s="142"/>
      <c r="G418" s="141"/>
      <c r="H418" s="180"/>
    </row>
    <row r="419" spans="4:8" s="139" customFormat="1" x14ac:dyDescent="0.3">
      <c r="D419" s="52"/>
      <c r="E419" s="141"/>
      <c r="F419" s="142"/>
      <c r="G419" s="141"/>
      <c r="H419" s="180"/>
    </row>
    <row r="420" spans="4:8" s="139" customFormat="1" x14ac:dyDescent="0.3">
      <c r="D420" s="52"/>
      <c r="E420" s="141"/>
      <c r="F420" s="142"/>
      <c r="G420" s="141"/>
      <c r="H420" s="180"/>
    </row>
    <row r="421" spans="4:8" s="139" customFormat="1" x14ac:dyDescent="0.3">
      <c r="D421" s="52"/>
      <c r="E421" s="141"/>
      <c r="F421" s="142"/>
      <c r="G421" s="141"/>
      <c r="H421" s="180"/>
    </row>
    <row r="422" spans="4:8" s="139" customFormat="1" x14ac:dyDescent="0.3">
      <c r="D422" s="52"/>
      <c r="E422" s="141"/>
      <c r="F422" s="142"/>
      <c r="G422" s="141"/>
      <c r="H422" s="180"/>
    </row>
    <row r="423" spans="4:8" s="139" customFormat="1" x14ac:dyDescent="0.3">
      <c r="D423" s="52"/>
      <c r="E423" s="141"/>
      <c r="F423" s="142"/>
      <c r="G423" s="141"/>
      <c r="H423" s="180"/>
    </row>
    <row r="424" spans="4:8" s="139" customFormat="1" x14ac:dyDescent="0.3">
      <c r="D424" s="52"/>
      <c r="E424" s="141"/>
      <c r="F424" s="142"/>
      <c r="G424" s="141"/>
      <c r="H424" s="180"/>
    </row>
    <row r="425" spans="4:8" s="139" customFormat="1" x14ac:dyDescent="0.3">
      <c r="D425" s="52"/>
      <c r="E425" s="141"/>
      <c r="F425" s="142"/>
      <c r="G425" s="141"/>
      <c r="H425" s="180"/>
    </row>
    <row r="426" spans="4:8" s="139" customFormat="1" x14ac:dyDescent="0.3">
      <c r="D426" s="52"/>
      <c r="E426" s="141"/>
      <c r="F426" s="142"/>
      <c r="G426" s="141"/>
      <c r="H426" s="180"/>
    </row>
    <row r="427" spans="4:8" s="139" customFormat="1" x14ac:dyDescent="0.3">
      <c r="D427" s="52"/>
      <c r="E427" s="141"/>
      <c r="F427" s="142"/>
      <c r="G427" s="141"/>
      <c r="H427" s="180"/>
    </row>
    <row r="428" spans="4:8" s="139" customFormat="1" x14ac:dyDescent="0.3">
      <c r="D428" s="52"/>
      <c r="E428" s="141"/>
      <c r="F428" s="142"/>
      <c r="G428" s="141"/>
      <c r="H428" s="180"/>
    </row>
    <row r="429" spans="4:8" s="139" customFormat="1" x14ac:dyDescent="0.3">
      <c r="D429" s="52"/>
      <c r="E429" s="141"/>
      <c r="F429" s="142"/>
      <c r="G429" s="141"/>
      <c r="H429" s="180"/>
    </row>
    <row r="430" spans="4:8" s="139" customFormat="1" x14ac:dyDescent="0.3">
      <c r="D430" s="52"/>
      <c r="E430" s="141"/>
      <c r="F430" s="142"/>
      <c r="G430" s="141"/>
      <c r="H430" s="180"/>
    </row>
    <row r="431" spans="4:8" s="139" customFormat="1" x14ac:dyDescent="0.3">
      <c r="D431" s="52"/>
      <c r="E431" s="141"/>
      <c r="F431" s="142"/>
      <c r="G431" s="141"/>
      <c r="H431" s="180"/>
    </row>
    <row r="432" spans="4:8" s="139" customFormat="1" x14ac:dyDescent="0.3">
      <c r="D432" s="52"/>
      <c r="E432" s="141"/>
      <c r="F432" s="142"/>
      <c r="G432" s="141"/>
      <c r="H432" s="180"/>
    </row>
    <row r="433" spans="4:8" s="139" customFormat="1" x14ac:dyDescent="0.3">
      <c r="D433" s="52"/>
      <c r="E433" s="141"/>
      <c r="F433" s="142"/>
      <c r="G433" s="141"/>
      <c r="H433" s="180"/>
    </row>
    <row r="434" spans="4:8" s="139" customFormat="1" x14ac:dyDescent="0.3">
      <c r="D434" s="52"/>
      <c r="E434" s="141"/>
      <c r="F434" s="142"/>
      <c r="G434" s="141"/>
      <c r="H434" s="180"/>
    </row>
    <row r="435" spans="4:8" s="139" customFormat="1" x14ac:dyDescent="0.3">
      <c r="D435" s="52"/>
      <c r="E435" s="141"/>
      <c r="F435" s="142"/>
      <c r="G435" s="141"/>
      <c r="H435" s="180"/>
    </row>
    <row r="436" spans="4:8" s="139" customFormat="1" x14ac:dyDescent="0.3">
      <c r="D436" s="52"/>
      <c r="E436" s="141"/>
      <c r="F436" s="142"/>
      <c r="G436" s="141"/>
      <c r="H436" s="180"/>
    </row>
    <row r="437" spans="4:8" s="139" customFormat="1" x14ac:dyDescent="0.3">
      <c r="D437" s="52"/>
      <c r="E437" s="141"/>
      <c r="F437" s="142"/>
      <c r="G437" s="141"/>
      <c r="H437" s="180"/>
    </row>
    <row r="438" spans="4:8" s="139" customFormat="1" x14ac:dyDescent="0.3">
      <c r="D438" s="52"/>
      <c r="E438" s="141"/>
      <c r="F438" s="142"/>
      <c r="G438" s="141"/>
      <c r="H438" s="180"/>
    </row>
    <row r="439" spans="4:8" s="139" customFormat="1" x14ac:dyDescent="0.3">
      <c r="D439" s="52"/>
      <c r="E439" s="141"/>
      <c r="F439" s="142"/>
      <c r="G439" s="141"/>
      <c r="H439" s="180"/>
    </row>
    <row r="440" spans="4:8" s="139" customFormat="1" x14ac:dyDescent="0.3">
      <c r="D440" s="52"/>
      <c r="E440" s="141"/>
      <c r="F440" s="142"/>
      <c r="G440" s="141"/>
      <c r="H440" s="180"/>
    </row>
    <row r="441" spans="4:8" s="139" customFormat="1" x14ac:dyDescent="0.3">
      <c r="D441" s="52"/>
      <c r="E441" s="141"/>
      <c r="F441" s="142"/>
      <c r="G441" s="141"/>
      <c r="H441" s="180"/>
    </row>
    <row r="442" spans="4:8" s="139" customFormat="1" x14ac:dyDescent="0.3">
      <c r="D442" s="52"/>
      <c r="E442" s="141"/>
      <c r="F442" s="142"/>
      <c r="G442" s="141"/>
      <c r="H442" s="180"/>
    </row>
    <row r="443" spans="4:8" s="139" customFormat="1" x14ac:dyDescent="0.3">
      <c r="D443" s="52"/>
      <c r="E443" s="141"/>
      <c r="F443" s="142"/>
      <c r="G443" s="141"/>
      <c r="H443" s="180"/>
    </row>
    <row r="444" spans="4:8" s="139" customFormat="1" x14ac:dyDescent="0.3">
      <c r="D444" s="52"/>
      <c r="E444" s="141"/>
      <c r="F444" s="142"/>
      <c r="G444" s="141"/>
      <c r="H444" s="180"/>
    </row>
    <row r="445" spans="4:8" s="139" customFormat="1" x14ac:dyDescent="0.3">
      <c r="D445" s="52"/>
      <c r="E445" s="141"/>
      <c r="F445" s="142"/>
      <c r="G445" s="141"/>
      <c r="H445" s="180"/>
    </row>
    <row r="446" spans="4:8" s="139" customFormat="1" x14ac:dyDescent="0.3">
      <c r="D446" s="52"/>
      <c r="E446" s="141"/>
      <c r="F446" s="142"/>
      <c r="G446" s="141"/>
      <c r="H446" s="180"/>
    </row>
    <row r="447" spans="4:8" s="139" customFormat="1" x14ac:dyDescent="0.3">
      <c r="D447" s="52"/>
      <c r="E447" s="141"/>
      <c r="F447" s="142"/>
      <c r="G447" s="141"/>
      <c r="H447" s="180"/>
    </row>
    <row r="448" spans="4:8" s="139" customFormat="1" x14ac:dyDescent="0.3">
      <c r="D448" s="52"/>
      <c r="E448" s="141"/>
      <c r="F448" s="142"/>
      <c r="G448" s="141"/>
      <c r="H448" s="180"/>
    </row>
    <row r="449" spans="4:8" s="139" customFormat="1" x14ac:dyDescent="0.3">
      <c r="D449" s="52"/>
      <c r="E449" s="141"/>
      <c r="F449" s="142"/>
      <c r="G449" s="141"/>
      <c r="H449" s="180"/>
    </row>
    <row r="450" spans="4:8" s="139" customFormat="1" x14ac:dyDescent="0.3">
      <c r="D450" s="52"/>
      <c r="E450" s="141"/>
      <c r="F450" s="142"/>
      <c r="G450" s="141"/>
      <c r="H450" s="180"/>
    </row>
    <row r="451" spans="4:8" s="139" customFormat="1" x14ac:dyDescent="0.3">
      <c r="D451" s="52"/>
      <c r="E451" s="141"/>
      <c r="F451" s="142"/>
      <c r="G451" s="141"/>
      <c r="H451" s="180"/>
    </row>
    <row r="452" spans="4:8" s="139" customFormat="1" x14ac:dyDescent="0.3">
      <c r="D452" s="52"/>
      <c r="E452" s="141"/>
      <c r="F452" s="142"/>
      <c r="G452" s="141"/>
      <c r="H452" s="180"/>
    </row>
    <row r="453" spans="4:8" s="139" customFormat="1" x14ac:dyDescent="0.3">
      <c r="D453" s="52"/>
      <c r="E453" s="141"/>
      <c r="F453" s="142"/>
      <c r="G453" s="141"/>
      <c r="H453" s="180"/>
    </row>
    <row r="454" spans="4:8" s="139" customFormat="1" x14ac:dyDescent="0.3">
      <c r="D454" s="52"/>
      <c r="E454" s="141"/>
      <c r="F454" s="142"/>
      <c r="G454" s="141"/>
      <c r="H454" s="180"/>
    </row>
    <row r="455" spans="4:8" s="139" customFormat="1" x14ac:dyDescent="0.3">
      <c r="D455" s="52"/>
      <c r="E455" s="141"/>
      <c r="F455" s="142"/>
      <c r="G455" s="141"/>
      <c r="H455" s="180"/>
    </row>
    <row r="456" spans="4:8" s="139" customFormat="1" x14ac:dyDescent="0.3">
      <c r="D456" s="52"/>
      <c r="E456" s="141"/>
      <c r="F456" s="142"/>
      <c r="G456" s="141"/>
      <c r="H456" s="180"/>
    </row>
    <row r="457" spans="4:8" s="139" customFormat="1" x14ac:dyDescent="0.3">
      <c r="D457" s="52"/>
      <c r="E457" s="141"/>
      <c r="F457" s="142"/>
      <c r="G457" s="141"/>
      <c r="H457" s="180"/>
    </row>
    <row r="458" spans="4:8" s="139" customFormat="1" x14ac:dyDescent="0.3">
      <c r="D458" s="52"/>
      <c r="E458" s="141"/>
      <c r="F458" s="142"/>
      <c r="G458" s="141"/>
      <c r="H458" s="180"/>
    </row>
    <row r="459" spans="4:8" s="139" customFormat="1" x14ac:dyDescent="0.3">
      <c r="D459" s="52"/>
      <c r="E459" s="141"/>
      <c r="F459" s="142"/>
      <c r="G459" s="141"/>
      <c r="H459" s="180"/>
    </row>
    <row r="460" spans="4:8" s="139" customFormat="1" x14ac:dyDescent="0.3">
      <c r="D460" s="52"/>
      <c r="E460" s="141"/>
      <c r="F460" s="142"/>
      <c r="G460" s="141"/>
      <c r="H460" s="180"/>
    </row>
    <row r="461" spans="4:8" s="139" customFormat="1" x14ac:dyDescent="0.3">
      <c r="D461" s="52"/>
      <c r="E461" s="141"/>
      <c r="F461" s="142"/>
      <c r="G461" s="141"/>
      <c r="H461" s="180"/>
    </row>
    <row r="462" spans="4:8" s="139" customFormat="1" x14ac:dyDescent="0.3">
      <c r="D462" s="52"/>
      <c r="E462" s="141"/>
      <c r="F462" s="142"/>
      <c r="G462" s="141"/>
      <c r="H462" s="180"/>
    </row>
    <row r="463" spans="4:8" s="139" customFormat="1" x14ac:dyDescent="0.3">
      <c r="D463" s="52"/>
      <c r="E463" s="141"/>
      <c r="F463" s="142"/>
      <c r="G463" s="141"/>
      <c r="H463" s="180"/>
    </row>
    <row r="464" spans="4:8" s="139" customFormat="1" x14ac:dyDescent="0.3">
      <c r="D464" s="52"/>
      <c r="E464" s="141"/>
      <c r="F464" s="142"/>
      <c r="G464" s="141"/>
      <c r="H464" s="180"/>
    </row>
    <row r="465" spans="4:8" s="139" customFormat="1" x14ac:dyDescent="0.3">
      <c r="D465" s="52"/>
      <c r="E465" s="141"/>
      <c r="F465" s="142"/>
      <c r="G465" s="141"/>
      <c r="H465" s="180"/>
    </row>
    <row r="466" spans="4:8" s="139" customFormat="1" x14ac:dyDescent="0.3">
      <c r="D466" s="52"/>
      <c r="E466" s="141"/>
      <c r="F466" s="142"/>
      <c r="G466" s="141"/>
      <c r="H466" s="180"/>
    </row>
    <row r="467" spans="4:8" s="139" customFormat="1" x14ac:dyDescent="0.3">
      <c r="D467" s="52"/>
      <c r="E467" s="141"/>
      <c r="F467" s="142"/>
      <c r="G467" s="141"/>
      <c r="H467" s="180"/>
    </row>
    <row r="468" spans="4:8" s="139" customFormat="1" x14ac:dyDescent="0.3">
      <c r="D468" s="52"/>
      <c r="E468" s="141"/>
      <c r="F468" s="142"/>
      <c r="G468" s="141"/>
      <c r="H468" s="180"/>
    </row>
    <row r="469" spans="4:8" s="139" customFormat="1" x14ac:dyDescent="0.3">
      <c r="D469" s="52"/>
      <c r="E469" s="141"/>
      <c r="F469" s="142"/>
      <c r="G469" s="141"/>
      <c r="H469" s="180"/>
    </row>
    <row r="470" spans="4:8" s="139" customFormat="1" x14ac:dyDescent="0.3">
      <c r="D470" s="52"/>
      <c r="E470" s="141"/>
      <c r="F470" s="142"/>
      <c r="G470" s="141"/>
      <c r="H470" s="180"/>
    </row>
    <row r="471" spans="4:8" s="139" customFormat="1" x14ac:dyDescent="0.3">
      <c r="D471" s="52"/>
      <c r="E471" s="141"/>
      <c r="F471" s="142"/>
      <c r="G471" s="141"/>
      <c r="H471" s="180"/>
    </row>
    <row r="472" spans="4:8" s="139" customFormat="1" x14ac:dyDescent="0.3">
      <c r="D472" s="52"/>
      <c r="E472" s="141"/>
      <c r="F472" s="142"/>
      <c r="G472" s="141"/>
      <c r="H472" s="180"/>
    </row>
    <row r="473" spans="4:8" s="139" customFormat="1" x14ac:dyDescent="0.3">
      <c r="D473" s="52"/>
      <c r="E473" s="141"/>
      <c r="F473" s="142"/>
      <c r="G473" s="141"/>
      <c r="H473" s="180"/>
    </row>
    <row r="474" spans="4:8" s="139" customFormat="1" x14ac:dyDescent="0.3">
      <c r="D474" s="52"/>
      <c r="E474" s="141"/>
      <c r="F474" s="142"/>
      <c r="G474" s="141"/>
      <c r="H474" s="180"/>
    </row>
    <row r="475" spans="4:8" s="139" customFormat="1" x14ac:dyDescent="0.3">
      <c r="D475" s="52"/>
      <c r="E475" s="141"/>
      <c r="F475" s="142"/>
      <c r="G475" s="141"/>
      <c r="H475" s="180"/>
    </row>
    <row r="476" spans="4:8" s="139" customFormat="1" x14ac:dyDescent="0.3">
      <c r="D476" s="52"/>
      <c r="E476" s="141"/>
      <c r="F476" s="142"/>
      <c r="G476" s="141"/>
      <c r="H476" s="180"/>
    </row>
    <row r="477" spans="4:8" s="139" customFormat="1" x14ac:dyDescent="0.3">
      <c r="D477" s="52"/>
      <c r="E477" s="141"/>
      <c r="F477" s="142"/>
      <c r="G477" s="141"/>
      <c r="H477" s="180"/>
    </row>
    <row r="478" spans="4:8" s="139" customFormat="1" x14ac:dyDescent="0.3">
      <c r="D478" s="52"/>
      <c r="E478" s="141"/>
      <c r="F478" s="142"/>
      <c r="G478" s="141"/>
      <c r="H478" s="180"/>
    </row>
    <row r="479" spans="4:8" s="139" customFormat="1" x14ac:dyDescent="0.3">
      <c r="D479" s="52"/>
      <c r="E479" s="141"/>
      <c r="F479" s="142"/>
      <c r="G479" s="141"/>
      <c r="H479" s="180"/>
    </row>
    <row r="480" spans="4:8" s="139" customFormat="1" x14ac:dyDescent="0.3">
      <c r="D480" s="52"/>
      <c r="E480" s="141"/>
      <c r="F480" s="142"/>
      <c r="G480" s="141"/>
      <c r="H480" s="180"/>
    </row>
    <row r="481" spans="4:8" s="139" customFormat="1" x14ac:dyDescent="0.3">
      <c r="D481" s="52"/>
      <c r="E481" s="141"/>
      <c r="F481" s="142"/>
      <c r="G481" s="141"/>
      <c r="H481" s="180"/>
    </row>
    <row r="482" spans="4:8" s="139" customFormat="1" x14ac:dyDescent="0.3">
      <c r="D482" s="52"/>
      <c r="E482" s="141"/>
      <c r="F482" s="142"/>
      <c r="G482" s="141"/>
      <c r="H482" s="180"/>
    </row>
    <row r="483" spans="4:8" s="139" customFormat="1" x14ac:dyDescent="0.3">
      <c r="D483" s="52"/>
      <c r="E483" s="141"/>
      <c r="F483" s="142"/>
      <c r="G483" s="141"/>
      <c r="H483" s="180"/>
    </row>
    <row r="484" spans="4:8" s="139" customFormat="1" x14ac:dyDescent="0.3">
      <c r="D484" s="52"/>
      <c r="E484" s="141"/>
      <c r="F484" s="142"/>
      <c r="G484" s="141"/>
      <c r="H484" s="180"/>
    </row>
    <row r="485" spans="4:8" s="139" customFormat="1" x14ac:dyDescent="0.3">
      <c r="D485" s="52"/>
      <c r="E485" s="141"/>
      <c r="F485" s="142"/>
      <c r="G485" s="141"/>
      <c r="H485" s="180"/>
    </row>
    <row r="486" spans="4:8" s="139" customFormat="1" x14ac:dyDescent="0.3">
      <c r="D486" s="52"/>
      <c r="E486" s="141"/>
      <c r="F486" s="142"/>
      <c r="G486" s="141"/>
      <c r="H486" s="180"/>
    </row>
    <row r="487" spans="4:8" s="139" customFormat="1" x14ac:dyDescent="0.3">
      <c r="D487" s="52"/>
      <c r="E487" s="141"/>
      <c r="F487" s="142"/>
      <c r="G487" s="141"/>
      <c r="H487" s="180"/>
    </row>
    <row r="488" spans="4:8" s="139" customFormat="1" x14ac:dyDescent="0.3">
      <c r="D488" s="52"/>
      <c r="E488" s="141"/>
      <c r="F488" s="142"/>
      <c r="G488" s="141"/>
      <c r="H488" s="180"/>
    </row>
    <row r="489" spans="4:8" s="139" customFormat="1" x14ac:dyDescent="0.3">
      <c r="D489" s="52"/>
      <c r="E489" s="141"/>
      <c r="F489" s="142"/>
      <c r="G489" s="141"/>
      <c r="H489" s="180"/>
    </row>
    <row r="490" spans="4:8" s="139" customFormat="1" x14ac:dyDescent="0.3">
      <c r="D490" s="52"/>
      <c r="E490" s="141"/>
      <c r="F490" s="142"/>
      <c r="G490" s="141"/>
      <c r="H490" s="180"/>
    </row>
    <row r="491" spans="4:8" s="139" customFormat="1" x14ac:dyDescent="0.3">
      <c r="D491" s="52"/>
      <c r="E491" s="141"/>
      <c r="F491" s="142"/>
      <c r="G491" s="141"/>
      <c r="H491" s="180"/>
    </row>
    <row r="492" spans="4:8" s="139" customFormat="1" x14ac:dyDescent="0.3">
      <c r="D492" s="52"/>
      <c r="E492" s="141"/>
      <c r="F492" s="142"/>
      <c r="G492" s="141"/>
      <c r="H492" s="180"/>
    </row>
    <row r="493" spans="4:8" s="139" customFormat="1" x14ac:dyDescent="0.3">
      <c r="D493" s="52"/>
      <c r="E493" s="141"/>
      <c r="F493" s="142"/>
      <c r="G493" s="141"/>
      <c r="H493" s="180"/>
    </row>
    <row r="494" spans="4:8" s="139" customFormat="1" x14ac:dyDescent="0.3">
      <c r="D494" s="52"/>
      <c r="E494" s="141"/>
      <c r="F494" s="142"/>
      <c r="G494" s="141"/>
      <c r="H494" s="180"/>
    </row>
    <row r="495" spans="4:8" s="139" customFormat="1" x14ac:dyDescent="0.3">
      <c r="D495" s="52"/>
      <c r="E495" s="141"/>
      <c r="F495" s="142"/>
      <c r="G495" s="141"/>
      <c r="H495" s="180"/>
    </row>
    <row r="496" spans="4:8" s="139" customFormat="1" x14ac:dyDescent="0.3">
      <c r="D496" s="52"/>
      <c r="E496" s="141"/>
      <c r="F496" s="142"/>
      <c r="G496" s="141"/>
      <c r="H496" s="180"/>
    </row>
    <row r="497" spans="4:8" s="139" customFormat="1" x14ac:dyDescent="0.3">
      <c r="D497" s="52"/>
      <c r="E497" s="141"/>
      <c r="F497" s="142"/>
      <c r="G497" s="141"/>
      <c r="H497" s="180"/>
    </row>
    <row r="498" spans="4:8" s="139" customFormat="1" x14ac:dyDescent="0.3">
      <c r="D498" s="52"/>
      <c r="E498" s="141"/>
      <c r="F498" s="142"/>
      <c r="G498" s="141"/>
      <c r="H498" s="180"/>
    </row>
    <row r="499" spans="4:8" s="139" customFormat="1" x14ac:dyDescent="0.3">
      <c r="D499" s="52"/>
      <c r="E499" s="141"/>
      <c r="F499" s="142"/>
      <c r="G499" s="141"/>
      <c r="H499" s="180"/>
    </row>
    <row r="500" spans="4:8" s="139" customFormat="1" x14ac:dyDescent="0.3">
      <c r="D500" s="52"/>
      <c r="E500" s="141"/>
      <c r="F500" s="142"/>
      <c r="G500" s="141"/>
      <c r="H500" s="180"/>
    </row>
    <row r="501" spans="4:8" s="139" customFormat="1" x14ac:dyDescent="0.3">
      <c r="D501" s="52"/>
      <c r="E501" s="141"/>
      <c r="F501" s="142"/>
      <c r="G501" s="141"/>
      <c r="H501" s="180"/>
    </row>
    <row r="502" spans="4:8" s="139" customFormat="1" x14ac:dyDescent="0.3">
      <c r="D502" s="52"/>
      <c r="E502" s="141"/>
      <c r="F502" s="142"/>
      <c r="G502" s="141"/>
      <c r="H502" s="180"/>
    </row>
    <row r="503" spans="4:8" s="139" customFormat="1" x14ac:dyDescent="0.3">
      <c r="D503" s="52"/>
      <c r="E503" s="141"/>
      <c r="F503" s="142"/>
      <c r="G503" s="141"/>
      <c r="H503" s="180"/>
    </row>
    <row r="504" spans="4:8" s="139" customFormat="1" x14ac:dyDescent="0.3">
      <c r="D504" s="52"/>
      <c r="E504" s="141"/>
      <c r="F504" s="142"/>
      <c r="G504" s="141"/>
      <c r="H504" s="180"/>
    </row>
    <row r="505" spans="4:8" s="139" customFormat="1" x14ac:dyDescent="0.3">
      <c r="D505" s="52"/>
      <c r="E505" s="141"/>
      <c r="F505" s="142"/>
      <c r="G505" s="141"/>
      <c r="H505" s="180"/>
    </row>
    <row r="506" spans="4:8" s="139" customFormat="1" x14ac:dyDescent="0.3">
      <c r="D506" s="52"/>
      <c r="E506" s="141"/>
      <c r="F506" s="142"/>
      <c r="G506" s="141"/>
      <c r="H506" s="180"/>
    </row>
    <row r="507" spans="4:8" s="139" customFormat="1" x14ac:dyDescent="0.3">
      <c r="D507" s="52"/>
      <c r="E507" s="141"/>
      <c r="F507" s="142"/>
      <c r="G507" s="141"/>
      <c r="H507" s="180"/>
    </row>
    <row r="508" spans="4:8" s="139" customFormat="1" x14ac:dyDescent="0.3">
      <c r="D508" s="52"/>
      <c r="E508" s="141"/>
      <c r="F508" s="142"/>
      <c r="G508" s="141"/>
      <c r="H508" s="180"/>
    </row>
    <row r="509" spans="4:8" s="139" customFormat="1" x14ac:dyDescent="0.3">
      <c r="D509" s="52"/>
      <c r="E509" s="141"/>
      <c r="F509" s="142"/>
      <c r="G509" s="141"/>
      <c r="H509" s="180"/>
    </row>
    <row r="510" spans="4:8" s="139" customFormat="1" x14ac:dyDescent="0.3">
      <c r="D510" s="52"/>
      <c r="E510" s="141"/>
      <c r="F510" s="142"/>
      <c r="G510" s="141"/>
      <c r="H510" s="180"/>
    </row>
    <row r="511" spans="4:8" s="139" customFormat="1" x14ac:dyDescent="0.3">
      <c r="D511" s="52"/>
      <c r="E511" s="141"/>
      <c r="F511" s="142"/>
      <c r="G511" s="141"/>
      <c r="H511" s="180"/>
    </row>
    <row r="512" spans="4:8" s="139" customFormat="1" x14ac:dyDescent="0.3">
      <c r="D512" s="52"/>
      <c r="E512" s="141"/>
      <c r="F512" s="142"/>
      <c r="G512" s="141"/>
      <c r="H512" s="180"/>
    </row>
    <row r="513" spans="4:8" s="139" customFormat="1" x14ac:dyDescent="0.3">
      <c r="D513" s="52"/>
      <c r="E513" s="141"/>
      <c r="F513" s="142"/>
      <c r="G513" s="141"/>
      <c r="H513" s="180"/>
    </row>
    <row r="514" spans="4:8" s="139" customFormat="1" x14ac:dyDescent="0.3">
      <c r="D514" s="52"/>
      <c r="E514" s="141"/>
      <c r="F514" s="142"/>
      <c r="G514" s="141"/>
      <c r="H514" s="180"/>
    </row>
    <row r="515" spans="4:8" s="139" customFormat="1" x14ac:dyDescent="0.3">
      <c r="D515" s="52"/>
      <c r="E515" s="141"/>
      <c r="F515" s="142"/>
      <c r="G515" s="141"/>
      <c r="H515" s="180"/>
    </row>
    <row r="516" spans="4:8" s="139" customFormat="1" x14ac:dyDescent="0.3">
      <c r="D516" s="52"/>
      <c r="E516" s="141"/>
      <c r="F516" s="142"/>
      <c r="G516" s="141"/>
      <c r="H516" s="180"/>
    </row>
    <row r="517" spans="4:8" s="139" customFormat="1" x14ac:dyDescent="0.3">
      <c r="D517" s="52"/>
      <c r="E517" s="141"/>
      <c r="F517" s="142"/>
      <c r="G517" s="141"/>
      <c r="H517" s="180"/>
    </row>
    <row r="518" spans="4:8" s="139" customFormat="1" x14ac:dyDescent="0.3">
      <c r="D518" s="52"/>
      <c r="E518" s="141"/>
      <c r="F518" s="142"/>
      <c r="G518" s="141"/>
      <c r="H518" s="180"/>
    </row>
    <row r="519" spans="4:8" s="139" customFormat="1" x14ac:dyDescent="0.3">
      <c r="D519" s="52"/>
      <c r="E519" s="141"/>
      <c r="F519" s="142"/>
      <c r="G519" s="141"/>
      <c r="H519" s="180"/>
    </row>
    <row r="520" spans="4:8" s="139" customFormat="1" x14ac:dyDescent="0.3">
      <c r="D520" s="52"/>
      <c r="E520" s="141"/>
      <c r="F520" s="142"/>
      <c r="G520" s="141"/>
      <c r="H520" s="180"/>
    </row>
    <row r="521" spans="4:8" s="139" customFormat="1" x14ac:dyDescent="0.3">
      <c r="D521" s="52"/>
      <c r="E521" s="141"/>
      <c r="F521" s="142"/>
      <c r="G521" s="141"/>
      <c r="H521" s="180"/>
    </row>
    <row r="522" spans="4:8" s="139" customFormat="1" x14ac:dyDescent="0.3">
      <c r="D522" s="52"/>
      <c r="E522" s="141"/>
      <c r="F522" s="142"/>
      <c r="G522" s="141"/>
      <c r="H522" s="180"/>
    </row>
    <row r="523" spans="4:8" s="139" customFormat="1" x14ac:dyDescent="0.3">
      <c r="D523" s="52"/>
      <c r="E523" s="141"/>
      <c r="F523" s="142"/>
      <c r="G523" s="141"/>
      <c r="H523" s="180"/>
    </row>
    <row r="524" spans="4:8" s="139" customFormat="1" x14ac:dyDescent="0.3">
      <c r="D524" s="52"/>
      <c r="E524" s="141"/>
      <c r="F524" s="142"/>
      <c r="G524" s="141"/>
      <c r="H524" s="180"/>
    </row>
    <row r="525" spans="4:8" s="139" customFormat="1" x14ac:dyDescent="0.3">
      <c r="D525" s="52"/>
      <c r="E525" s="141"/>
      <c r="F525" s="142"/>
      <c r="G525" s="141"/>
      <c r="H525" s="180"/>
    </row>
    <row r="526" spans="4:8" s="139" customFormat="1" x14ac:dyDescent="0.3">
      <c r="D526" s="52"/>
      <c r="E526" s="141"/>
      <c r="F526" s="142"/>
      <c r="G526" s="141"/>
      <c r="H526" s="180"/>
    </row>
    <row r="527" spans="4:8" s="139" customFormat="1" x14ac:dyDescent="0.3">
      <c r="D527" s="52"/>
      <c r="E527" s="141"/>
      <c r="F527" s="142"/>
      <c r="G527" s="141"/>
      <c r="H527" s="180"/>
    </row>
    <row r="528" spans="4:8" s="139" customFormat="1" x14ac:dyDescent="0.3">
      <c r="D528" s="52"/>
      <c r="E528" s="141"/>
      <c r="F528" s="142"/>
      <c r="G528" s="141"/>
      <c r="H528" s="180"/>
    </row>
    <row r="529" spans="4:8" s="139" customFormat="1" x14ac:dyDescent="0.3">
      <c r="D529" s="52"/>
      <c r="E529" s="141"/>
      <c r="F529" s="142"/>
      <c r="G529" s="141"/>
      <c r="H529" s="180"/>
    </row>
    <row r="530" spans="4:8" s="139" customFormat="1" x14ac:dyDescent="0.3">
      <c r="D530" s="52"/>
      <c r="E530" s="141"/>
      <c r="F530" s="142"/>
      <c r="G530" s="141"/>
      <c r="H530" s="180"/>
    </row>
    <row r="531" spans="4:8" s="139" customFormat="1" x14ac:dyDescent="0.3">
      <c r="D531" s="52"/>
      <c r="E531" s="141"/>
      <c r="F531" s="142"/>
      <c r="G531" s="141"/>
      <c r="H531" s="180"/>
    </row>
    <row r="532" spans="4:8" s="139" customFormat="1" x14ac:dyDescent="0.3">
      <c r="D532" s="52"/>
      <c r="E532" s="141"/>
      <c r="F532" s="142"/>
      <c r="G532" s="141"/>
      <c r="H532" s="180"/>
    </row>
    <row r="533" spans="4:8" s="139" customFormat="1" x14ac:dyDescent="0.3">
      <c r="D533" s="52"/>
      <c r="E533" s="141"/>
      <c r="F533" s="142"/>
      <c r="G533" s="141"/>
      <c r="H533" s="180"/>
    </row>
    <row r="534" spans="4:8" s="139" customFormat="1" x14ac:dyDescent="0.3">
      <c r="D534" s="52"/>
      <c r="E534" s="141"/>
      <c r="F534" s="142"/>
      <c r="G534" s="141"/>
      <c r="H534" s="180"/>
    </row>
    <row r="535" spans="4:8" s="139" customFormat="1" x14ac:dyDescent="0.3">
      <c r="D535" s="52"/>
      <c r="E535" s="141"/>
      <c r="F535" s="142"/>
      <c r="G535" s="141"/>
      <c r="H535" s="180"/>
    </row>
  </sheetData>
  <sheetProtection algorithmName="SHA-512" hashValue="0JzvO8RGDvXxuj0u588kraGZHIdJ4/EC06Rh4FH5vVdvK5FSDS3nTSkPAtlSbNhpMDvix3MXVBsD7yjLWWRfCg==" saltValue="jtBa639otkkKT9GIbp8uww==" spinCount="100000" sheet="1" objects="1" scenarios="1"/>
  <mergeCells count="16">
    <mergeCell ref="A371:H371"/>
    <mergeCell ref="A234:H234"/>
    <mergeCell ref="A249:H249"/>
    <mergeCell ref="A261:H261"/>
    <mergeCell ref="A349:H349"/>
    <mergeCell ref="I355:K365"/>
    <mergeCell ref="A61:H61"/>
    <mergeCell ref="A69:H69"/>
    <mergeCell ref="A79:H79"/>
    <mergeCell ref="A196:H196"/>
    <mergeCell ref="A222:H222"/>
    <mergeCell ref="A2:B2"/>
    <mergeCell ref="B6:H6"/>
    <mergeCell ref="A9:H9"/>
    <mergeCell ref="A35:H35"/>
    <mergeCell ref="A34:H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156FD-F6E4-934B-BDE1-2A4A89A3157A}">
  <dimension ref="A1:AL273"/>
  <sheetViews>
    <sheetView topLeftCell="A108" workbookViewId="0">
      <selection activeCell="C147" sqref="C147:C155"/>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6" customWidth="1"/>
    <col min="9" max="9" width="27.4609375" style="139" customWidth="1"/>
    <col min="10" max="34" width="8.61328125" style="139"/>
    <col min="35" max="16384" width="8.61328125" style="19"/>
  </cols>
  <sheetData>
    <row r="1" spans="1:38" s="6" customFormat="1" x14ac:dyDescent="0.3">
      <c r="A1" s="57" t="s">
        <v>216</v>
      </c>
      <c r="B1" s="57"/>
      <c r="C1" s="53"/>
      <c r="D1" s="53"/>
      <c r="E1" s="53"/>
      <c r="F1" s="336"/>
      <c r="G1" s="336"/>
      <c r="H1" s="336"/>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48"/>
      <c r="B2" s="448"/>
      <c r="C2" s="53"/>
      <c r="D2" s="53"/>
      <c r="E2" s="53"/>
      <c r="F2" s="336"/>
      <c r="G2" s="336"/>
      <c r="H2" s="336"/>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36"/>
      <c r="G3" s="336"/>
      <c r="H3" s="336"/>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7" t="s">
        <v>109</v>
      </c>
      <c r="B4" s="67"/>
      <c r="C4" s="51"/>
      <c r="D4" s="132"/>
      <c r="E4" s="133"/>
      <c r="F4" s="142"/>
      <c r="G4" s="141"/>
      <c r="H4" s="180"/>
    </row>
    <row r="5" spans="1:38" s="35" customFormat="1" x14ac:dyDescent="0.3">
      <c r="A5" s="144"/>
      <c r="B5" s="144"/>
      <c r="C5" s="57"/>
      <c r="D5" s="134"/>
      <c r="E5" s="135"/>
      <c r="F5" s="136"/>
      <c r="G5" s="135"/>
      <c r="H5" s="192"/>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row>
    <row r="6" spans="1:38" customFormat="1" ht="64.5" customHeight="1" x14ac:dyDescent="0.3">
      <c r="A6" s="138" t="s">
        <v>34</v>
      </c>
      <c r="B6" s="467" t="s">
        <v>111</v>
      </c>
      <c r="C6" s="467"/>
      <c r="D6" s="467"/>
      <c r="E6" s="467"/>
      <c r="F6" s="467"/>
      <c r="G6" s="467"/>
      <c r="H6" s="467"/>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6.8" thickBot="1" x14ac:dyDescent="0.35">
      <c r="A7" s="139"/>
      <c r="B7" s="140"/>
      <c r="C7" s="140"/>
      <c r="D7" s="52"/>
      <c r="E7" s="141"/>
      <c r="F7" s="142"/>
      <c r="G7" s="141"/>
      <c r="H7" s="180"/>
    </row>
    <row r="8" spans="1:38" s="20" customFormat="1" ht="49.95" customHeight="1" x14ac:dyDescent="0.3">
      <c r="A8" s="148" t="s">
        <v>35</v>
      </c>
      <c r="B8" s="149" t="s">
        <v>36</v>
      </c>
      <c r="C8" s="150" t="s">
        <v>37</v>
      </c>
      <c r="D8" s="151" t="s">
        <v>38</v>
      </c>
      <c r="E8" s="152" t="s">
        <v>39</v>
      </c>
      <c r="F8" s="153" t="s">
        <v>40</v>
      </c>
      <c r="G8" s="152" t="s">
        <v>41</v>
      </c>
      <c r="H8" s="154" t="s">
        <v>42</v>
      </c>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46"/>
      <c r="AJ8" s="146"/>
      <c r="AK8" s="145"/>
    </row>
    <row r="9" spans="1:38" s="147" customFormat="1" ht="40.5" customHeight="1" x14ac:dyDescent="0.3">
      <c r="A9" s="468" t="s">
        <v>147</v>
      </c>
      <c r="B9" s="469"/>
      <c r="C9" s="469"/>
      <c r="D9" s="469"/>
      <c r="E9" s="469"/>
      <c r="F9" s="469"/>
      <c r="G9" s="469"/>
      <c r="H9" s="470"/>
      <c r="I9" s="257"/>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row>
    <row r="10" spans="1:38" s="288" customFormat="1" x14ac:dyDescent="0.3">
      <c r="A10" s="285"/>
      <c r="B10" s="284"/>
      <c r="C10" s="286"/>
      <c r="D10" s="282"/>
      <c r="E10" s="287"/>
      <c r="F10" s="337"/>
      <c r="G10" s="345">
        <f t="shared" ref="G10:G29" si="0">(E10-(E10*F10/100))*A10</f>
        <v>0</v>
      </c>
      <c r="H10" s="35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8" s="288" customFormat="1" x14ac:dyDescent="0.3">
      <c r="A11" s="285"/>
      <c r="B11" s="284"/>
      <c r="C11" s="286"/>
      <c r="D11" s="282"/>
      <c r="E11" s="287"/>
      <c r="F11" s="337"/>
      <c r="G11" s="345">
        <f t="shared" si="0"/>
        <v>0</v>
      </c>
      <c r="H11" s="353"/>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8" s="288" customFormat="1" x14ac:dyDescent="0.3">
      <c r="A12" s="289"/>
      <c r="B12" s="284"/>
      <c r="C12" s="286"/>
      <c r="D12" s="282"/>
      <c r="E12" s="290"/>
      <c r="F12" s="337"/>
      <c r="G12" s="345">
        <f t="shared" si="0"/>
        <v>0</v>
      </c>
      <c r="H12" s="353"/>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8" s="288" customFormat="1" x14ac:dyDescent="0.3">
      <c r="A13" s="289"/>
      <c r="B13" s="284"/>
      <c r="C13" s="286"/>
      <c r="D13" s="282"/>
      <c r="E13" s="290"/>
      <c r="F13" s="337"/>
      <c r="G13" s="345">
        <f t="shared" si="0"/>
        <v>0</v>
      </c>
      <c r="H13" s="353"/>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8" s="288" customFormat="1" x14ac:dyDescent="0.3">
      <c r="A14" s="289"/>
      <c r="B14" s="284"/>
      <c r="C14" s="286"/>
      <c r="D14" s="282"/>
      <c r="E14" s="290"/>
      <c r="F14" s="337"/>
      <c r="G14" s="345">
        <f t="shared" si="0"/>
        <v>0</v>
      </c>
      <c r="H14" s="353"/>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8" s="288" customFormat="1" x14ac:dyDescent="0.3">
      <c r="A15" s="289"/>
      <c r="B15" s="284"/>
      <c r="C15" s="286"/>
      <c r="D15" s="282"/>
      <c r="E15" s="290"/>
      <c r="F15" s="337"/>
      <c r="G15" s="345">
        <f t="shared" si="0"/>
        <v>0</v>
      </c>
      <c r="H15" s="353"/>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8" s="288" customFormat="1" x14ac:dyDescent="0.3">
      <c r="A16" s="289"/>
      <c r="B16" s="284"/>
      <c r="C16" s="286"/>
      <c r="D16" s="282"/>
      <c r="E16" s="290"/>
      <c r="F16" s="337"/>
      <c r="G16" s="345">
        <f t="shared" si="0"/>
        <v>0</v>
      </c>
      <c r="H16" s="353"/>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292" customFormat="1" x14ac:dyDescent="0.3">
      <c r="A17" s="289"/>
      <c r="B17" s="284"/>
      <c r="C17" s="286"/>
      <c r="D17" s="282"/>
      <c r="E17" s="290"/>
      <c r="F17" s="338"/>
      <c r="G17" s="345">
        <f t="shared" si="0"/>
        <v>0</v>
      </c>
      <c r="H17" s="352"/>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row>
    <row r="18" spans="1:34" s="292" customFormat="1" x14ac:dyDescent="0.3">
      <c r="A18" s="289"/>
      <c r="B18" s="284"/>
      <c r="C18" s="286"/>
      <c r="D18" s="282"/>
      <c r="E18" s="290"/>
      <c r="F18" s="338"/>
      <c r="G18" s="345">
        <f t="shared" si="0"/>
        <v>0</v>
      </c>
      <c r="H18" s="35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row>
    <row r="19" spans="1:34" s="292" customFormat="1" x14ac:dyDescent="0.3">
      <c r="A19" s="289"/>
      <c r="B19" s="284"/>
      <c r="C19" s="286"/>
      <c r="D19" s="282"/>
      <c r="E19" s="290"/>
      <c r="F19" s="338"/>
      <c r="G19" s="345">
        <f t="shared" si="0"/>
        <v>0</v>
      </c>
      <c r="H19" s="352"/>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row>
    <row r="20" spans="1:34" s="292" customFormat="1" x14ac:dyDescent="0.3">
      <c r="A20" s="289"/>
      <c r="B20" s="284"/>
      <c r="C20" s="286"/>
      <c r="D20" s="282"/>
      <c r="E20" s="290"/>
      <c r="F20" s="338"/>
      <c r="G20" s="345">
        <f t="shared" si="0"/>
        <v>0</v>
      </c>
      <c r="H20" s="352"/>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row>
    <row r="21" spans="1:34" s="292" customFormat="1" x14ac:dyDescent="0.3">
      <c r="A21" s="289"/>
      <c r="B21" s="284"/>
      <c r="C21" s="286"/>
      <c r="D21" s="282"/>
      <c r="E21" s="290"/>
      <c r="F21" s="338"/>
      <c r="G21" s="345">
        <f t="shared" si="0"/>
        <v>0</v>
      </c>
      <c r="H21" s="352"/>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row>
    <row r="22" spans="1:34" s="292" customFormat="1" x14ac:dyDescent="0.3">
      <c r="A22" s="289"/>
      <c r="B22" s="284"/>
      <c r="C22" s="286"/>
      <c r="D22" s="283"/>
      <c r="E22" s="293"/>
      <c r="F22" s="338"/>
      <c r="G22" s="345">
        <f t="shared" si="0"/>
        <v>0</v>
      </c>
      <c r="H22" s="352"/>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row>
    <row r="23" spans="1:34" s="292" customFormat="1" x14ac:dyDescent="0.3">
      <c r="A23" s="289"/>
      <c r="B23" s="284"/>
      <c r="C23" s="286"/>
      <c r="D23" s="282"/>
      <c r="E23" s="290"/>
      <c r="F23" s="338"/>
      <c r="G23" s="345">
        <f t="shared" si="0"/>
        <v>0</v>
      </c>
      <c r="H23" s="352"/>
      <c r="I23" s="291"/>
      <c r="J23" s="291"/>
      <c r="K23" s="291"/>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row>
    <row r="24" spans="1:34" s="292" customFormat="1" x14ac:dyDescent="0.3">
      <c r="A24" s="285"/>
      <c r="B24" s="294"/>
      <c r="C24" s="286"/>
      <c r="D24" s="282"/>
      <c r="E24" s="287"/>
      <c r="F24" s="338"/>
      <c r="G24" s="345">
        <f t="shared" si="0"/>
        <v>0</v>
      </c>
      <c r="H24" s="352"/>
      <c r="I24" s="291"/>
      <c r="J24" s="291"/>
      <c r="K24" s="291"/>
      <c r="L24" s="291"/>
      <c r="M24" s="291"/>
      <c r="N24" s="291"/>
      <c r="O24" s="291"/>
      <c r="P24" s="291"/>
      <c r="Q24" s="291"/>
      <c r="R24" s="291"/>
      <c r="S24" s="291"/>
      <c r="T24" s="291"/>
      <c r="U24" s="291"/>
      <c r="V24" s="291"/>
      <c r="W24" s="291"/>
      <c r="X24" s="291"/>
      <c r="Y24" s="291"/>
      <c r="Z24" s="291"/>
      <c r="AA24" s="291"/>
      <c r="AB24" s="291"/>
      <c r="AC24" s="291"/>
      <c r="AD24" s="291"/>
      <c r="AE24" s="291"/>
      <c r="AF24" s="291"/>
      <c r="AG24" s="291"/>
      <c r="AH24" s="291"/>
    </row>
    <row r="25" spans="1:34" s="292" customFormat="1" x14ac:dyDescent="0.3">
      <c r="A25" s="285"/>
      <c r="B25" s="284"/>
      <c r="C25" s="286"/>
      <c r="D25" s="282"/>
      <c r="E25" s="287"/>
      <c r="F25" s="338"/>
      <c r="G25" s="345">
        <f t="shared" si="0"/>
        <v>0</v>
      </c>
      <c r="H25" s="352"/>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row>
    <row r="26" spans="1:34" s="288" customFormat="1" x14ac:dyDescent="0.3">
      <c r="A26" s="285"/>
      <c r="B26" s="284"/>
      <c r="C26" s="286"/>
      <c r="D26" s="282"/>
      <c r="E26" s="287"/>
      <c r="F26" s="337"/>
      <c r="G26" s="345">
        <f t="shared" si="0"/>
        <v>0</v>
      </c>
      <c r="H26" s="353"/>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row>
    <row r="27" spans="1:34" s="288" customFormat="1" x14ac:dyDescent="0.3">
      <c r="A27" s="285"/>
      <c r="B27" s="284"/>
      <c r="C27" s="286"/>
      <c r="D27" s="282"/>
      <c r="E27" s="287"/>
      <c r="F27" s="337"/>
      <c r="G27" s="346">
        <f t="shared" si="0"/>
        <v>0</v>
      </c>
      <c r="H27" s="353"/>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row>
    <row r="28" spans="1:34" s="288" customFormat="1" x14ac:dyDescent="0.3">
      <c r="A28" s="285"/>
      <c r="B28" s="284"/>
      <c r="C28" s="286"/>
      <c r="D28" s="282"/>
      <c r="E28" s="287"/>
      <c r="F28" s="337"/>
      <c r="G28" s="346">
        <f t="shared" si="0"/>
        <v>0</v>
      </c>
      <c r="H28" s="353"/>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row>
    <row r="29" spans="1:34" s="288" customFormat="1" x14ac:dyDescent="0.3">
      <c r="A29" s="285"/>
      <c r="B29" s="284"/>
      <c r="C29" s="286"/>
      <c r="D29" s="282"/>
      <c r="E29" s="287"/>
      <c r="F29" s="337"/>
      <c r="G29" s="346">
        <f t="shared" si="0"/>
        <v>0</v>
      </c>
      <c r="H29" s="353"/>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288" customFormat="1" ht="16.8" thickBot="1" x14ac:dyDescent="0.35">
      <c r="A30" s="285"/>
      <c r="B30" s="284"/>
      <c r="C30" s="286"/>
      <c r="D30" s="282"/>
      <c r="E30" s="287"/>
      <c r="F30" s="337"/>
      <c r="G30" s="346"/>
      <c r="H30" s="354">
        <f>SUM(G10:G30)</f>
        <v>0</v>
      </c>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30" customFormat="1" ht="16.8" thickBot="1" x14ac:dyDescent="0.35">
      <c r="A31" s="474"/>
      <c r="B31" s="475"/>
      <c r="C31" s="475"/>
      <c r="D31" s="475"/>
      <c r="E31" s="475"/>
      <c r="F31" s="475"/>
      <c r="G31" s="475"/>
      <c r="H31" s="475"/>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row>
    <row r="32" spans="1:34" ht="32.4" x14ac:dyDescent="0.3">
      <c r="A32" s="160"/>
      <c r="B32" s="166" t="s">
        <v>128</v>
      </c>
      <c r="C32" s="167"/>
      <c r="D32" s="163"/>
      <c r="E32" s="164"/>
      <c r="F32" s="165"/>
      <c r="G32" s="164"/>
      <c r="H32" s="358"/>
    </row>
    <row r="33" spans="1:34" s="288" customFormat="1" x14ac:dyDescent="0.3">
      <c r="A33" s="310"/>
      <c r="B33" s="311"/>
      <c r="C33" s="312"/>
      <c r="D33" s="313"/>
      <c r="E33" s="314"/>
      <c r="F33" s="342"/>
      <c r="G33" s="345">
        <f t="shared" ref="G33:G44" si="1">(E33-(E33*F33/100))*A33</f>
        <v>0</v>
      </c>
      <c r="H33" s="35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288" customFormat="1" x14ac:dyDescent="0.3">
      <c r="A34" s="310"/>
      <c r="B34" s="315"/>
      <c r="C34" s="316"/>
      <c r="D34" s="317"/>
      <c r="E34" s="318"/>
      <c r="F34" s="343"/>
      <c r="G34" s="345">
        <f t="shared" si="1"/>
        <v>0</v>
      </c>
      <c r="H34" s="35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row>
    <row r="35" spans="1:34" s="288" customFormat="1" x14ac:dyDescent="0.3">
      <c r="A35" s="310"/>
      <c r="B35" s="315"/>
      <c r="C35" s="316"/>
      <c r="D35" s="317"/>
      <c r="E35" s="318"/>
      <c r="F35" s="343"/>
      <c r="G35" s="345">
        <f t="shared" si="1"/>
        <v>0</v>
      </c>
      <c r="H35" s="35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row>
    <row r="36" spans="1:34" s="288" customFormat="1" x14ac:dyDescent="0.3">
      <c r="A36" s="310"/>
      <c r="B36" s="315"/>
      <c r="C36" s="316"/>
      <c r="D36" s="317"/>
      <c r="E36" s="318"/>
      <c r="F36" s="343"/>
      <c r="G36" s="345">
        <f t="shared" si="1"/>
        <v>0</v>
      </c>
      <c r="H36" s="35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288" customFormat="1" x14ac:dyDescent="0.3">
      <c r="A37" s="310"/>
      <c r="B37" s="315"/>
      <c r="C37" s="316"/>
      <c r="D37" s="317"/>
      <c r="E37" s="318"/>
      <c r="F37" s="343"/>
      <c r="G37" s="345">
        <f t="shared" si="1"/>
        <v>0</v>
      </c>
      <c r="H37" s="35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288" customFormat="1" x14ac:dyDescent="0.3">
      <c r="A38" s="310"/>
      <c r="B38" s="315"/>
      <c r="C38" s="316"/>
      <c r="D38" s="317"/>
      <c r="E38" s="318"/>
      <c r="F38" s="343"/>
      <c r="G38" s="345">
        <f t="shared" si="1"/>
        <v>0</v>
      </c>
      <c r="H38" s="35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288" customFormat="1" x14ac:dyDescent="0.3">
      <c r="A39" s="310"/>
      <c r="B39" s="315"/>
      <c r="C39" s="316"/>
      <c r="D39" s="317"/>
      <c r="E39" s="318"/>
      <c r="F39" s="343"/>
      <c r="G39" s="345">
        <f t="shared" si="1"/>
        <v>0</v>
      </c>
      <c r="H39" s="35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288" customFormat="1" x14ac:dyDescent="0.3">
      <c r="A40" s="310"/>
      <c r="B40" s="311"/>
      <c r="C40" s="316"/>
      <c r="D40" s="317"/>
      <c r="E40" s="318"/>
      <c r="F40" s="343"/>
      <c r="G40" s="345">
        <f t="shared" si="1"/>
        <v>0</v>
      </c>
      <c r="H40" s="35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288" customFormat="1" x14ac:dyDescent="0.3">
      <c r="A41" s="310"/>
      <c r="B41" s="315"/>
      <c r="C41" s="316"/>
      <c r="D41" s="317"/>
      <c r="E41" s="318"/>
      <c r="F41" s="343"/>
      <c r="G41" s="345">
        <f t="shared" si="1"/>
        <v>0</v>
      </c>
      <c r="H41" s="353"/>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288" customFormat="1" x14ac:dyDescent="0.3">
      <c r="A42" s="310"/>
      <c r="B42" s="315"/>
      <c r="C42" s="316"/>
      <c r="D42" s="319"/>
      <c r="E42" s="318"/>
      <c r="F42" s="343"/>
      <c r="G42" s="345">
        <f t="shared" si="1"/>
        <v>0</v>
      </c>
      <c r="H42" s="353"/>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288" customFormat="1" x14ac:dyDescent="0.3">
      <c r="A43" s="310"/>
      <c r="B43" s="315"/>
      <c r="C43" s="316"/>
      <c r="D43" s="319"/>
      <c r="E43" s="318"/>
      <c r="F43" s="343"/>
      <c r="G43" s="345">
        <f t="shared" si="1"/>
        <v>0</v>
      </c>
      <c r="H43" s="353"/>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288" customFormat="1" ht="16.8" thickBot="1" x14ac:dyDescent="0.35">
      <c r="A44" s="320"/>
      <c r="B44" s="321"/>
      <c r="C44" s="322"/>
      <c r="D44" s="323"/>
      <c r="E44" s="324"/>
      <c r="F44" s="344"/>
      <c r="G44" s="347">
        <f t="shared" si="1"/>
        <v>0</v>
      </c>
      <c r="H44" s="355">
        <f>SUM(G33:G44)</f>
        <v>0</v>
      </c>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ht="16.8" thickBot="1" x14ac:dyDescent="0.35"/>
    <row r="46" spans="1:34" ht="18" customHeight="1" x14ac:dyDescent="0.3">
      <c r="A46" s="169"/>
      <c r="B46" s="161" t="s">
        <v>44</v>
      </c>
      <c r="C46" s="161"/>
      <c r="D46" s="170"/>
      <c r="E46" s="171"/>
      <c r="F46" s="172"/>
      <c r="G46" s="164"/>
      <c r="H46" s="360"/>
    </row>
    <row r="47" spans="1:34" s="288" customFormat="1" x14ac:dyDescent="0.3">
      <c r="A47" s="295"/>
      <c r="B47" s="296"/>
      <c r="C47" s="297"/>
      <c r="D47" s="298"/>
      <c r="E47" s="299"/>
      <c r="F47" s="339"/>
      <c r="G47" s="345">
        <f t="shared" ref="G47" si="2">(E47-(E47*F47/100))*A47</f>
        <v>0</v>
      </c>
      <c r="H47" s="354"/>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288" customFormat="1" x14ac:dyDescent="0.3">
      <c r="A48" s="295"/>
      <c r="B48" s="296"/>
      <c r="C48" s="297"/>
      <c r="D48" s="298"/>
      <c r="E48" s="299"/>
      <c r="F48" s="339"/>
      <c r="G48" s="345">
        <f>(E48-(E48*F48/100))*A48</f>
        <v>0</v>
      </c>
      <c r="H48" s="354"/>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288" customFormat="1" x14ac:dyDescent="0.3">
      <c r="A49" s="295"/>
      <c r="B49" s="296"/>
      <c r="C49" s="297"/>
      <c r="D49" s="296"/>
      <c r="E49" s="299"/>
      <c r="F49" s="339"/>
      <c r="G49" s="345">
        <f>(E49-(E49*F49/100))*A49</f>
        <v>0</v>
      </c>
      <c r="H49" s="354"/>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288" customFormat="1" x14ac:dyDescent="0.3">
      <c r="A50" s="295"/>
      <c r="B50" s="296"/>
      <c r="C50" s="297"/>
      <c r="D50" s="296"/>
      <c r="E50" s="299"/>
      <c r="F50" s="339"/>
      <c r="G50" s="345">
        <f t="shared" ref="G50:G52" si="3">(E50-(E50*F50/100))*A50</f>
        <v>0</v>
      </c>
      <c r="H50" s="354"/>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288" customFormat="1" x14ac:dyDescent="0.3">
      <c r="A51" s="295"/>
      <c r="B51" s="296"/>
      <c r="C51" s="297"/>
      <c r="D51" s="296"/>
      <c r="E51" s="299"/>
      <c r="F51" s="339"/>
      <c r="G51" s="345">
        <f t="shared" si="3"/>
        <v>0</v>
      </c>
      <c r="H51" s="354"/>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288" customFormat="1" ht="16.8" thickBot="1" x14ac:dyDescent="0.35">
      <c r="A52" s="300"/>
      <c r="B52" s="301"/>
      <c r="C52" s="302"/>
      <c r="D52" s="301"/>
      <c r="E52" s="303"/>
      <c r="F52" s="340"/>
      <c r="G52" s="347">
        <f t="shared" si="3"/>
        <v>0</v>
      </c>
      <c r="H52" s="355">
        <f>SUM(G47:G52)</f>
        <v>0</v>
      </c>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ht="18" customHeight="1" thickBot="1" x14ac:dyDescent="0.35">
      <c r="A53" s="276"/>
      <c r="B53" s="276"/>
      <c r="C53" s="277"/>
      <c r="D53" s="278"/>
      <c r="E53" s="279"/>
      <c r="F53" s="280"/>
      <c r="H53" s="361"/>
    </row>
    <row r="54" spans="1:34" ht="32.4" x14ac:dyDescent="0.3">
      <c r="A54" s="160"/>
      <c r="B54" s="166" t="s">
        <v>130</v>
      </c>
      <c r="C54" s="167"/>
      <c r="D54" s="163"/>
      <c r="E54" s="164"/>
      <c r="F54" s="165"/>
      <c r="G54" s="164"/>
      <c r="H54" s="358"/>
    </row>
    <row r="55" spans="1:34" s="288" customFormat="1" x14ac:dyDescent="0.3">
      <c r="A55" s="310"/>
      <c r="B55" s="311"/>
      <c r="C55" s="312"/>
      <c r="D55" s="313"/>
      <c r="E55" s="314"/>
      <c r="F55" s="342"/>
      <c r="G55" s="345">
        <f t="shared" ref="G55:G69" si="4">(E55-(E55*F55/100))*A55</f>
        <v>0</v>
      </c>
      <c r="H55" s="35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288" customFormat="1" x14ac:dyDescent="0.3">
      <c r="A56" s="310"/>
      <c r="B56" s="315"/>
      <c r="C56" s="316"/>
      <c r="D56" s="317"/>
      <c r="E56" s="318"/>
      <c r="F56" s="343"/>
      <c r="G56" s="345">
        <f t="shared" si="4"/>
        <v>0</v>
      </c>
      <c r="H56" s="35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288" customFormat="1" x14ac:dyDescent="0.3">
      <c r="A57" s="310"/>
      <c r="B57" s="315"/>
      <c r="C57" s="316"/>
      <c r="D57" s="317"/>
      <c r="E57" s="318"/>
      <c r="F57" s="343"/>
      <c r="G57" s="345">
        <f t="shared" si="4"/>
        <v>0</v>
      </c>
      <c r="H57" s="35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288" customFormat="1" x14ac:dyDescent="0.3">
      <c r="A58" s="310"/>
      <c r="B58" s="315"/>
      <c r="C58" s="316"/>
      <c r="D58" s="317"/>
      <c r="E58" s="318"/>
      <c r="F58" s="343"/>
      <c r="G58" s="345">
        <f t="shared" si="4"/>
        <v>0</v>
      </c>
      <c r="H58" s="35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288" customFormat="1" x14ac:dyDescent="0.3">
      <c r="A59" s="310"/>
      <c r="B59" s="315"/>
      <c r="C59" s="316"/>
      <c r="D59" s="317"/>
      <c r="E59" s="318"/>
      <c r="F59" s="343"/>
      <c r="G59" s="345">
        <f t="shared" si="4"/>
        <v>0</v>
      </c>
      <c r="H59" s="352"/>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288" customFormat="1" x14ac:dyDescent="0.3">
      <c r="A60" s="310"/>
      <c r="B60" s="315"/>
      <c r="C60" s="316"/>
      <c r="D60" s="317"/>
      <c r="E60" s="318"/>
      <c r="F60" s="343"/>
      <c r="G60" s="345">
        <f t="shared" si="4"/>
        <v>0</v>
      </c>
      <c r="H60" s="35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s="288" customFormat="1" x14ac:dyDescent="0.3">
      <c r="A61" s="310"/>
      <c r="B61" s="315"/>
      <c r="C61" s="316"/>
      <c r="D61" s="317"/>
      <c r="E61" s="318"/>
      <c r="F61" s="343"/>
      <c r="G61" s="345">
        <f t="shared" si="4"/>
        <v>0</v>
      </c>
      <c r="H61" s="35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row>
    <row r="62" spans="1:34" s="288" customFormat="1" x14ac:dyDescent="0.3">
      <c r="A62" s="310"/>
      <c r="B62" s="315"/>
      <c r="C62" s="316"/>
      <c r="D62" s="317"/>
      <c r="E62" s="318"/>
      <c r="F62" s="343"/>
      <c r="G62" s="345">
        <f t="shared" si="4"/>
        <v>0</v>
      </c>
      <c r="H62" s="35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row>
    <row r="63" spans="1:34" s="288" customFormat="1" x14ac:dyDescent="0.3">
      <c r="A63" s="310"/>
      <c r="B63" s="315"/>
      <c r="C63" s="316"/>
      <c r="D63" s="317"/>
      <c r="E63" s="318"/>
      <c r="F63" s="343"/>
      <c r="G63" s="345">
        <f t="shared" si="4"/>
        <v>0</v>
      </c>
      <c r="H63" s="35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288" customFormat="1" x14ac:dyDescent="0.3">
      <c r="A64" s="310"/>
      <c r="B64" s="315"/>
      <c r="C64" s="316"/>
      <c r="D64" s="317"/>
      <c r="E64" s="318"/>
      <c r="F64" s="343"/>
      <c r="G64" s="345">
        <f t="shared" si="4"/>
        <v>0</v>
      </c>
      <c r="H64" s="35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288" customFormat="1" x14ac:dyDescent="0.3">
      <c r="A65" s="310"/>
      <c r="B65" s="311"/>
      <c r="C65" s="316"/>
      <c r="D65" s="317"/>
      <c r="E65" s="318"/>
      <c r="F65" s="343"/>
      <c r="G65" s="345">
        <f t="shared" si="4"/>
        <v>0</v>
      </c>
      <c r="H65" s="35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288" customFormat="1" x14ac:dyDescent="0.3">
      <c r="A66" s="310"/>
      <c r="B66" s="315"/>
      <c r="C66" s="316"/>
      <c r="D66" s="317"/>
      <c r="E66" s="318"/>
      <c r="F66" s="343"/>
      <c r="G66" s="345">
        <f t="shared" si="4"/>
        <v>0</v>
      </c>
      <c r="H66" s="353"/>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s="288" customFormat="1" x14ac:dyDescent="0.3">
      <c r="A67" s="310"/>
      <c r="B67" s="315"/>
      <c r="C67" s="316"/>
      <c r="D67" s="319"/>
      <c r="E67" s="318"/>
      <c r="F67" s="343"/>
      <c r="G67" s="345">
        <f t="shared" si="4"/>
        <v>0</v>
      </c>
      <c r="H67" s="353"/>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row>
    <row r="68" spans="1:34" s="288" customFormat="1" x14ac:dyDescent="0.3">
      <c r="A68" s="310"/>
      <c r="B68" s="315" t="s">
        <v>139</v>
      </c>
      <c r="C68" s="316"/>
      <c r="D68" s="319"/>
      <c r="E68" s="318"/>
      <c r="F68" s="343"/>
      <c r="G68" s="345">
        <f t="shared" si="4"/>
        <v>0</v>
      </c>
      <c r="H68" s="353"/>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row>
    <row r="69" spans="1:34" s="288" customFormat="1" ht="16.8" thickBot="1" x14ac:dyDescent="0.35">
      <c r="A69" s="320"/>
      <c r="B69" s="321"/>
      <c r="C69" s="322"/>
      <c r="D69" s="323"/>
      <c r="E69" s="324"/>
      <c r="F69" s="344"/>
      <c r="G69" s="347">
        <f t="shared" si="4"/>
        <v>0</v>
      </c>
      <c r="H69" s="355">
        <f>SUM(G55:G69)</f>
        <v>0</v>
      </c>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row>
    <row r="70" spans="1:34" ht="16.8" thickBot="1" x14ac:dyDescent="0.35"/>
    <row r="71" spans="1:34" ht="32.4" x14ac:dyDescent="0.3">
      <c r="A71" s="160"/>
      <c r="B71" s="166" t="s">
        <v>148</v>
      </c>
      <c r="C71" s="167"/>
      <c r="D71" s="163"/>
      <c r="E71" s="164"/>
      <c r="F71" s="165"/>
      <c r="G71" s="164"/>
      <c r="H71" s="358"/>
    </row>
    <row r="72" spans="1:34" s="288" customFormat="1" x14ac:dyDescent="0.3">
      <c r="A72" s="310"/>
      <c r="B72" s="311"/>
      <c r="C72" s="312"/>
      <c r="D72" s="313"/>
      <c r="E72" s="314"/>
      <c r="F72" s="342"/>
      <c r="G72" s="345">
        <f t="shared" ref="G72:G80" si="5">(E72-(E72*F72/100))*A72</f>
        <v>0</v>
      </c>
      <c r="H72" s="35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row>
    <row r="73" spans="1:34" s="288" customFormat="1" x14ac:dyDescent="0.3">
      <c r="A73" s="310"/>
      <c r="B73" s="315"/>
      <c r="C73" s="316"/>
      <c r="D73" s="317"/>
      <c r="E73" s="318"/>
      <c r="F73" s="343"/>
      <c r="G73" s="345">
        <f t="shared" si="5"/>
        <v>0</v>
      </c>
      <c r="H73" s="35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row>
    <row r="74" spans="1:34" s="288" customFormat="1" x14ac:dyDescent="0.3">
      <c r="A74" s="310"/>
      <c r="B74" s="315"/>
      <c r="C74" s="316"/>
      <c r="D74" s="317"/>
      <c r="E74" s="318"/>
      <c r="F74" s="343"/>
      <c r="G74" s="345">
        <f t="shared" si="5"/>
        <v>0</v>
      </c>
      <c r="H74" s="35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row>
    <row r="75" spans="1:34" s="288" customFormat="1" x14ac:dyDescent="0.3">
      <c r="A75" s="310"/>
      <c r="B75" s="315"/>
      <c r="C75" s="316"/>
      <c r="D75" s="317"/>
      <c r="E75" s="318"/>
      <c r="F75" s="343"/>
      <c r="G75" s="345">
        <f t="shared" si="5"/>
        <v>0</v>
      </c>
      <c r="H75" s="35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row>
    <row r="76" spans="1:34" s="288" customFormat="1" x14ac:dyDescent="0.3">
      <c r="A76" s="310"/>
      <c r="B76" s="311"/>
      <c r="C76" s="316"/>
      <c r="D76" s="317"/>
      <c r="E76" s="318"/>
      <c r="F76" s="343"/>
      <c r="G76" s="345">
        <f t="shared" si="5"/>
        <v>0</v>
      </c>
      <c r="H76" s="35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row>
    <row r="77" spans="1:34" s="288" customFormat="1" x14ac:dyDescent="0.3">
      <c r="A77" s="310"/>
      <c r="B77" s="315"/>
      <c r="C77" s="316"/>
      <c r="D77" s="317"/>
      <c r="E77" s="318"/>
      <c r="F77" s="343"/>
      <c r="G77" s="345">
        <f t="shared" si="5"/>
        <v>0</v>
      </c>
      <c r="H77" s="353"/>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row>
    <row r="78" spans="1:34" s="288" customFormat="1" x14ac:dyDescent="0.3">
      <c r="A78" s="310"/>
      <c r="B78" s="315"/>
      <c r="C78" s="316"/>
      <c r="D78" s="319"/>
      <c r="E78" s="318"/>
      <c r="F78" s="343"/>
      <c r="G78" s="345">
        <f t="shared" si="5"/>
        <v>0</v>
      </c>
      <c r="H78" s="353"/>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row>
    <row r="79" spans="1:34" s="288" customFormat="1" x14ac:dyDescent="0.3">
      <c r="A79" s="310"/>
      <c r="B79" s="315"/>
      <c r="C79" s="316"/>
      <c r="D79" s="319"/>
      <c r="E79" s="318"/>
      <c r="F79" s="343"/>
      <c r="G79" s="345">
        <f t="shared" si="5"/>
        <v>0</v>
      </c>
      <c r="H79" s="353"/>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row>
    <row r="80" spans="1:34" s="288" customFormat="1" ht="16.8" thickBot="1" x14ac:dyDescent="0.35">
      <c r="A80" s="320"/>
      <c r="B80" s="321"/>
      <c r="C80" s="322"/>
      <c r="D80" s="323"/>
      <c r="E80" s="324"/>
      <c r="F80" s="344"/>
      <c r="G80" s="347">
        <f t="shared" si="5"/>
        <v>0</v>
      </c>
      <c r="H80" s="355">
        <f>SUM(G72:G80)</f>
        <v>0</v>
      </c>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row>
    <row r="81" spans="1:34" ht="16.8" thickBot="1" x14ac:dyDescent="0.35"/>
    <row r="82" spans="1:34" x14ac:dyDescent="0.3">
      <c r="A82" s="160"/>
      <c r="B82" s="166" t="s">
        <v>135</v>
      </c>
      <c r="C82" s="167"/>
      <c r="D82" s="163"/>
      <c r="E82" s="164"/>
      <c r="F82" s="165"/>
      <c r="G82" s="164"/>
      <c r="H82" s="358"/>
    </row>
    <row r="83" spans="1:34" s="288" customFormat="1" x14ac:dyDescent="0.3">
      <c r="A83" s="310"/>
      <c r="B83" s="311"/>
      <c r="C83" s="312"/>
      <c r="D83" s="313"/>
      <c r="E83" s="314"/>
      <c r="F83" s="342"/>
      <c r="G83" s="345">
        <f t="shared" ref="G83:G97" si="6">(E83-(E83*F83/100))*A83</f>
        <v>0</v>
      </c>
      <c r="H83" s="35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row>
    <row r="84" spans="1:34" s="288" customFormat="1" x14ac:dyDescent="0.3">
      <c r="A84" s="310"/>
      <c r="B84" s="315"/>
      <c r="C84" s="316"/>
      <c r="D84" s="317"/>
      <c r="E84" s="318"/>
      <c r="F84" s="343"/>
      <c r="G84" s="345">
        <f t="shared" si="6"/>
        <v>0</v>
      </c>
      <c r="H84" s="352"/>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row>
    <row r="85" spans="1:34" s="288" customFormat="1" x14ac:dyDescent="0.3">
      <c r="A85" s="310"/>
      <c r="B85" s="315"/>
      <c r="C85" s="316"/>
      <c r="D85" s="317"/>
      <c r="E85" s="318"/>
      <c r="F85" s="343"/>
      <c r="G85" s="345">
        <f t="shared" si="6"/>
        <v>0</v>
      </c>
      <c r="H85" s="352"/>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row>
    <row r="86" spans="1:34" s="288" customFormat="1" x14ac:dyDescent="0.3">
      <c r="A86" s="310"/>
      <c r="B86" s="315"/>
      <c r="C86" s="316"/>
      <c r="D86" s="317"/>
      <c r="E86" s="318"/>
      <c r="F86" s="343"/>
      <c r="G86" s="345">
        <f t="shared" si="6"/>
        <v>0</v>
      </c>
      <c r="H86" s="352"/>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row>
    <row r="87" spans="1:34" s="288" customFormat="1" x14ac:dyDescent="0.3">
      <c r="A87" s="310"/>
      <c r="B87" s="315"/>
      <c r="C87" s="316"/>
      <c r="D87" s="317"/>
      <c r="E87" s="318"/>
      <c r="F87" s="343"/>
      <c r="G87" s="345">
        <f t="shared" si="6"/>
        <v>0</v>
      </c>
      <c r="H87" s="352"/>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row>
    <row r="88" spans="1:34" s="288" customFormat="1" x14ac:dyDescent="0.3">
      <c r="A88" s="310"/>
      <c r="B88" s="315"/>
      <c r="C88" s="316"/>
      <c r="D88" s="317"/>
      <c r="E88" s="318"/>
      <c r="F88" s="343"/>
      <c r="G88" s="345">
        <f t="shared" si="6"/>
        <v>0</v>
      </c>
      <c r="H88" s="352"/>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row>
    <row r="89" spans="1:34" s="288" customFormat="1" x14ac:dyDescent="0.3">
      <c r="A89" s="310"/>
      <c r="B89" s="315"/>
      <c r="C89" s="316"/>
      <c r="D89" s="317"/>
      <c r="E89" s="318"/>
      <c r="F89" s="343"/>
      <c r="G89" s="345">
        <f t="shared" si="6"/>
        <v>0</v>
      </c>
      <c r="H89" s="352"/>
      <c r="I89" s="132"/>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row>
    <row r="90" spans="1:34" s="288" customFormat="1" x14ac:dyDescent="0.3">
      <c r="A90" s="310"/>
      <c r="B90" s="315"/>
      <c r="C90" s="316"/>
      <c r="D90" s="317"/>
      <c r="E90" s="318"/>
      <c r="F90" s="343"/>
      <c r="G90" s="345">
        <f t="shared" si="6"/>
        <v>0</v>
      </c>
      <c r="H90" s="352"/>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row>
    <row r="91" spans="1:34" s="288" customFormat="1" x14ac:dyDescent="0.3">
      <c r="A91" s="310"/>
      <c r="B91" s="315"/>
      <c r="C91" s="316"/>
      <c r="D91" s="317"/>
      <c r="E91" s="318"/>
      <c r="F91" s="343"/>
      <c r="G91" s="345">
        <f t="shared" si="6"/>
        <v>0</v>
      </c>
      <c r="H91" s="352"/>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row>
    <row r="92" spans="1:34" s="288" customFormat="1" x14ac:dyDescent="0.3">
      <c r="A92" s="310"/>
      <c r="B92" s="315"/>
      <c r="C92" s="316"/>
      <c r="D92" s="317"/>
      <c r="E92" s="318"/>
      <c r="F92" s="343"/>
      <c r="G92" s="345">
        <f t="shared" si="6"/>
        <v>0</v>
      </c>
      <c r="H92" s="35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row>
    <row r="93" spans="1:34" s="288" customFormat="1" x14ac:dyDescent="0.3">
      <c r="A93" s="310"/>
      <c r="B93" s="311"/>
      <c r="C93" s="316"/>
      <c r="D93" s="317"/>
      <c r="E93" s="318"/>
      <c r="F93" s="343"/>
      <c r="G93" s="345">
        <f t="shared" si="6"/>
        <v>0</v>
      </c>
      <c r="H93" s="35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row>
    <row r="94" spans="1:34" s="288" customFormat="1" x14ac:dyDescent="0.3">
      <c r="A94" s="310"/>
      <c r="B94" s="315"/>
      <c r="C94" s="316"/>
      <c r="D94" s="317"/>
      <c r="E94" s="318"/>
      <c r="F94" s="343"/>
      <c r="G94" s="345">
        <f t="shared" si="6"/>
        <v>0</v>
      </c>
      <c r="H94" s="353"/>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row>
    <row r="95" spans="1:34" s="288" customFormat="1" x14ac:dyDescent="0.3">
      <c r="A95" s="310"/>
      <c r="B95" s="315" t="s">
        <v>149</v>
      </c>
      <c r="C95" s="316"/>
      <c r="D95" s="319"/>
      <c r="E95" s="318"/>
      <c r="F95" s="343"/>
      <c r="G95" s="345">
        <f t="shared" si="6"/>
        <v>0</v>
      </c>
      <c r="H95" s="353"/>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row>
    <row r="96" spans="1:34" s="288" customFormat="1" x14ac:dyDescent="0.3">
      <c r="A96" s="310"/>
      <c r="B96" s="315"/>
      <c r="C96" s="316"/>
      <c r="D96" s="319"/>
      <c r="E96" s="318"/>
      <c r="F96" s="343"/>
      <c r="G96" s="345">
        <f t="shared" si="6"/>
        <v>0</v>
      </c>
      <c r="H96" s="353"/>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row>
    <row r="97" spans="1:34" s="288" customFormat="1" ht="16.8" thickBot="1" x14ac:dyDescent="0.35">
      <c r="A97" s="320"/>
      <c r="B97" s="321"/>
      <c r="C97" s="322"/>
      <c r="D97" s="323"/>
      <c r="E97" s="324"/>
      <c r="F97" s="344"/>
      <c r="G97" s="347">
        <f t="shared" si="6"/>
        <v>0</v>
      </c>
      <c r="H97" s="355">
        <f>SUM(G83:G97)</f>
        <v>0</v>
      </c>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row>
    <row r="98" spans="1:34" ht="16.8" thickBot="1" x14ac:dyDescent="0.35"/>
    <row r="99" spans="1:34" ht="18" customHeight="1" x14ac:dyDescent="0.3">
      <c r="A99" s="160"/>
      <c r="B99" s="161" t="s">
        <v>96</v>
      </c>
      <c r="C99" s="162"/>
      <c r="D99" s="163"/>
      <c r="E99" s="164"/>
      <c r="F99" s="165"/>
      <c r="G99" s="348"/>
      <c r="H99" s="356"/>
    </row>
    <row r="100" spans="1:34" s="288" customFormat="1" x14ac:dyDescent="0.3">
      <c r="A100" s="285"/>
      <c r="B100" s="284"/>
      <c r="C100" s="286"/>
      <c r="D100" s="282"/>
      <c r="E100" s="287"/>
      <c r="F100" s="337"/>
      <c r="G100" s="345">
        <f t="shared" ref="G100:G106" si="7">(E100-(E100*F100/100))*A100</f>
        <v>0</v>
      </c>
      <c r="H100" s="357"/>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row>
    <row r="101" spans="1:34" s="288" customFormat="1" x14ac:dyDescent="0.3">
      <c r="A101" s="285"/>
      <c r="B101" s="284"/>
      <c r="C101" s="286"/>
      <c r="D101" s="282"/>
      <c r="E101" s="287"/>
      <c r="F101" s="337"/>
      <c r="G101" s="345">
        <f t="shared" si="7"/>
        <v>0</v>
      </c>
      <c r="H101" s="357"/>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row>
    <row r="102" spans="1:34" s="288" customFormat="1" x14ac:dyDescent="0.3">
      <c r="A102" s="285"/>
      <c r="B102" s="284"/>
      <c r="C102" s="286"/>
      <c r="D102" s="282"/>
      <c r="E102" s="287"/>
      <c r="F102" s="337"/>
      <c r="G102" s="345">
        <f t="shared" si="7"/>
        <v>0</v>
      </c>
      <c r="H102" s="357"/>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row>
    <row r="103" spans="1:34" s="288" customFormat="1" x14ac:dyDescent="0.3">
      <c r="A103" s="285"/>
      <c r="B103" s="284"/>
      <c r="C103" s="286"/>
      <c r="D103" s="282"/>
      <c r="E103" s="287"/>
      <c r="F103" s="337"/>
      <c r="G103" s="345">
        <f t="shared" si="7"/>
        <v>0</v>
      </c>
      <c r="H103" s="357"/>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row>
    <row r="104" spans="1:34" s="288" customFormat="1" x14ac:dyDescent="0.3">
      <c r="A104" s="285"/>
      <c r="B104" s="284"/>
      <c r="C104" s="286"/>
      <c r="D104" s="282"/>
      <c r="E104" s="287"/>
      <c r="F104" s="337"/>
      <c r="G104" s="345">
        <f t="shared" si="7"/>
        <v>0</v>
      </c>
      <c r="H104" s="357"/>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row>
    <row r="105" spans="1:34" s="288" customFormat="1" x14ac:dyDescent="0.3">
      <c r="A105" s="285"/>
      <c r="B105" s="294"/>
      <c r="C105" s="286"/>
      <c r="D105" s="335"/>
      <c r="E105" s="287"/>
      <c r="F105" s="337"/>
      <c r="G105" s="345">
        <f t="shared" si="7"/>
        <v>0</v>
      </c>
      <c r="H105" s="357"/>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row>
    <row r="106" spans="1:34" s="288" customFormat="1" ht="16.8" thickBot="1" x14ac:dyDescent="0.35">
      <c r="A106" s="305"/>
      <c r="B106" s="306"/>
      <c r="C106" s="307"/>
      <c r="D106" s="308"/>
      <c r="E106" s="309"/>
      <c r="F106" s="341"/>
      <c r="G106" s="347">
        <f t="shared" si="7"/>
        <v>0</v>
      </c>
      <c r="H106" s="362">
        <f>SUM(G100:G106)</f>
        <v>0</v>
      </c>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row>
    <row r="107" spans="1:34" ht="15" customHeight="1" thickBot="1" x14ac:dyDescent="0.35">
      <c r="A107" s="479"/>
      <c r="B107" s="479"/>
      <c r="C107" s="479"/>
      <c r="D107" s="479"/>
      <c r="E107" s="479"/>
      <c r="F107" s="479"/>
      <c r="G107" s="479"/>
      <c r="H107" s="479"/>
    </row>
    <row r="108" spans="1:34" x14ac:dyDescent="0.3">
      <c r="A108" s="160"/>
      <c r="B108" s="161" t="s">
        <v>150</v>
      </c>
      <c r="C108" s="167"/>
      <c r="D108" s="163"/>
      <c r="E108" s="164"/>
      <c r="F108" s="165"/>
      <c r="G108" s="164"/>
      <c r="H108" s="358"/>
    </row>
    <row r="109" spans="1:34" s="288" customFormat="1" x14ac:dyDescent="0.3">
      <c r="A109" s="310"/>
      <c r="B109" s="315"/>
      <c r="C109" s="316"/>
      <c r="D109" s="317"/>
      <c r="E109" s="318"/>
      <c r="F109" s="343"/>
      <c r="G109" s="345">
        <f t="shared" ref="G109:G118" si="8">(E109-(E109*F109/100))*A109</f>
        <v>0</v>
      </c>
      <c r="H109" s="352"/>
      <c r="I109" s="132"/>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row>
    <row r="110" spans="1:34" s="288" customFormat="1" x14ac:dyDescent="0.3">
      <c r="A110" s="310"/>
      <c r="B110" s="315"/>
      <c r="C110" s="316"/>
      <c r="D110" s="317"/>
      <c r="E110" s="318"/>
      <c r="F110" s="343"/>
      <c r="G110" s="345">
        <f t="shared" si="8"/>
        <v>0</v>
      </c>
      <c r="H110" s="352"/>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row>
    <row r="111" spans="1:34" s="288" customFormat="1" x14ac:dyDescent="0.3">
      <c r="A111" s="310"/>
      <c r="B111" s="311"/>
      <c r="C111" s="316"/>
      <c r="D111" s="317"/>
      <c r="E111" s="318"/>
      <c r="F111" s="343"/>
      <c r="G111" s="345">
        <f t="shared" si="8"/>
        <v>0</v>
      </c>
      <c r="H111" s="352"/>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row>
    <row r="112" spans="1:34" s="288" customFormat="1" x14ac:dyDescent="0.3">
      <c r="A112" s="310"/>
      <c r="B112" s="311"/>
      <c r="C112" s="316"/>
      <c r="D112" s="317"/>
      <c r="E112" s="318"/>
      <c r="F112" s="343"/>
      <c r="G112" s="345">
        <f t="shared" si="8"/>
        <v>0</v>
      </c>
      <c r="H112" s="35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row>
    <row r="113" spans="1:34" s="288" customFormat="1" x14ac:dyDescent="0.3">
      <c r="A113" s="310"/>
      <c r="B113" s="311"/>
      <c r="C113" s="316"/>
      <c r="D113" s="317"/>
      <c r="E113" s="318"/>
      <c r="F113" s="343"/>
      <c r="G113" s="345">
        <f t="shared" si="8"/>
        <v>0</v>
      </c>
      <c r="H113" s="352"/>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row>
    <row r="114" spans="1:34" s="288" customFormat="1" x14ac:dyDescent="0.3">
      <c r="A114" s="310"/>
      <c r="B114" s="315"/>
      <c r="C114" s="316"/>
      <c r="D114" s="317"/>
      <c r="E114" s="318"/>
      <c r="F114" s="343"/>
      <c r="G114" s="345">
        <f t="shared" si="8"/>
        <v>0</v>
      </c>
      <c r="H114" s="352"/>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row>
    <row r="115" spans="1:34" s="288" customFormat="1" x14ac:dyDescent="0.3">
      <c r="A115" s="310"/>
      <c r="B115" s="313"/>
      <c r="C115" s="316"/>
      <c r="D115" s="317"/>
      <c r="E115" s="318"/>
      <c r="F115" s="343"/>
      <c r="G115" s="345">
        <f t="shared" si="8"/>
        <v>0</v>
      </c>
      <c r="H115" s="352"/>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row>
    <row r="116" spans="1:34" s="288" customFormat="1" x14ac:dyDescent="0.3">
      <c r="A116" s="310"/>
      <c r="B116" s="313"/>
      <c r="C116" s="316"/>
      <c r="D116" s="317"/>
      <c r="E116" s="318"/>
      <c r="F116" s="343"/>
      <c r="G116" s="345">
        <f t="shared" si="8"/>
        <v>0</v>
      </c>
      <c r="H116" s="353"/>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row>
    <row r="117" spans="1:34" s="288" customFormat="1" x14ac:dyDescent="0.3">
      <c r="A117" s="326"/>
      <c r="B117" s="296"/>
      <c r="C117" s="297"/>
      <c r="D117" s="296"/>
      <c r="E117" s="327"/>
      <c r="F117" s="339"/>
      <c r="G117" s="345">
        <f t="shared" si="8"/>
        <v>0</v>
      </c>
      <c r="H117" s="352"/>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row>
    <row r="118" spans="1:34" s="288" customFormat="1" ht="16.8" thickBot="1" x14ac:dyDescent="0.35">
      <c r="A118" s="300"/>
      <c r="B118" s="301"/>
      <c r="C118" s="302"/>
      <c r="D118" s="301"/>
      <c r="E118" s="303"/>
      <c r="F118" s="340"/>
      <c r="G118" s="347">
        <f t="shared" si="8"/>
        <v>0</v>
      </c>
      <c r="H118" s="355">
        <f>SUM(G109:G118)</f>
        <v>0</v>
      </c>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row>
    <row r="119" spans="1:34" ht="18" customHeight="1" thickBot="1" x14ac:dyDescent="0.35">
      <c r="A119" s="477"/>
      <c r="B119" s="477"/>
      <c r="C119" s="477"/>
      <c r="D119" s="477"/>
      <c r="E119" s="477"/>
      <c r="F119" s="477"/>
      <c r="G119" s="477"/>
      <c r="H119" s="477"/>
    </row>
    <row r="120" spans="1:34" ht="16.05" customHeight="1" x14ac:dyDescent="0.3">
      <c r="A120" s="160"/>
      <c r="B120" s="166" t="s">
        <v>47</v>
      </c>
      <c r="C120" s="167"/>
      <c r="D120" s="163"/>
      <c r="E120" s="164"/>
      <c r="F120" s="165"/>
      <c r="G120" s="164"/>
      <c r="H120" s="358"/>
    </row>
    <row r="121" spans="1:34" s="288" customFormat="1" x14ac:dyDescent="0.3">
      <c r="A121" s="285"/>
      <c r="B121" s="284"/>
      <c r="C121" s="286"/>
      <c r="D121" s="282"/>
      <c r="E121" s="287"/>
      <c r="F121" s="337"/>
      <c r="G121" s="345">
        <f t="shared" ref="G121:G141" si="9">(E121-(E121*F121/100))*A121</f>
        <v>0</v>
      </c>
      <c r="H121" s="353"/>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row>
    <row r="122" spans="1:34" s="288" customFormat="1" x14ac:dyDescent="0.3">
      <c r="A122" s="285"/>
      <c r="B122" s="284"/>
      <c r="C122" s="286"/>
      <c r="D122" s="282"/>
      <c r="E122" s="287"/>
      <c r="F122" s="337"/>
      <c r="G122" s="345">
        <f t="shared" si="9"/>
        <v>0</v>
      </c>
      <c r="H122" s="353"/>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row>
    <row r="123" spans="1:34" s="288" customFormat="1" x14ac:dyDescent="0.3">
      <c r="A123" s="285"/>
      <c r="B123" s="284"/>
      <c r="C123" s="286"/>
      <c r="D123" s="282"/>
      <c r="E123" s="287"/>
      <c r="F123" s="337"/>
      <c r="G123" s="345">
        <f t="shared" si="9"/>
        <v>0</v>
      </c>
      <c r="H123" s="353"/>
      <c r="I123" s="132"/>
      <c r="J123" s="132"/>
      <c r="K123" s="132"/>
      <c r="L123" s="132"/>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row>
    <row r="124" spans="1:34" s="288" customFormat="1" x14ac:dyDescent="0.3">
      <c r="A124" s="285"/>
      <c r="B124" s="284"/>
      <c r="C124" s="286"/>
      <c r="D124" s="282"/>
      <c r="E124" s="287"/>
      <c r="F124" s="337"/>
      <c r="G124" s="345">
        <f t="shared" si="9"/>
        <v>0</v>
      </c>
      <c r="H124" s="353"/>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row>
    <row r="125" spans="1:34" s="288" customFormat="1" x14ac:dyDescent="0.3">
      <c r="A125" s="285"/>
      <c r="B125" s="284"/>
      <c r="C125" s="286"/>
      <c r="D125" s="282"/>
      <c r="E125" s="287"/>
      <c r="F125" s="337"/>
      <c r="G125" s="345">
        <f t="shared" si="9"/>
        <v>0</v>
      </c>
      <c r="H125" s="353"/>
      <c r="I125" s="132"/>
      <c r="J125" s="132"/>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row>
    <row r="126" spans="1:34" s="288" customFormat="1" x14ac:dyDescent="0.3">
      <c r="A126" s="285"/>
      <c r="B126" s="284"/>
      <c r="C126" s="286"/>
      <c r="D126" s="282"/>
      <c r="E126" s="287"/>
      <c r="F126" s="337"/>
      <c r="G126" s="345">
        <f t="shared" si="9"/>
        <v>0</v>
      </c>
      <c r="H126" s="353"/>
      <c r="I126" s="132"/>
      <c r="J126" s="132"/>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row>
    <row r="127" spans="1:34" s="288" customFormat="1" x14ac:dyDescent="0.3">
      <c r="A127" s="285"/>
      <c r="B127" s="284"/>
      <c r="C127" s="286"/>
      <c r="D127" s="282"/>
      <c r="E127" s="287"/>
      <c r="F127" s="337"/>
      <c r="G127" s="345">
        <f t="shared" si="9"/>
        <v>0</v>
      </c>
      <c r="H127" s="353"/>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row>
    <row r="128" spans="1:34" s="288" customFormat="1" x14ac:dyDescent="0.3">
      <c r="A128" s="285"/>
      <c r="B128" s="284"/>
      <c r="C128" s="286"/>
      <c r="D128" s="282"/>
      <c r="E128" s="287"/>
      <c r="F128" s="337"/>
      <c r="G128" s="345">
        <f t="shared" si="9"/>
        <v>0</v>
      </c>
      <c r="H128" s="353"/>
      <c r="I128" s="132"/>
      <c r="J128" s="132"/>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row>
    <row r="129" spans="1:34" s="288" customFormat="1" x14ac:dyDescent="0.3">
      <c r="A129" s="285"/>
      <c r="B129" s="284"/>
      <c r="C129" s="286"/>
      <c r="D129" s="282"/>
      <c r="E129" s="287"/>
      <c r="F129" s="337"/>
      <c r="G129" s="345">
        <f t="shared" si="9"/>
        <v>0</v>
      </c>
      <c r="H129" s="353"/>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row>
    <row r="130" spans="1:34" s="288" customFormat="1" x14ac:dyDescent="0.3">
      <c r="A130" s="285"/>
      <c r="B130" s="284"/>
      <c r="C130" s="286"/>
      <c r="D130" s="282"/>
      <c r="E130" s="287"/>
      <c r="F130" s="337"/>
      <c r="G130" s="345">
        <f t="shared" si="9"/>
        <v>0</v>
      </c>
      <c r="H130" s="353"/>
      <c r="I130" s="132"/>
      <c r="J130" s="132"/>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row>
    <row r="131" spans="1:34" s="288" customFormat="1" x14ac:dyDescent="0.3">
      <c r="A131" s="285"/>
      <c r="B131" s="284"/>
      <c r="C131" s="286"/>
      <c r="D131" s="282"/>
      <c r="E131" s="287"/>
      <c r="F131" s="337"/>
      <c r="G131" s="345">
        <f t="shared" si="9"/>
        <v>0</v>
      </c>
      <c r="H131" s="353"/>
      <c r="I131" s="132"/>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row>
    <row r="132" spans="1:34" s="288" customFormat="1" x14ac:dyDescent="0.3">
      <c r="A132" s="285"/>
      <c r="B132" s="284"/>
      <c r="C132" s="286"/>
      <c r="D132" s="282"/>
      <c r="E132" s="287"/>
      <c r="F132" s="337"/>
      <c r="G132" s="345">
        <f t="shared" si="9"/>
        <v>0</v>
      </c>
      <c r="H132" s="353"/>
      <c r="I132" s="132"/>
      <c r="J132" s="132"/>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row>
    <row r="133" spans="1:34" s="288" customFormat="1" x14ac:dyDescent="0.3">
      <c r="A133" s="285"/>
      <c r="B133" s="284"/>
      <c r="C133" s="286"/>
      <c r="D133" s="282"/>
      <c r="E133" s="287"/>
      <c r="F133" s="337"/>
      <c r="G133" s="345">
        <f t="shared" si="9"/>
        <v>0</v>
      </c>
      <c r="H133" s="353"/>
      <c r="I133" s="132"/>
      <c r="J133" s="132"/>
      <c r="K133" s="132"/>
      <c r="L133" s="132"/>
      <c r="M133" s="132"/>
      <c r="N133" s="132"/>
      <c r="O133" s="132"/>
      <c r="P133" s="132"/>
      <c r="Q133" s="132"/>
      <c r="R133" s="132"/>
      <c r="S133" s="132"/>
      <c r="T133" s="132"/>
      <c r="U133" s="132"/>
      <c r="V133" s="132"/>
      <c r="W133" s="132"/>
      <c r="X133" s="132"/>
      <c r="Y133" s="132"/>
      <c r="Z133" s="132"/>
      <c r="AA133" s="132"/>
      <c r="AB133" s="132"/>
      <c r="AC133" s="132"/>
      <c r="AD133" s="132"/>
      <c r="AE133" s="132"/>
      <c r="AF133" s="132"/>
      <c r="AG133" s="132"/>
      <c r="AH133" s="132"/>
    </row>
    <row r="134" spans="1:34" s="288" customFormat="1" x14ac:dyDescent="0.3">
      <c r="A134" s="285"/>
      <c r="B134" s="284"/>
      <c r="C134" s="286"/>
      <c r="D134" s="282"/>
      <c r="E134" s="287"/>
      <c r="F134" s="337"/>
      <c r="G134" s="345">
        <f t="shared" si="9"/>
        <v>0</v>
      </c>
      <c r="H134" s="353"/>
      <c r="I134" s="132"/>
      <c r="J134" s="132"/>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row>
    <row r="135" spans="1:34" s="288" customFormat="1" x14ac:dyDescent="0.3">
      <c r="A135" s="285"/>
      <c r="B135" s="284"/>
      <c r="C135" s="286"/>
      <c r="D135" s="282"/>
      <c r="E135" s="287"/>
      <c r="F135" s="337"/>
      <c r="G135" s="345">
        <f t="shared" si="9"/>
        <v>0</v>
      </c>
      <c r="H135" s="353"/>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row>
    <row r="136" spans="1:34" s="288" customFormat="1" x14ac:dyDescent="0.3">
      <c r="A136" s="285"/>
      <c r="B136" s="284"/>
      <c r="C136" s="286"/>
      <c r="D136" s="282"/>
      <c r="E136" s="287"/>
      <c r="F136" s="337"/>
      <c r="G136" s="345">
        <f t="shared" si="9"/>
        <v>0</v>
      </c>
      <c r="H136" s="353"/>
      <c r="I136" s="132"/>
      <c r="J136" s="132"/>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row>
    <row r="137" spans="1:34" s="288" customFormat="1" x14ac:dyDescent="0.3">
      <c r="A137" s="285"/>
      <c r="B137" s="284"/>
      <c r="C137" s="286"/>
      <c r="D137" s="282"/>
      <c r="E137" s="287"/>
      <c r="F137" s="337"/>
      <c r="G137" s="345">
        <f t="shared" si="9"/>
        <v>0</v>
      </c>
      <c r="H137" s="353"/>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row>
    <row r="138" spans="1:34" s="288" customFormat="1" x14ac:dyDescent="0.3">
      <c r="A138" s="285"/>
      <c r="B138" s="284"/>
      <c r="C138" s="286"/>
      <c r="D138" s="282"/>
      <c r="E138" s="287"/>
      <c r="F138" s="337"/>
      <c r="G138" s="345">
        <f t="shared" si="9"/>
        <v>0</v>
      </c>
      <c r="H138" s="353"/>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row>
    <row r="139" spans="1:34" s="288" customFormat="1" x14ac:dyDescent="0.3">
      <c r="A139" s="285"/>
      <c r="B139" s="284"/>
      <c r="C139" s="286"/>
      <c r="D139" s="282"/>
      <c r="E139" s="287"/>
      <c r="F139" s="337"/>
      <c r="G139" s="345">
        <f t="shared" si="9"/>
        <v>0</v>
      </c>
      <c r="H139" s="353"/>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row>
    <row r="140" spans="1:34" s="288" customFormat="1" x14ac:dyDescent="0.3">
      <c r="A140" s="285"/>
      <c r="B140" s="284"/>
      <c r="C140" s="286"/>
      <c r="D140" s="282"/>
      <c r="E140" s="287"/>
      <c r="F140" s="337"/>
      <c r="G140" s="345">
        <f t="shared" si="9"/>
        <v>0</v>
      </c>
      <c r="H140" s="353"/>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row>
    <row r="141" spans="1:34" s="288" customFormat="1" ht="16.8" thickBot="1" x14ac:dyDescent="0.35">
      <c r="A141" s="305"/>
      <c r="B141" s="334"/>
      <c r="C141" s="307"/>
      <c r="D141" s="308"/>
      <c r="E141" s="309"/>
      <c r="F141" s="341"/>
      <c r="G141" s="347">
        <f t="shared" si="9"/>
        <v>0</v>
      </c>
      <c r="H141" s="355">
        <f>SUM(G121:G141)</f>
        <v>0</v>
      </c>
      <c r="I141" s="132"/>
      <c r="J141" s="132"/>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row>
    <row r="142" spans="1:34" ht="18" customHeight="1" thickBot="1" x14ac:dyDescent="0.35">
      <c r="A142" s="478"/>
      <c r="B142" s="478"/>
      <c r="C142" s="478"/>
      <c r="D142" s="478"/>
      <c r="E142" s="478"/>
      <c r="F142" s="478"/>
      <c r="G142" s="478"/>
      <c r="H142" s="478"/>
    </row>
    <row r="143" spans="1:34" s="30" customFormat="1" ht="33" thickBot="1" x14ac:dyDescent="0.35">
      <c r="A143" s="174"/>
      <c r="B143" s="175" t="s">
        <v>83</v>
      </c>
      <c r="C143" s="176"/>
      <c r="D143" s="177"/>
      <c r="E143" s="178"/>
      <c r="F143" s="179"/>
      <c r="G143" s="178"/>
      <c r="H143" s="365">
        <f>SUM(H32:H141)</f>
        <v>0</v>
      </c>
      <c r="I143" s="182"/>
      <c r="J143" s="182"/>
      <c r="K143" s="182"/>
      <c r="L143" s="182"/>
      <c r="M143" s="182"/>
      <c r="N143" s="182"/>
      <c r="O143" s="182"/>
      <c r="P143" s="182"/>
      <c r="Q143" s="182"/>
      <c r="R143" s="182"/>
      <c r="S143" s="182"/>
      <c r="T143" s="182"/>
      <c r="U143" s="182"/>
      <c r="V143" s="182"/>
      <c r="W143" s="182"/>
      <c r="X143" s="182"/>
      <c r="Y143" s="182"/>
      <c r="Z143" s="182"/>
      <c r="AA143" s="182"/>
      <c r="AB143" s="182"/>
      <c r="AC143" s="182"/>
      <c r="AD143" s="182"/>
      <c r="AE143" s="182"/>
      <c r="AF143" s="182"/>
      <c r="AG143" s="182"/>
      <c r="AH143" s="182"/>
    </row>
    <row r="144" spans="1:34" s="30" customFormat="1" ht="16.8" thickBot="1" x14ac:dyDescent="0.35">
      <c r="A144" s="262"/>
      <c r="B144" s="263"/>
      <c r="C144" s="264"/>
      <c r="D144" s="265"/>
      <c r="E144" s="266"/>
      <c r="F144" s="267"/>
      <c r="G144" s="266"/>
      <c r="H144" s="366"/>
    </row>
    <row r="145" spans="1:34" s="30" customFormat="1" ht="16.8" thickBot="1" x14ac:dyDescent="0.35">
      <c r="A145" s="268"/>
      <c r="B145" s="269" t="s">
        <v>77</v>
      </c>
      <c r="C145" s="270"/>
      <c r="D145" s="271"/>
      <c r="E145" s="272"/>
      <c r="F145" s="273"/>
      <c r="G145" s="272"/>
      <c r="H145" s="367"/>
      <c r="I145" s="182"/>
      <c r="J145" s="182"/>
      <c r="K145" s="182"/>
      <c r="L145" s="182"/>
      <c r="M145" s="182"/>
      <c r="N145" s="182"/>
      <c r="O145" s="182"/>
      <c r="P145" s="182"/>
      <c r="Q145" s="182"/>
      <c r="R145" s="182"/>
      <c r="S145" s="182"/>
      <c r="T145" s="182"/>
      <c r="U145" s="182"/>
      <c r="V145" s="182"/>
      <c r="W145" s="182"/>
      <c r="X145" s="182"/>
      <c r="Y145" s="182"/>
      <c r="Z145" s="182"/>
      <c r="AA145" s="182"/>
      <c r="AB145" s="182"/>
      <c r="AC145" s="182"/>
      <c r="AD145" s="182"/>
      <c r="AE145" s="182"/>
      <c r="AF145" s="182"/>
      <c r="AG145" s="182"/>
      <c r="AH145" s="182"/>
    </row>
    <row r="146" spans="1:34" ht="18" customHeight="1" x14ac:dyDescent="0.3">
      <c r="A146" s="160"/>
      <c r="B146" s="183"/>
      <c r="C146" s="150" t="s">
        <v>35</v>
      </c>
      <c r="D146" s="163"/>
      <c r="E146" s="164"/>
      <c r="F146" s="165"/>
      <c r="G146" s="164"/>
      <c r="H146" s="358"/>
    </row>
    <row r="147" spans="1:34" x14ac:dyDescent="0.3">
      <c r="A147" s="184"/>
      <c r="B147" s="21"/>
      <c r="C147" s="39"/>
      <c r="D147" s="10" t="s">
        <v>48</v>
      </c>
      <c r="E147" s="40"/>
      <c r="F147" s="41"/>
      <c r="G147" s="26">
        <f>(E147-(E147*F147/100))*C147</f>
        <v>0</v>
      </c>
      <c r="H147" s="368"/>
    </row>
    <row r="148" spans="1:34" x14ac:dyDescent="0.3">
      <c r="A148" s="184"/>
      <c r="B148" s="21"/>
      <c r="C148" s="39"/>
      <c r="D148" s="10" t="s">
        <v>49</v>
      </c>
      <c r="E148" s="40"/>
      <c r="F148" s="41"/>
      <c r="G148" s="26">
        <f>(E148-(E148*F148/100))*C148</f>
        <v>0</v>
      </c>
      <c r="H148" s="368"/>
      <c r="I148" s="476"/>
      <c r="J148" s="476"/>
      <c r="K148" s="476"/>
    </row>
    <row r="149" spans="1:34" x14ac:dyDescent="0.3">
      <c r="A149" s="184"/>
      <c r="B149" s="21"/>
      <c r="C149" s="39"/>
      <c r="D149" s="10" t="s">
        <v>50</v>
      </c>
      <c r="E149" s="40"/>
      <c r="F149" s="41"/>
      <c r="G149" s="26">
        <f>(E149-(E149*F149/100))*C149</f>
        <v>0</v>
      </c>
      <c r="H149" s="368"/>
      <c r="I149" s="476"/>
      <c r="J149" s="476"/>
      <c r="K149" s="476"/>
    </row>
    <row r="150" spans="1:34" ht="32.4" x14ac:dyDescent="0.3">
      <c r="A150" s="184"/>
      <c r="B150" s="21"/>
      <c r="C150" s="39"/>
      <c r="D150" s="8" t="s">
        <v>51</v>
      </c>
      <c r="E150" s="9" t="s">
        <v>52</v>
      </c>
      <c r="F150" s="23"/>
      <c r="G150" s="26"/>
      <c r="H150" s="368"/>
      <c r="I150" s="476"/>
      <c r="J150" s="476"/>
      <c r="K150" s="476"/>
    </row>
    <row r="151" spans="1:34" x14ac:dyDescent="0.3">
      <c r="A151" s="184"/>
      <c r="B151" s="21"/>
      <c r="C151" s="39"/>
      <c r="D151" s="10" t="s">
        <v>53</v>
      </c>
      <c r="E151" s="26">
        <f>'Staat van eenheidsprijzen'!C13</f>
        <v>0</v>
      </c>
      <c r="F151" s="23"/>
      <c r="G151" s="26">
        <f>C151*E151</f>
        <v>0</v>
      </c>
      <c r="H151" s="368"/>
      <c r="I151" s="476"/>
      <c r="J151" s="476"/>
      <c r="K151" s="476"/>
    </row>
    <row r="152" spans="1:34" x14ac:dyDescent="0.3">
      <c r="A152" s="184"/>
      <c r="B152" s="21"/>
      <c r="C152" s="39"/>
      <c r="D152" s="10" t="s">
        <v>54</v>
      </c>
      <c r="E152" s="26">
        <f>'Staat van eenheidsprijzen'!C14</f>
        <v>0</v>
      </c>
      <c r="F152" s="23"/>
      <c r="G152" s="26">
        <f t="shared" ref="G152:G155" si="10">C152*E152</f>
        <v>0</v>
      </c>
      <c r="H152" s="368"/>
      <c r="I152" s="476"/>
      <c r="J152" s="476"/>
      <c r="K152" s="476"/>
    </row>
    <row r="153" spans="1:34" x14ac:dyDescent="0.3">
      <c r="A153" s="184"/>
      <c r="B153" s="21"/>
      <c r="C153" s="39"/>
      <c r="D153" s="10" t="s">
        <v>55</v>
      </c>
      <c r="E153" s="26">
        <f>'Staat van eenheidsprijzen'!C15</f>
        <v>0</v>
      </c>
      <c r="F153" s="23"/>
      <c r="G153" s="26">
        <f t="shared" si="10"/>
        <v>0</v>
      </c>
      <c r="H153" s="368"/>
      <c r="I153" s="476"/>
      <c r="J153" s="476"/>
      <c r="K153" s="476"/>
    </row>
    <row r="154" spans="1:34" x14ac:dyDescent="0.3">
      <c r="A154" s="184"/>
      <c r="B154" s="21"/>
      <c r="C154" s="39"/>
      <c r="D154" s="14" t="s">
        <v>56</v>
      </c>
      <c r="E154" s="26">
        <f>'Staat van eenheidsprijzen'!C16</f>
        <v>0</v>
      </c>
      <c r="F154" s="23"/>
      <c r="G154" s="26">
        <f t="shared" si="10"/>
        <v>0</v>
      </c>
      <c r="H154" s="368"/>
      <c r="I154" s="476"/>
      <c r="J154" s="476"/>
      <c r="K154" s="476"/>
    </row>
    <row r="155" spans="1:34" ht="18" customHeight="1" x14ac:dyDescent="0.3">
      <c r="A155" s="184"/>
      <c r="B155" s="21"/>
      <c r="C155" s="39"/>
      <c r="D155" s="14" t="s">
        <v>57</v>
      </c>
      <c r="E155" s="26">
        <f>'Staat van eenheidsprijzen'!C17</f>
        <v>0</v>
      </c>
      <c r="F155" s="23"/>
      <c r="G155" s="26">
        <f t="shared" si="10"/>
        <v>0</v>
      </c>
      <c r="H155" s="368"/>
      <c r="I155" s="476"/>
      <c r="J155" s="476"/>
      <c r="K155" s="476"/>
    </row>
    <row r="156" spans="1:34" ht="18" customHeight="1" x14ac:dyDescent="0.3">
      <c r="A156" s="184"/>
      <c r="B156" s="21"/>
      <c r="C156" s="18"/>
      <c r="D156" s="14"/>
      <c r="E156" s="22"/>
      <c r="F156" s="23"/>
      <c r="G156" s="22"/>
      <c r="H156" s="368"/>
      <c r="I156" s="476"/>
      <c r="J156" s="476"/>
      <c r="K156" s="476"/>
    </row>
    <row r="157" spans="1:34" ht="37.049999999999997" customHeight="1" x14ac:dyDescent="0.3">
      <c r="A157" s="184"/>
      <c r="B157" s="21"/>
      <c r="C157" s="18"/>
      <c r="D157" s="15" t="s">
        <v>144</v>
      </c>
      <c r="E157" s="24"/>
      <c r="F157" s="25"/>
      <c r="G157" s="350">
        <f>SUM(G10:G141)</f>
        <v>0</v>
      </c>
      <c r="H157" s="368"/>
      <c r="I157" s="476"/>
      <c r="J157" s="476"/>
      <c r="K157" s="476"/>
    </row>
    <row r="158" spans="1:34" ht="18" customHeight="1" x14ac:dyDescent="0.3">
      <c r="A158" s="184"/>
      <c r="B158" s="21"/>
      <c r="C158" s="18"/>
      <c r="D158" s="15" t="s">
        <v>58</v>
      </c>
      <c r="E158" s="24"/>
      <c r="F158" s="25"/>
      <c r="G158" s="350">
        <f>SUM(G147:G155)</f>
        <v>0</v>
      </c>
      <c r="H158" s="368"/>
      <c r="I158" s="476"/>
      <c r="J158" s="476"/>
      <c r="K158" s="476"/>
    </row>
    <row r="159" spans="1:34" x14ac:dyDescent="0.3">
      <c r="A159" s="184"/>
      <c r="B159" s="21"/>
      <c r="C159" s="18"/>
      <c r="D159" s="14"/>
      <c r="E159" s="24"/>
      <c r="F159" s="25"/>
      <c r="G159" s="24"/>
      <c r="H159" s="368"/>
    </row>
    <row r="160" spans="1:34" s="13" customFormat="1" ht="18" customHeight="1" x14ac:dyDescent="0.3">
      <c r="A160" s="185"/>
      <c r="B160" s="11"/>
      <c r="C160" s="12"/>
      <c r="D160" s="8" t="s">
        <v>59</v>
      </c>
      <c r="E160" s="16"/>
      <c r="F160" s="17"/>
      <c r="G160" s="351">
        <f>SUM(G157:G158)</f>
        <v>0</v>
      </c>
      <c r="H160" s="369"/>
      <c r="I160" s="140"/>
      <c r="J160" s="140"/>
      <c r="K160" s="140"/>
      <c r="L160" s="140"/>
      <c r="M160" s="140"/>
      <c r="N160" s="140"/>
      <c r="O160" s="140"/>
      <c r="P160" s="140"/>
      <c r="Q160" s="140"/>
      <c r="R160" s="140"/>
      <c r="S160" s="140"/>
      <c r="T160" s="140"/>
      <c r="U160" s="140"/>
      <c r="V160" s="140"/>
      <c r="W160" s="140"/>
      <c r="X160" s="140"/>
      <c r="Y160" s="140"/>
      <c r="Z160" s="140"/>
      <c r="AA160" s="140"/>
      <c r="AB160" s="140"/>
      <c r="AC160" s="140"/>
      <c r="AD160" s="140"/>
      <c r="AE160" s="140"/>
      <c r="AF160" s="140"/>
      <c r="AG160" s="140"/>
      <c r="AH160" s="140"/>
    </row>
    <row r="161" spans="1:8" ht="19.05" customHeight="1" thickBot="1" x14ac:dyDescent="0.35">
      <c r="A161" s="186"/>
      <c r="B161" s="187"/>
      <c r="C161" s="188"/>
      <c r="D161" s="189" t="s">
        <v>60</v>
      </c>
      <c r="E161" s="190"/>
      <c r="F161" s="191"/>
      <c r="G161" s="190"/>
      <c r="H161" s="370"/>
    </row>
    <row r="162" spans="1:8" s="139" customFormat="1" x14ac:dyDescent="0.3">
      <c r="D162" s="52"/>
      <c r="E162" s="141"/>
      <c r="F162" s="142"/>
      <c r="G162" s="141"/>
      <c r="H162" s="180"/>
    </row>
    <row r="163" spans="1:8" s="139" customFormat="1" ht="16.8" thickBot="1" x14ac:dyDescent="0.35">
      <c r="D163" s="52"/>
      <c r="E163" s="141"/>
      <c r="F163" s="142"/>
      <c r="G163" s="141"/>
      <c r="H163" s="180"/>
    </row>
    <row r="164" spans="1:8" s="139" customFormat="1" ht="105" customHeight="1" thickBot="1" x14ac:dyDescent="0.35">
      <c r="A164" s="480" t="s">
        <v>145</v>
      </c>
      <c r="B164" s="481"/>
      <c r="C164" s="481"/>
      <c r="D164" s="481"/>
      <c r="E164" s="481"/>
      <c r="F164" s="481"/>
      <c r="G164" s="481"/>
      <c r="H164" s="482"/>
    </row>
    <row r="165" spans="1:8" s="139" customFormat="1" x14ac:dyDescent="0.3">
      <c r="E165" s="141"/>
      <c r="F165" s="142"/>
      <c r="G165" s="141"/>
      <c r="H165" s="180"/>
    </row>
    <row r="166" spans="1:8" s="139" customFormat="1" x14ac:dyDescent="0.3">
      <c r="D166" s="52"/>
      <c r="E166" s="141"/>
      <c r="F166" s="142"/>
      <c r="G166" s="141"/>
      <c r="H166" s="180"/>
    </row>
    <row r="167" spans="1:8" s="139" customFormat="1" x14ac:dyDescent="0.3">
      <c r="D167" s="52"/>
      <c r="E167" s="141"/>
      <c r="F167" s="142"/>
      <c r="G167" s="141"/>
      <c r="H167" s="180"/>
    </row>
    <row r="168" spans="1:8" s="139" customFormat="1" x14ac:dyDescent="0.3">
      <c r="E168" s="141"/>
      <c r="F168" s="142"/>
      <c r="G168" s="141"/>
      <c r="H168" s="180"/>
    </row>
    <row r="169" spans="1:8" s="139" customFormat="1" x14ac:dyDescent="0.3">
      <c r="D169" s="52"/>
      <c r="E169" s="141"/>
      <c r="F169" s="142"/>
      <c r="G169" s="141"/>
      <c r="H169" s="180"/>
    </row>
    <row r="170" spans="1:8" s="139" customFormat="1" x14ac:dyDescent="0.3">
      <c r="D170" s="52"/>
      <c r="E170" s="141"/>
      <c r="F170" s="142"/>
      <c r="G170" s="141"/>
      <c r="H170" s="180"/>
    </row>
    <row r="171" spans="1:8" s="139" customFormat="1" x14ac:dyDescent="0.3">
      <c r="D171" s="52"/>
      <c r="E171" s="141"/>
      <c r="F171" s="142"/>
      <c r="G171" s="141"/>
      <c r="H171" s="180"/>
    </row>
    <row r="172" spans="1:8" s="139" customFormat="1" x14ac:dyDescent="0.3">
      <c r="D172" s="52"/>
      <c r="E172" s="141"/>
      <c r="F172" s="142"/>
      <c r="G172" s="141"/>
      <c r="H172" s="180"/>
    </row>
    <row r="173" spans="1:8" s="139" customFormat="1" x14ac:dyDescent="0.3">
      <c r="D173" s="52"/>
      <c r="E173" s="141"/>
      <c r="F173" s="142"/>
      <c r="G173" s="141"/>
      <c r="H173" s="180"/>
    </row>
    <row r="174" spans="1:8" s="139" customFormat="1" x14ac:dyDescent="0.3">
      <c r="D174" s="52"/>
      <c r="E174" s="141"/>
      <c r="F174" s="142"/>
      <c r="G174" s="141"/>
      <c r="H174" s="180"/>
    </row>
    <row r="175" spans="1:8" s="139" customFormat="1" x14ac:dyDescent="0.3">
      <c r="D175" s="52"/>
      <c r="E175" s="141"/>
      <c r="F175" s="142"/>
      <c r="G175" s="141"/>
      <c r="H175" s="180"/>
    </row>
    <row r="176" spans="1:8" s="139" customFormat="1" x14ac:dyDescent="0.3">
      <c r="D176" s="52"/>
      <c r="E176" s="141"/>
      <c r="F176" s="142"/>
      <c r="G176" s="141"/>
      <c r="H176" s="180"/>
    </row>
    <row r="177" spans="4:8" s="139" customFormat="1" x14ac:dyDescent="0.3">
      <c r="D177" s="52"/>
      <c r="E177" s="141"/>
      <c r="F177" s="142"/>
      <c r="G177" s="141"/>
      <c r="H177" s="180"/>
    </row>
    <row r="178" spans="4:8" s="139" customFormat="1" x14ac:dyDescent="0.3">
      <c r="D178" s="52"/>
      <c r="E178" s="141"/>
      <c r="F178" s="142"/>
      <c r="G178" s="141"/>
      <c r="H178" s="180"/>
    </row>
    <row r="179" spans="4:8" s="139" customFormat="1" x14ac:dyDescent="0.3">
      <c r="D179" s="52"/>
      <c r="E179" s="141"/>
      <c r="F179" s="142"/>
      <c r="G179" s="141"/>
      <c r="H179" s="180"/>
    </row>
    <row r="180" spans="4:8" s="139" customFormat="1" x14ac:dyDescent="0.3">
      <c r="D180" s="52"/>
      <c r="E180" s="141"/>
      <c r="F180" s="142"/>
      <c r="G180" s="141"/>
      <c r="H180" s="180"/>
    </row>
    <row r="181" spans="4:8" s="139" customFormat="1" x14ac:dyDescent="0.3">
      <c r="D181" s="52"/>
      <c r="E181" s="141"/>
      <c r="F181" s="142"/>
      <c r="G181" s="141"/>
      <c r="H181" s="180"/>
    </row>
    <row r="182" spans="4:8" s="139" customFormat="1" x14ac:dyDescent="0.3">
      <c r="D182" s="52"/>
      <c r="E182" s="141"/>
      <c r="F182" s="142"/>
      <c r="G182" s="141"/>
      <c r="H182" s="180"/>
    </row>
    <row r="183" spans="4:8" s="139" customFormat="1" x14ac:dyDescent="0.3">
      <c r="D183" s="52"/>
      <c r="E183" s="141"/>
      <c r="F183" s="142"/>
      <c r="G183" s="141"/>
      <c r="H183" s="180"/>
    </row>
    <row r="184" spans="4:8" s="139" customFormat="1" x14ac:dyDescent="0.3">
      <c r="D184" s="52"/>
      <c r="E184" s="141"/>
      <c r="F184" s="142"/>
      <c r="G184" s="141"/>
      <c r="H184" s="180"/>
    </row>
    <row r="185" spans="4:8" s="139" customFormat="1" x14ac:dyDescent="0.3">
      <c r="D185" s="52"/>
      <c r="E185" s="141"/>
      <c r="F185" s="142"/>
      <c r="G185" s="141"/>
      <c r="H185" s="180"/>
    </row>
    <row r="186" spans="4:8" s="139" customFormat="1" x14ac:dyDescent="0.3">
      <c r="D186" s="52"/>
      <c r="E186" s="141"/>
      <c r="F186" s="142"/>
      <c r="G186" s="141"/>
      <c r="H186" s="180"/>
    </row>
    <row r="187" spans="4:8" s="139" customFormat="1" x14ac:dyDescent="0.3">
      <c r="D187" s="52"/>
      <c r="E187" s="141"/>
      <c r="F187" s="142"/>
      <c r="G187" s="141"/>
      <c r="H187" s="180"/>
    </row>
    <row r="188" spans="4:8" s="139" customFormat="1" x14ac:dyDescent="0.3">
      <c r="D188" s="52"/>
      <c r="E188" s="141"/>
      <c r="F188" s="142"/>
      <c r="G188" s="141"/>
      <c r="H188" s="180"/>
    </row>
    <row r="189" spans="4:8" s="139" customFormat="1" x14ac:dyDescent="0.3">
      <c r="D189" s="52"/>
      <c r="E189" s="141"/>
      <c r="F189" s="142"/>
      <c r="G189" s="141"/>
      <c r="H189" s="180"/>
    </row>
    <row r="190" spans="4:8" s="139" customFormat="1" x14ac:dyDescent="0.3">
      <c r="D190" s="52"/>
      <c r="E190" s="141"/>
      <c r="F190" s="142"/>
      <c r="G190" s="141"/>
      <c r="H190" s="180"/>
    </row>
    <row r="191" spans="4:8" s="139" customFormat="1" x14ac:dyDescent="0.3">
      <c r="D191" s="52"/>
      <c r="E191" s="141"/>
      <c r="F191" s="142"/>
      <c r="G191" s="141"/>
      <c r="H191" s="180"/>
    </row>
    <row r="192" spans="4:8" s="139" customFormat="1" x14ac:dyDescent="0.3">
      <c r="D192" s="52"/>
      <c r="E192" s="141"/>
      <c r="F192" s="142"/>
      <c r="G192" s="141"/>
      <c r="H192" s="180"/>
    </row>
    <row r="193" spans="4:8" s="139" customFormat="1" x14ac:dyDescent="0.3">
      <c r="D193" s="52"/>
      <c r="E193" s="141"/>
      <c r="F193" s="142"/>
      <c r="G193" s="141"/>
      <c r="H193" s="180"/>
    </row>
    <row r="194" spans="4:8" s="139" customFormat="1" x14ac:dyDescent="0.3">
      <c r="D194" s="52"/>
      <c r="E194" s="141"/>
      <c r="F194" s="142"/>
      <c r="G194" s="141"/>
      <c r="H194" s="180"/>
    </row>
    <row r="195" spans="4:8" s="139" customFormat="1" x14ac:dyDescent="0.3">
      <c r="D195" s="52"/>
      <c r="E195" s="141"/>
      <c r="F195" s="142"/>
      <c r="G195" s="141"/>
      <c r="H195" s="180"/>
    </row>
    <row r="196" spans="4:8" s="139" customFormat="1" x14ac:dyDescent="0.3">
      <c r="D196" s="52"/>
      <c r="E196" s="141"/>
      <c r="F196" s="142"/>
      <c r="G196" s="141"/>
      <c r="H196" s="180"/>
    </row>
    <row r="197" spans="4:8" s="139" customFormat="1" x14ac:dyDescent="0.3">
      <c r="D197" s="52"/>
      <c r="E197" s="141"/>
      <c r="F197" s="142"/>
      <c r="G197" s="141"/>
      <c r="H197" s="180"/>
    </row>
    <row r="198" spans="4:8" s="139" customFormat="1" x14ac:dyDescent="0.3">
      <c r="D198" s="52"/>
      <c r="E198" s="141"/>
      <c r="F198" s="142"/>
      <c r="G198" s="141"/>
      <c r="H198" s="180"/>
    </row>
    <row r="199" spans="4:8" s="139" customFormat="1" x14ac:dyDescent="0.3">
      <c r="D199" s="52"/>
      <c r="E199" s="141"/>
      <c r="F199" s="142"/>
      <c r="G199" s="141"/>
      <c r="H199" s="180"/>
    </row>
    <row r="200" spans="4:8" s="139" customFormat="1" x14ac:dyDescent="0.3">
      <c r="D200" s="52"/>
      <c r="E200" s="141"/>
      <c r="F200" s="142"/>
      <c r="G200" s="141"/>
      <c r="H200" s="180"/>
    </row>
    <row r="201" spans="4:8" s="139" customFormat="1" x14ac:dyDescent="0.3">
      <c r="D201" s="52"/>
      <c r="E201" s="141"/>
      <c r="F201" s="142"/>
      <c r="G201" s="141"/>
      <c r="H201" s="180"/>
    </row>
    <row r="202" spans="4:8" s="139" customFormat="1" x14ac:dyDescent="0.3">
      <c r="D202" s="52"/>
      <c r="E202" s="141"/>
      <c r="F202" s="142"/>
      <c r="G202" s="141"/>
      <c r="H202" s="180"/>
    </row>
    <row r="203" spans="4:8" s="139" customFormat="1" x14ac:dyDescent="0.3">
      <c r="D203" s="52"/>
      <c r="E203" s="141"/>
      <c r="F203" s="142"/>
      <c r="G203" s="141"/>
      <c r="H203" s="180"/>
    </row>
    <row r="204" spans="4:8" s="139" customFormat="1" x14ac:dyDescent="0.3">
      <c r="D204" s="52"/>
      <c r="E204" s="141"/>
      <c r="F204" s="142"/>
      <c r="G204" s="141"/>
      <c r="H204" s="180"/>
    </row>
    <row r="205" spans="4:8" s="139" customFormat="1" x14ac:dyDescent="0.3">
      <c r="D205" s="52"/>
      <c r="E205" s="141"/>
      <c r="F205" s="142"/>
      <c r="G205" s="141"/>
      <c r="H205" s="180"/>
    </row>
    <row r="206" spans="4:8" s="139" customFormat="1" x14ac:dyDescent="0.3">
      <c r="D206" s="52"/>
      <c r="E206" s="141"/>
      <c r="F206" s="142"/>
      <c r="G206" s="141"/>
      <c r="H206" s="180"/>
    </row>
    <row r="207" spans="4:8" s="139" customFormat="1" x14ac:dyDescent="0.3">
      <c r="D207" s="52"/>
      <c r="E207" s="141"/>
      <c r="F207" s="142"/>
      <c r="G207" s="141"/>
      <c r="H207" s="180"/>
    </row>
    <row r="208" spans="4:8" s="139" customFormat="1" x14ac:dyDescent="0.3">
      <c r="D208" s="52"/>
      <c r="E208" s="141"/>
      <c r="F208" s="142"/>
      <c r="G208" s="141"/>
      <c r="H208" s="180"/>
    </row>
    <row r="209" spans="4:8" s="139" customFormat="1" x14ac:dyDescent="0.3">
      <c r="D209" s="52"/>
      <c r="E209" s="141"/>
      <c r="F209" s="142"/>
      <c r="G209" s="141"/>
      <c r="H209" s="180"/>
    </row>
    <row r="210" spans="4:8" s="139" customFormat="1" x14ac:dyDescent="0.3">
      <c r="D210" s="52"/>
      <c r="E210" s="141"/>
      <c r="F210" s="142"/>
      <c r="G210" s="141"/>
      <c r="H210" s="180"/>
    </row>
    <row r="211" spans="4:8" s="139" customFormat="1" x14ac:dyDescent="0.3">
      <c r="D211" s="52"/>
      <c r="E211" s="141"/>
      <c r="F211" s="142"/>
      <c r="G211" s="141"/>
      <c r="H211" s="180"/>
    </row>
    <row r="212" spans="4:8" s="139" customFormat="1" x14ac:dyDescent="0.3">
      <c r="D212" s="52"/>
      <c r="E212" s="141"/>
      <c r="F212" s="142"/>
      <c r="G212" s="141"/>
      <c r="H212" s="180"/>
    </row>
    <row r="213" spans="4:8" s="139" customFormat="1" x14ac:dyDescent="0.3">
      <c r="D213" s="52"/>
      <c r="E213" s="141"/>
      <c r="F213" s="142"/>
      <c r="G213" s="141"/>
      <c r="H213" s="180"/>
    </row>
    <row r="214" spans="4:8" s="139" customFormat="1" x14ac:dyDescent="0.3">
      <c r="D214" s="52"/>
      <c r="E214" s="141"/>
      <c r="F214" s="142"/>
      <c r="G214" s="141"/>
      <c r="H214" s="180"/>
    </row>
    <row r="215" spans="4:8" s="139" customFormat="1" x14ac:dyDescent="0.3">
      <c r="D215" s="52"/>
      <c r="E215" s="141"/>
      <c r="F215" s="142"/>
      <c r="G215" s="141"/>
      <c r="H215" s="180"/>
    </row>
    <row r="216" spans="4:8" s="139" customFormat="1" x14ac:dyDescent="0.3">
      <c r="D216" s="52"/>
      <c r="E216" s="141"/>
      <c r="F216" s="142"/>
      <c r="G216" s="141"/>
      <c r="H216" s="180"/>
    </row>
    <row r="217" spans="4:8" s="139" customFormat="1" x14ac:dyDescent="0.3">
      <c r="D217" s="52"/>
      <c r="E217" s="141"/>
      <c r="F217" s="142"/>
      <c r="G217" s="141"/>
      <c r="H217" s="180"/>
    </row>
    <row r="218" spans="4:8" s="139" customFormat="1" x14ac:dyDescent="0.3">
      <c r="D218" s="52"/>
      <c r="E218" s="141"/>
      <c r="F218" s="142"/>
      <c r="G218" s="141"/>
      <c r="H218" s="180"/>
    </row>
    <row r="219" spans="4:8" s="139" customFormat="1" x14ac:dyDescent="0.3">
      <c r="D219" s="52"/>
      <c r="E219" s="141"/>
      <c r="F219" s="142"/>
      <c r="G219" s="141"/>
      <c r="H219" s="180"/>
    </row>
    <row r="220" spans="4:8" s="139" customFormat="1" x14ac:dyDescent="0.3">
      <c r="D220" s="52"/>
      <c r="E220" s="141"/>
      <c r="F220" s="142"/>
      <c r="G220" s="141"/>
      <c r="H220" s="180"/>
    </row>
    <row r="221" spans="4:8" s="139" customFormat="1" x14ac:dyDescent="0.3">
      <c r="D221" s="52"/>
      <c r="E221" s="141"/>
      <c r="F221" s="142"/>
      <c r="G221" s="141"/>
      <c r="H221" s="180"/>
    </row>
    <row r="222" spans="4:8" s="139" customFormat="1" x14ac:dyDescent="0.3">
      <c r="D222" s="52"/>
      <c r="E222" s="141"/>
      <c r="F222" s="142"/>
      <c r="G222" s="141"/>
      <c r="H222" s="180"/>
    </row>
    <row r="223" spans="4:8" s="139" customFormat="1" x14ac:dyDescent="0.3">
      <c r="D223" s="52"/>
      <c r="E223" s="141"/>
      <c r="F223" s="142"/>
      <c r="G223" s="141"/>
      <c r="H223" s="180"/>
    </row>
    <row r="224" spans="4:8" s="139" customFormat="1" x14ac:dyDescent="0.3">
      <c r="D224" s="52"/>
      <c r="E224" s="141"/>
      <c r="F224" s="142"/>
      <c r="G224" s="141"/>
      <c r="H224" s="180"/>
    </row>
    <row r="225" spans="4:8" s="139" customFormat="1" x14ac:dyDescent="0.3">
      <c r="D225" s="52"/>
      <c r="E225" s="141"/>
      <c r="F225" s="142"/>
      <c r="G225" s="141"/>
      <c r="H225" s="180"/>
    </row>
    <row r="226" spans="4:8" s="139" customFormat="1" x14ac:dyDescent="0.3">
      <c r="D226" s="52"/>
      <c r="E226" s="141"/>
      <c r="F226" s="142"/>
      <c r="G226" s="141"/>
      <c r="H226" s="180"/>
    </row>
    <row r="227" spans="4:8" s="139" customFormat="1" x14ac:dyDescent="0.3">
      <c r="D227" s="52"/>
      <c r="E227" s="141"/>
      <c r="F227" s="142"/>
      <c r="G227" s="141"/>
      <c r="H227" s="180"/>
    </row>
    <row r="228" spans="4:8" s="139" customFormat="1" x14ac:dyDescent="0.3">
      <c r="D228" s="52"/>
      <c r="E228" s="141"/>
      <c r="F228" s="142"/>
      <c r="G228" s="141"/>
      <c r="H228" s="180"/>
    </row>
    <row r="229" spans="4:8" s="139" customFormat="1" x14ac:dyDescent="0.3">
      <c r="D229" s="52"/>
      <c r="E229" s="141"/>
      <c r="F229" s="142"/>
      <c r="G229" s="141"/>
      <c r="H229" s="180"/>
    </row>
    <row r="230" spans="4:8" s="139" customFormat="1" x14ac:dyDescent="0.3">
      <c r="D230" s="52"/>
      <c r="E230" s="141"/>
      <c r="F230" s="142"/>
      <c r="G230" s="141"/>
      <c r="H230" s="180"/>
    </row>
    <row r="231" spans="4:8" s="139" customFormat="1" x14ac:dyDescent="0.3">
      <c r="D231" s="52"/>
      <c r="E231" s="141"/>
      <c r="F231" s="142"/>
      <c r="G231" s="141"/>
      <c r="H231" s="180"/>
    </row>
    <row r="232" spans="4:8" s="139" customFormat="1" x14ac:dyDescent="0.3">
      <c r="D232" s="52"/>
      <c r="E232" s="141"/>
      <c r="F232" s="142"/>
      <c r="G232" s="141"/>
      <c r="H232" s="180"/>
    </row>
    <row r="233" spans="4:8" s="139" customFormat="1" x14ac:dyDescent="0.3">
      <c r="D233" s="52"/>
      <c r="E233" s="141"/>
      <c r="F233" s="142"/>
      <c r="G233" s="141"/>
      <c r="H233" s="180"/>
    </row>
    <row r="234" spans="4:8" s="139" customFormat="1" x14ac:dyDescent="0.3">
      <c r="D234" s="52"/>
      <c r="E234" s="141"/>
      <c r="F234" s="142"/>
      <c r="G234" s="141"/>
      <c r="H234" s="180"/>
    </row>
    <row r="235" spans="4:8" s="139" customFormat="1" x14ac:dyDescent="0.3">
      <c r="D235" s="52"/>
      <c r="E235" s="141"/>
      <c r="F235" s="142"/>
      <c r="G235" s="141"/>
      <c r="H235" s="180"/>
    </row>
    <row r="236" spans="4:8" s="139" customFormat="1" x14ac:dyDescent="0.3">
      <c r="D236" s="52"/>
      <c r="E236" s="141"/>
      <c r="F236" s="142"/>
      <c r="G236" s="141"/>
      <c r="H236" s="180"/>
    </row>
    <row r="237" spans="4:8" s="139" customFormat="1" x14ac:dyDescent="0.3">
      <c r="D237" s="52"/>
      <c r="E237" s="141"/>
      <c r="F237" s="142"/>
      <c r="G237" s="141"/>
      <c r="H237" s="180"/>
    </row>
    <row r="238" spans="4:8" s="139" customFormat="1" x14ac:dyDescent="0.3">
      <c r="D238" s="52"/>
      <c r="E238" s="141"/>
      <c r="F238" s="142"/>
      <c r="G238" s="141"/>
      <c r="H238" s="180"/>
    </row>
    <row r="239" spans="4:8" s="139" customFormat="1" x14ac:dyDescent="0.3">
      <c r="D239" s="52"/>
      <c r="E239" s="141"/>
      <c r="F239" s="142"/>
      <c r="G239" s="141"/>
      <c r="H239" s="180"/>
    </row>
    <row r="240" spans="4:8" s="139" customFormat="1" x14ac:dyDescent="0.3">
      <c r="D240" s="52"/>
      <c r="E240" s="141"/>
      <c r="F240" s="142"/>
      <c r="G240" s="141"/>
      <c r="H240" s="180"/>
    </row>
    <row r="241" spans="4:8" s="139" customFormat="1" x14ac:dyDescent="0.3">
      <c r="D241" s="52"/>
      <c r="E241" s="141"/>
      <c r="F241" s="142"/>
      <c r="G241" s="141"/>
      <c r="H241" s="180"/>
    </row>
    <row r="242" spans="4:8" s="139" customFormat="1" x14ac:dyDescent="0.3">
      <c r="D242" s="52"/>
      <c r="E242" s="141"/>
      <c r="F242" s="142"/>
      <c r="G242" s="141"/>
      <c r="H242" s="180"/>
    </row>
    <row r="243" spans="4:8" s="139" customFormat="1" x14ac:dyDescent="0.3">
      <c r="D243" s="52"/>
      <c r="E243" s="141"/>
      <c r="F243" s="142"/>
      <c r="G243" s="141"/>
      <c r="H243" s="180"/>
    </row>
    <row r="244" spans="4:8" s="139" customFormat="1" x14ac:dyDescent="0.3">
      <c r="D244" s="52"/>
      <c r="E244" s="141"/>
      <c r="F244" s="142"/>
      <c r="G244" s="141"/>
      <c r="H244" s="180"/>
    </row>
    <row r="245" spans="4:8" s="139" customFormat="1" x14ac:dyDescent="0.3">
      <c r="D245" s="52"/>
      <c r="E245" s="141"/>
      <c r="F245" s="142"/>
      <c r="G245" s="141"/>
      <c r="H245" s="180"/>
    </row>
    <row r="246" spans="4:8" s="139" customFormat="1" x14ac:dyDescent="0.3">
      <c r="D246" s="52"/>
      <c r="E246" s="141"/>
      <c r="F246" s="142"/>
      <c r="G246" s="141"/>
      <c r="H246" s="180"/>
    </row>
    <row r="247" spans="4:8" s="139" customFormat="1" x14ac:dyDescent="0.3">
      <c r="D247" s="52"/>
      <c r="E247" s="141"/>
      <c r="F247" s="142"/>
      <c r="G247" s="141"/>
      <c r="H247" s="180"/>
    </row>
    <row r="248" spans="4:8" s="139" customFormat="1" x14ac:dyDescent="0.3">
      <c r="D248" s="52"/>
      <c r="E248" s="141"/>
      <c r="F248" s="142"/>
      <c r="G248" s="141"/>
      <c r="H248" s="180"/>
    </row>
    <row r="249" spans="4:8" s="139" customFormat="1" x14ac:dyDescent="0.3">
      <c r="D249" s="52"/>
      <c r="E249" s="141"/>
      <c r="F249" s="142"/>
      <c r="G249" s="141"/>
      <c r="H249" s="180"/>
    </row>
    <row r="250" spans="4:8" s="139" customFormat="1" x14ac:dyDescent="0.3">
      <c r="D250" s="52"/>
      <c r="E250" s="141"/>
      <c r="F250" s="142"/>
      <c r="G250" s="141"/>
      <c r="H250" s="180"/>
    </row>
    <row r="251" spans="4:8" s="139" customFormat="1" x14ac:dyDescent="0.3">
      <c r="D251" s="52"/>
      <c r="E251" s="141"/>
      <c r="F251" s="142"/>
      <c r="G251" s="141"/>
      <c r="H251" s="180"/>
    </row>
    <row r="252" spans="4:8" s="139" customFormat="1" x14ac:dyDescent="0.3">
      <c r="D252" s="52"/>
      <c r="E252" s="141"/>
      <c r="F252" s="142"/>
      <c r="G252" s="141"/>
      <c r="H252" s="180"/>
    </row>
    <row r="253" spans="4:8" s="139" customFormat="1" x14ac:dyDescent="0.3">
      <c r="D253" s="52"/>
      <c r="E253" s="141"/>
      <c r="F253" s="142"/>
      <c r="G253" s="141"/>
      <c r="H253" s="180"/>
    </row>
    <row r="254" spans="4:8" s="139" customFormat="1" x14ac:dyDescent="0.3">
      <c r="D254" s="52"/>
      <c r="E254" s="141"/>
      <c r="F254" s="142"/>
      <c r="G254" s="141"/>
      <c r="H254" s="180"/>
    </row>
    <row r="255" spans="4:8" s="139" customFormat="1" x14ac:dyDescent="0.3">
      <c r="D255" s="52"/>
      <c r="E255" s="141"/>
      <c r="F255" s="142"/>
      <c r="G255" s="141"/>
      <c r="H255" s="180"/>
    </row>
    <row r="256" spans="4:8" s="139" customFormat="1" x14ac:dyDescent="0.3">
      <c r="D256" s="52"/>
      <c r="E256" s="141"/>
      <c r="F256" s="142"/>
      <c r="G256" s="141"/>
      <c r="H256" s="180"/>
    </row>
    <row r="257" spans="4:8" s="139" customFormat="1" x14ac:dyDescent="0.3">
      <c r="D257" s="52"/>
      <c r="E257" s="141"/>
      <c r="F257" s="142"/>
      <c r="G257" s="141"/>
      <c r="H257" s="180"/>
    </row>
    <row r="258" spans="4:8" s="139" customFormat="1" x14ac:dyDescent="0.3">
      <c r="D258" s="52"/>
      <c r="E258" s="141"/>
      <c r="F258" s="142"/>
      <c r="G258" s="141"/>
      <c r="H258" s="180"/>
    </row>
    <row r="259" spans="4:8" s="139" customFormat="1" x14ac:dyDescent="0.3">
      <c r="D259" s="52"/>
      <c r="E259" s="141"/>
      <c r="F259" s="142"/>
      <c r="G259" s="141"/>
      <c r="H259" s="180"/>
    </row>
    <row r="260" spans="4:8" s="139" customFormat="1" x14ac:dyDescent="0.3">
      <c r="D260" s="52"/>
      <c r="E260" s="141"/>
      <c r="F260" s="142"/>
      <c r="G260" s="141"/>
      <c r="H260" s="180"/>
    </row>
    <row r="261" spans="4:8" s="139" customFormat="1" x14ac:dyDescent="0.3">
      <c r="D261" s="52"/>
      <c r="E261" s="141"/>
      <c r="F261" s="142"/>
      <c r="G261" s="141"/>
      <c r="H261" s="180"/>
    </row>
    <row r="262" spans="4:8" s="139" customFormat="1" x14ac:dyDescent="0.3">
      <c r="D262" s="52"/>
      <c r="E262" s="141"/>
      <c r="F262" s="142"/>
      <c r="G262" s="141"/>
      <c r="H262" s="180"/>
    </row>
    <row r="263" spans="4:8" s="139" customFormat="1" x14ac:dyDescent="0.3">
      <c r="D263" s="52"/>
      <c r="E263" s="141"/>
      <c r="F263" s="142"/>
      <c r="G263" s="141"/>
      <c r="H263" s="180"/>
    </row>
    <row r="264" spans="4:8" s="139" customFormat="1" x14ac:dyDescent="0.3">
      <c r="D264" s="52"/>
      <c r="E264" s="141"/>
      <c r="F264" s="142"/>
      <c r="G264" s="141"/>
      <c r="H264" s="180"/>
    </row>
    <row r="265" spans="4:8" s="139" customFormat="1" x14ac:dyDescent="0.3">
      <c r="D265" s="52"/>
      <c r="E265" s="141"/>
      <c r="F265" s="142"/>
      <c r="G265" s="141"/>
      <c r="H265" s="180"/>
    </row>
    <row r="266" spans="4:8" s="139" customFormat="1" x14ac:dyDescent="0.3">
      <c r="D266" s="52"/>
      <c r="E266" s="141"/>
      <c r="F266" s="142"/>
      <c r="G266" s="141"/>
      <c r="H266" s="180"/>
    </row>
    <row r="267" spans="4:8" s="139" customFormat="1" x14ac:dyDescent="0.3">
      <c r="D267" s="52"/>
      <c r="E267" s="141"/>
      <c r="F267" s="142"/>
      <c r="G267" s="141"/>
      <c r="H267" s="180"/>
    </row>
    <row r="268" spans="4:8" s="139" customFormat="1" x14ac:dyDescent="0.3">
      <c r="D268" s="52"/>
      <c r="E268" s="141"/>
      <c r="F268" s="142"/>
      <c r="G268" s="141"/>
      <c r="H268" s="180"/>
    </row>
    <row r="269" spans="4:8" s="139" customFormat="1" x14ac:dyDescent="0.3">
      <c r="D269" s="52"/>
      <c r="E269" s="141"/>
      <c r="F269" s="142"/>
      <c r="G269" s="141"/>
      <c r="H269" s="180"/>
    </row>
    <row r="270" spans="4:8" s="139" customFormat="1" x14ac:dyDescent="0.3">
      <c r="D270" s="52"/>
      <c r="E270" s="141"/>
      <c r="F270" s="142"/>
      <c r="G270" s="141"/>
      <c r="H270" s="180"/>
    </row>
    <row r="271" spans="4:8" s="139" customFormat="1" x14ac:dyDescent="0.3">
      <c r="D271" s="52"/>
      <c r="E271" s="141"/>
      <c r="F271" s="142"/>
      <c r="G271" s="141"/>
      <c r="H271" s="180"/>
    </row>
    <row r="272" spans="4:8" s="139" customFormat="1" x14ac:dyDescent="0.3">
      <c r="D272" s="52"/>
      <c r="E272" s="141"/>
      <c r="F272" s="142"/>
      <c r="G272" s="141"/>
      <c r="H272" s="180"/>
    </row>
    <row r="273" spans="4:8" s="139" customFormat="1" x14ac:dyDescent="0.3">
      <c r="D273" s="52"/>
      <c r="E273" s="141"/>
      <c r="F273" s="142"/>
      <c r="G273" s="141"/>
      <c r="H273" s="180"/>
    </row>
  </sheetData>
  <sheetProtection algorithmName="SHA-512" hashValue="u+qsh9W6aDkLJFQ/0cqJ1cQ8Dt7CFlOkF+GbIfngIaE4+XBoMSJMvuhTo09kVeeRdJjxMOHVmX43nlg2LBK85A==" saltValue="Rtldz2ODI1bnJBbotWTGxQ==" spinCount="100000" sheet="1" objects="1" scenarios="1"/>
  <mergeCells count="9">
    <mergeCell ref="I148:K158"/>
    <mergeCell ref="A164:H164"/>
    <mergeCell ref="A107:H107"/>
    <mergeCell ref="A119:H119"/>
    <mergeCell ref="A2:B2"/>
    <mergeCell ref="B6:H6"/>
    <mergeCell ref="A9:H9"/>
    <mergeCell ref="A31:H31"/>
    <mergeCell ref="A142:H14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D944-F367-9C4C-A9BD-B1F5409668E9}">
  <dimension ref="A1:E95"/>
  <sheetViews>
    <sheetView topLeftCell="A57" zoomScale="155" zoomScaleNormal="155" workbookViewId="0">
      <selection activeCell="C82" sqref="C82"/>
    </sheetView>
  </sheetViews>
  <sheetFormatPr defaultColWidth="8.61328125" defaultRowHeight="16.2" x14ac:dyDescent="0.3"/>
  <cols>
    <col min="1" max="1" width="29.4609375" customWidth="1"/>
    <col min="2" max="2" width="85.61328125" customWidth="1"/>
    <col min="3" max="3" width="16.84375" style="373" customWidth="1"/>
    <col min="4" max="4" width="17.4609375" style="374" bestFit="1" customWidth="1"/>
    <col min="5" max="5" width="16" customWidth="1"/>
  </cols>
  <sheetData>
    <row r="1" spans="1:5" x14ac:dyDescent="0.3">
      <c r="A1" s="419" t="s">
        <v>216</v>
      </c>
    </row>
    <row r="2" spans="1:5" x14ac:dyDescent="0.3">
      <c r="A2" s="117"/>
    </row>
    <row r="3" spans="1:5" s="35" customFormat="1" ht="32.4" x14ac:dyDescent="0.3">
      <c r="A3" s="8" t="s">
        <v>161</v>
      </c>
      <c r="B3" s="375" t="s">
        <v>162</v>
      </c>
      <c r="C3" s="484" t="s">
        <v>163</v>
      </c>
      <c r="D3" s="485"/>
      <c r="E3"/>
    </row>
    <row r="4" spans="1:5" s="4" customFormat="1" ht="32.4" x14ac:dyDescent="0.25">
      <c r="A4" s="424" t="s">
        <v>164</v>
      </c>
      <c r="B4" s="377"/>
    </row>
    <row r="5" spans="1:5" s="35" customFormat="1" ht="81" x14ac:dyDescent="0.3">
      <c r="A5" s="378" t="s">
        <v>165</v>
      </c>
      <c r="B5" s="379" t="s">
        <v>166</v>
      </c>
      <c r="C5" s="380"/>
      <c r="D5" s="381"/>
      <c r="E5"/>
    </row>
    <row r="6" spans="1:5" s="4" customFormat="1" ht="15" x14ac:dyDescent="0.25">
      <c r="A6" s="376"/>
      <c r="B6" s="382"/>
    </row>
    <row r="7" spans="1:5" s="388" customFormat="1" ht="32.4" x14ac:dyDescent="0.3">
      <c r="A7" s="383" t="s">
        <v>167</v>
      </c>
      <c r="B7" s="384" t="s">
        <v>168</v>
      </c>
      <c r="C7" s="385" t="s">
        <v>40</v>
      </c>
      <c r="D7" s="386" t="s">
        <v>41</v>
      </c>
      <c r="E7" s="387"/>
    </row>
    <row r="8" spans="1:5" ht="129.6" x14ac:dyDescent="0.3">
      <c r="A8" s="389"/>
      <c r="B8" s="390"/>
      <c r="C8" s="391" t="s">
        <v>245</v>
      </c>
      <c r="D8" s="392"/>
    </row>
    <row r="9" spans="1:5" x14ac:dyDescent="0.3">
      <c r="A9" s="389"/>
      <c r="B9" s="390"/>
      <c r="C9" s="391"/>
      <c r="D9" s="392"/>
    </row>
    <row r="10" spans="1:5" ht="97.2" x14ac:dyDescent="0.3">
      <c r="A10" s="8" t="s">
        <v>217</v>
      </c>
      <c r="B10" s="372"/>
      <c r="C10" s="393"/>
      <c r="D10" s="392"/>
    </row>
    <row r="11" spans="1:5" x14ac:dyDescent="0.3">
      <c r="A11" s="8"/>
      <c r="B11" s="372" t="s">
        <v>218</v>
      </c>
      <c r="C11" s="394"/>
      <c r="D11" s="392"/>
    </row>
    <row r="12" spans="1:5" x14ac:dyDescent="0.3">
      <c r="A12" s="8"/>
      <c r="B12" s="372" t="s">
        <v>155</v>
      </c>
      <c r="C12" s="394"/>
      <c r="D12" s="392"/>
    </row>
    <row r="13" spans="1:5" x14ac:dyDescent="0.3">
      <c r="A13" s="8"/>
      <c r="B13" s="372" t="s">
        <v>219</v>
      </c>
      <c r="C13" s="394"/>
      <c r="D13" s="392"/>
    </row>
    <row r="14" spans="1:5" x14ac:dyDescent="0.3">
      <c r="A14" s="8"/>
      <c r="B14" s="372" t="s">
        <v>220</v>
      </c>
      <c r="C14" s="394"/>
      <c r="D14" s="392"/>
    </row>
    <row r="15" spans="1:5" x14ac:dyDescent="0.3">
      <c r="A15" s="8"/>
      <c r="B15" s="372" t="s">
        <v>190</v>
      </c>
      <c r="C15" s="394"/>
      <c r="D15" s="392"/>
    </row>
    <row r="16" spans="1:5" x14ac:dyDescent="0.3">
      <c r="A16" s="8"/>
      <c r="B16" s="372" t="s">
        <v>225</v>
      </c>
      <c r="C16" s="394"/>
      <c r="D16" s="392"/>
    </row>
    <row r="17" spans="1:5" x14ac:dyDescent="0.3">
      <c r="A17" s="389"/>
      <c r="B17" s="390"/>
      <c r="C17" s="391"/>
      <c r="D17" s="392"/>
      <c r="E17">
        <v>6</v>
      </c>
    </row>
    <row r="18" spans="1:5" ht="48.6" x14ac:dyDescent="0.3">
      <c r="A18" s="8" t="s">
        <v>169</v>
      </c>
      <c r="B18" s="372"/>
      <c r="C18" s="393"/>
      <c r="D18" s="392"/>
    </row>
    <row r="19" spans="1:5" x14ac:dyDescent="0.3">
      <c r="A19" s="8"/>
      <c r="B19" s="372" t="s">
        <v>170</v>
      </c>
      <c r="C19" s="394"/>
      <c r="D19" s="392"/>
    </row>
    <row r="20" spans="1:5" x14ac:dyDescent="0.3">
      <c r="A20" s="8"/>
      <c r="B20" s="372" t="s">
        <v>171</v>
      </c>
      <c r="C20" s="394"/>
      <c r="D20" s="392"/>
    </row>
    <row r="21" spans="1:5" x14ac:dyDescent="0.3">
      <c r="A21" s="8"/>
      <c r="B21" s="372" t="s">
        <v>172</v>
      </c>
      <c r="C21" s="394"/>
      <c r="D21" s="392"/>
    </row>
    <row r="22" spans="1:5" x14ac:dyDescent="0.3">
      <c r="A22" s="8"/>
      <c r="B22" s="372" t="s">
        <v>173</v>
      </c>
      <c r="C22" s="394"/>
      <c r="D22" s="392"/>
    </row>
    <row r="23" spans="1:5" x14ac:dyDescent="0.3">
      <c r="A23" s="8"/>
      <c r="B23" s="372" t="s">
        <v>174</v>
      </c>
      <c r="C23" s="394"/>
      <c r="D23" s="392"/>
    </row>
    <row r="24" spans="1:5" x14ac:dyDescent="0.3">
      <c r="A24" s="8"/>
      <c r="B24" s="372" t="s">
        <v>175</v>
      </c>
      <c r="C24" s="394"/>
      <c r="D24" s="392"/>
      <c r="E24">
        <v>6</v>
      </c>
    </row>
    <row r="25" spans="1:5" ht="48.6" x14ac:dyDescent="0.3">
      <c r="A25" s="8" t="s">
        <v>176</v>
      </c>
      <c r="B25" s="372"/>
      <c r="C25" s="393"/>
      <c r="D25" s="392"/>
    </row>
    <row r="26" spans="1:5" ht="18" customHeight="1" x14ac:dyDescent="0.3">
      <c r="A26" s="389"/>
      <c r="B26" s="372" t="s">
        <v>170</v>
      </c>
      <c r="C26" s="394"/>
      <c r="D26" s="392"/>
    </row>
    <row r="27" spans="1:5" ht="18" customHeight="1" x14ac:dyDescent="0.3">
      <c r="A27" s="389"/>
      <c r="B27" s="372" t="s">
        <v>177</v>
      </c>
      <c r="C27" s="394"/>
      <c r="D27" s="392"/>
    </row>
    <row r="28" spans="1:5" ht="18" customHeight="1" x14ac:dyDescent="0.3">
      <c r="A28" s="389"/>
      <c r="B28" s="372" t="s">
        <v>178</v>
      </c>
      <c r="C28" s="394"/>
      <c r="D28" s="392"/>
    </row>
    <row r="29" spans="1:5" ht="18" customHeight="1" x14ac:dyDescent="0.3">
      <c r="A29" s="389"/>
      <c r="B29" s="372" t="s">
        <v>174</v>
      </c>
      <c r="C29" s="394"/>
      <c r="D29" s="392"/>
    </row>
    <row r="30" spans="1:5" ht="18" customHeight="1" x14ac:dyDescent="0.3">
      <c r="A30" s="389"/>
      <c r="B30" s="372" t="s">
        <v>179</v>
      </c>
      <c r="C30" s="394"/>
      <c r="D30" s="392"/>
      <c r="E30">
        <v>5</v>
      </c>
    </row>
    <row r="31" spans="1:5" s="398" customFormat="1" ht="32.4" x14ac:dyDescent="0.3">
      <c r="A31" s="36" t="s">
        <v>180</v>
      </c>
      <c r="B31" s="395"/>
      <c r="C31" s="396"/>
      <c r="D31" s="392"/>
      <c r="E31" s="397"/>
    </row>
    <row r="32" spans="1:5" s="398" customFormat="1" ht="18" customHeight="1" x14ac:dyDescent="0.3">
      <c r="A32" s="399"/>
      <c r="B32" s="372" t="s">
        <v>170</v>
      </c>
      <c r="C32" s="394"/>
      <c r="D32" s="392"/>
      <c r="E32" s="400"/>
    </row>
    <row r="33" spans="1:5" s="398" customFormat="1" ht="18" customHeight="1" x14ac:dyDescent="0.3">
      <c r="A33" s="399"/>
      <c r="B33" s="372" t="s">
        <v>172</v>
      </c>
      <c r="C33" s="394"/>
      <c r="D33" s="392"/>
      <c r="E33" s="397"/>
    </row>
    <row r="34" spans="1:5" s="398" customFormat="1" ht="18" customHeight="1" x14ac:dyDescent="0.3">
      <c r="A34" s="399"/>
      <c r="B34" s="372" t="s">
        <v>181</v>
      </c>
      <c r="C34" s="394"/>
      <c r="D34" s="392"/>
      <c r="E34">
        <v>3</v>
      </c>
    </row>
    <row r="35" spans="1:5" s="398" customFormat="1" ht="32.4" x14ac:dyDescent="0.3">
      <c r="A35" s="36" t="s">
        <v>182</v>
      </c>
      <c r="B35" s="395"/>
      <c r="C35" s="396"/>
      <c r="D35" s="392"/>
      <c r="E35" s="397"/>
    </row>
    <row r="36" spans="1:5" s="398" customFormat="1" ht="18" customHeight="1" x14ac:dyDescent="0.3">
      <c r="A36" s="399"/>
      <c r="B36" s="372" t="s">
        <v>183</v>
      </c>
      <c r="C36" s="394"/>
      <c r="D36" s="392"/>
      <c r="E36" s="400">
        <v>1</v>
      </c>
    </row>
    <row r="37" spans="1:5" ht="48.6" x14ac:dyDescent="0.3">
      <c r="A37" s="8" t="s">
        <v>184</v>
      </c>
      <c r="B37" s="372"/>
      <c r="C37" s="393"/>
      <c r="D37" s="392"/>
      <c r="E37" s="401"/>
    </row>
    <row r="38" spans="1:5" x14ac:dyDescent="0.3">
      <c r="A38" s="402"/>
      <c r="B38" s="395" t="s">
        <v>185</v>
      </c>
      <c r="C38" s="394"/>
      <c r="D38" s="392"/>
      <c r="E38" s="403"/>
    </row>
    <row r="39" spans="1:5" x14ac:dyDescent="0.3">
      <c r="A39" s="402"/>
      <c r="B39" s="395" t="s">
        <v>186</v>
      </c>
      <c r="C39" s="394"/>
      <c r="D39" s="392"/>
      <c r="E39" s="403"/>
    </row>
    <row r="40" spans="1:5" x14ac:dyDescent="0.3">
      <c r="A40" s="402"/>
      <c r="B40" s="372" t="s">
        <v>187</v>
      </c>
      <c r="C40" s="394"/>
      <c r="D40" s="392"/>
      <c r="E40" s="403"/>
    </row>
    <row r="41" spans="1:5" x14ac:dyDescent="0.3">
      <c r="A41" s="402"/>
      <c r="B41" s="372" t="s">
        <v>188</v>
      </c>
      <c r="C41" s="394"/>
      <c r="D41" s="392"/>
      <c r="E41" s="403"/>
    </row>
    <row r="42" spans="1:5" ht="32.4" x14ac:dyDescent="0.3">
      <c r="A42" s="8" t="s">
        <v>189</v>
      </c>
      <c r="B42" s="395"/>
      <c r="C42" s="396"/>
      <c r="D42" s="392"/>
      <c r="E42">
        <v>4</v>
      </c>
    </row>
    <row r="43" spans="1:5" x14ac:dyDescent="0.3">
      <c r="A43" s="10"/>
      <c r="B43" s="372" t="s">
        <v>190</v>
      </c>
      <c r="C43" s="394"/>
      <c r="D43" s="392"/>
      <c r="E43" s="403"/>
    </row>
    <row r="44" spans="1:5" x14ac:dyDescent="0.3">
      <c r="A44" s="10"/>
      <c r="B44" s="372" t="s">
        <v>191</v>
      </c>
      <c r="C44" s="394"/>
      <c r="D44" s="392"/>
      <c r="E44" s="403"/>
    </row>
    <row r="45" spans="1:5" x14ac:dyDescent="0.3">
      <c r="A45" s="10"/>
      <c r="B45" s="372" t="s">
        <v>192</v>
      </c>
      <c r="C45" s="394"/>
      <c r="D45" s="392"/>
      <c r="E45" s="403"/>
    </row>
    <row r="46" spans="1:5" x14ac:dyDescent="0.3">
      <c r="A46" s="10"/>
      <c r="B46" s="372" t="s">
        <v>193</v>
      </c>
      <c r="C46" s="394"/>
      <c r="D46" s="392"/>
      <c r="E46" s="403"/>
    </row>
    <row r="47" spans="1:5" x14ac:dyDescent="0.3">
      <c r="A47" s="10"/>
      <c r="B47" s="372" t="s">
        <v>194</v>
      </c>
      <c r="C47" s="394"/>
      <c r="D47" s="392"/>
      <c r="E47" s="403"/>
    </row>
    <row r="48" spans="1:5" x14ac:dyDescent="0.3">
      <c r="A48" s="402"/>
      <c r="B48" s="372" t="s">
        <v>195</v>
      </c>
      <c r="C48" s="394"/>
      <c r="D48" s="392"/>
      <c r="E48" s="403"/>
    </row>
    <row r="49" spans="1:5" x14ac:dyDescent="0.3">
      <c r="A49" s="402"/>
      <c r="B49" s="395"/>
      <c r="C49" s="396"/>
      <c r="D49" s="392"/>
      <c r="E49">
        <v>6</v>
      </c>
    </row>
    <row r="50" spans="1:5" x14ac:dyDescent="0.3">
      <c r="A50" s="8" t="s">
        <v>221</v>
      </c>
      <c r="B50" s="395"/>
      <c r="C50" s="396"/>
      <c r="D50" s="392"/>
    </row>
    <row r="51" spans="1:5" x14ac:dyDescent="0.3">
      <c r="A51" s="10"/>
      <c r="B51" s="372" t="s">
        <v>190</v>
      </c>
      <c r="C51" s="394"/>
      <c r="D51" s="392"/>
      <c r="E51" s="403"/>
    </row>
    <row r="52" spans="1:5" x14ac:dyDescent="0.3">
      <c r="A52" s="10"/>
      <c r="B52" s="372" t="s">
        <v>198</v>
      </c>
      <c r="C52" s="394"/>
      <c r="D52" s="392"/>
      <c r="E52" s="403"/>
    </row>
    <row r="53" spans="1:5" x14ac:dyDescent="0.3">
      <c r="A53" s="10"/>
      <c r="B53" s="372" t="s">
        <v>197</v>
      </c>
      <c r="C53" s="394"/>
      <c r="D53" s="392"/>
      <c r="E53" s="403"/>
    </row>
    <row r="54" spans="1:5" x14ac:dyDescent="0.3">
      <c r="A54" s="10"/>
      <c r="B54" s="372" t="s">
        <v>222</v>
      </c>
      <c r="C54" s="394"/>
      <c r="D54" s="392"/>
      <c r="E54" s="403"/>
    </row>
    <row r="55" spans="1:5" x14ac:dyDescent="0.3">
      <c r="A55" s="10"/>
      <c r="B55" s="372" t="s">
        <v>160</v>
      </c>
      <c r="C55" s="394"/>
      <c r="D55" s="392"/>
      <c r="E55" s="403"/>
    </row>
    <row r="56" spans="1:5" x14ac:dyDescent="0.3">
      <c r="A56" s="402"/>
      <c r="B56" s="395"/>
      <c r="C56" s="396"/>
      <c r="D56" s="392"/>
      <c r="E56">
        <v>5</v>
      </c>
    </row>
    <row r="57" spans="1:5" ht="48.6" x14ac:dyDescent="0.3">
      <c r="A57" s="8" t="s">
        <v>196</v>
      </c>
      <c r="B57" s="372"/>
      <c r="C57" s="393"/>
      <c r="D57" s="392"/>
    </row>
    <row r="58" spans="1:5" ht="18" customHeight="1" x14ac:dyDescent="0.3">
      <c r="A58" s="10"/>
      <c r="B58" s="372" t="s">
        <v>197</v>
      </c>
      <c r="C58" s="394"/>
      <c r="D58" s="392"/>
    </row>
    <row r="59" spans="1:5" ht="18" customHeight="1" x14ac:dyDescent="0.3">
      <c r="A59" s="10"/>
      <c r="B59" s="395" t="s">
        <v>190</v>
      </c>
      <c r="C59" s="394"/>
      <c r="D59" s="392"/>
    </row>
    <row r="60" spans="1:5" ht="18" customHeight="1" x14ac:dyDescent="0.3">
      <c r="A60" s="10"/>
      <c r="B60" s="372" t="s">
        <v>198</v>
      </c>
      <c r="C60" s="394"/>
      <c r="D60" s="392"/>
    </row>
    <row r="61" spans="1:5" ht="18" customHeight="1" x14ac:dyDescent="0.3">
      <c r="A61" s="10"/>
      <c r="B61" s="372" t="s">
        <v>199</v>
      </c>
      <c r="C61" s="394"/>
      <c r="D61" s="392"/>
    </row>
    <row r="62" spans="1:5" ht="18" customHeight="1" x14ac:dyDescent="0.3">
      <c r="A62" s="402"/>
      <c r="B62" s="395"/>
      <c r="C62" s="396"/>
      <c r="D62" s="392"/>
      <c r="E62">
        <v>4</v>
      </c>
    </row>
    <row r="63" spans="1:5" ht="32.4" x14ac:dyDescent="0.3">
      <c r="A63" s="8" t="s">
        <v>200</v>
      </c>
      <c r="B63" s="395"/>
      <c r="C63" s="393"/>
      <c r="D63" s="392"/>
    </row>
    <row r="64" spans="1:5" ht="18" customHeight="1" x14ac:dyDescent="0.3">
      <c r="A64" s="402"/>
      <c r="B64" s="395" t="s">
        <v>197</v>
      </c>
      <c r="C64" s="394"/>
      <c r="D64" s="392"/>
    </row>
    <row r="65" spans="1:5" ht="18" customHeight="1" x14ac:dyDescent="0.3">
      <c r="A65" s="402"/>
      <c r="B65" s="395"/>
      <c r="C65" s="396"/>
      <c r="D65" s="392"/>
      <c r="E65">
        <v>1</v>
      </c>
    </row>
    <row r="66" spans="1:5" s="35" customFormat="1" ht="32.4" x14ac:dyDescent="0.3">
      <c r="A66" s="8" t="s">
        <v>201</v>
      </c>
      <c r="B66" s="395"/>
      <c r="C66" s="396"/>
      <c r="D66" s="392"/>
      <c r="E66"/>
    </row>
    <row r="67" spans="1:5" s="35" customFormat="1" ht="18" customHeight="1" x14ac:dyDescent="0.3">
      <c r="A67" s="402"/>
      <c r="B67" s="372" t="s">
        <v>197</v>
      </c>
      <c r="C67" s="394"/>
      <c r="D67" s="392"/>
      <c r="E67"/>
    </row>
    <row r="68" spans="1:5" s="35" customFormat="1" ht="18" customHeight="1" x14ac:dyDescent="0.3">
      <c r="A68" s="402"/>
      <c r="B68" s="372" t="s">
        <v>198</v>
      </c>
      <c r="C68" s="394"/>
      <c r="D68" s="392"/>
      <c r="E68">
        <v>2</v>
      </c>
    </row>
    <row r="69" spans="1:5" ht="18" customHeight="1" x14ac:dyDescent="0.3">
      <c r="A69" s="402"/>
      <c r="B69" s="395"/>
      <c r="C69" s="396"/>
      <c r="D69" s="392"/>
      <c r="E69" s="403"/>
    </row>
    <row r="70" spans="1:5" ht="48.6" x14ac:dyDescent="0.3">
      <c r="A70" s="8" t="s">
        <v>202</v>
      </c>
      <c r="B70" s="372" t="s">
        <v>203</v>
      </c>
      <c r="C70" s="394"/>
      <c r="D70" s="392"/>
      <c r="E70" s="403"/>
    </row>
    <row r="71" spans="1:5" ht="18" customHeight="1" x14ac:dyDescent="0.3">
      <c r="A71" s="402"/>
      <c r="B71" s="404" t="s">
        <v>204</v>
      </c>
      <c r="C71" s="394"/>
      <c r="D71" s="392"/>
      <c r="E71" s="403"/>
    </row>
    <row r="72" spans="1:5" ht="18" customHeight="1" x14ac:dyDescent="0.3">
      <c r="A72" s="402"/>
      <c r="B72" s="405" t="s">
        <v>205</v>
      </c>
      <c r="C72" s="394"/>
      <c r="D72" s="392"/>
      <c r="E72" s="403"/>
    </row>
    <row r="73" spans="1:5" ht="18" customHeight="1" x14ac:dyDescent="0.3">
      <c r="A73" s="402"/>
      <c r="B73" s="405" t="s">
        <v>206</v>
      </c>
      <c r="C73" s="394"/>
      <c r="D73" s="392"/>
      <c r="E73" s="403"/>
    </row>
    <row r="74" spans="1:5" ht="18" customHeight="1" x14ac:dyDescent="0.3">
      <c r="A74" s="402"/>
      <c r="B74" s="405" t="s">
        <v>207</v>
      </c>
      <c r="C74" s="394"/>
      <c r="D74" s="392"/>
      <c r="E74" s="403"/>
    </row>
    <row r="75" spans="1:5" ht="18" customHeight="1" x14ac:dyDescent="0.3">
      <c r="A75" s="402"/>
      <c r="B75" s="372" t="s">
        <v>223</v>
      </c>
      <c r="C75" s="406"/>
      <c r="D75" s="407"/>
      <c r="E75" s="403"/>
    </row>
    <row r="76" spans="1:5" ht="18" customHeight="1" x14ac:dyDescent="0.3">
      <c r="A76" s="402"/>
      <c r="B76" s="372" t="s">
        <v>224</v>
      </c>
      <c r="C76" s="406"/>
      <c r="D76" s="407"/>
      <c r="E76" s="403"/>
    </row>
    <row r="77" spans="1:5" ht="18" customHeight="1" x14ac:dyDescent="0.3">
      <c r="A77" s="402"/>
      <c r="B77" s="372" t="s">
        <v>208</v>
      </c>
      <c r="C77" s="406"/>
      <c r="D77" s="407"/>
      <c r="E77" s="403"/>
    </row>
    <row r="78" spans="1:5" s="398" customFormat="1" ht="18" customHeight="1" x14ac:dyDescent="0.3">
      <c r="A78" s="402"/>
      <c r="B78" s="372" t="s">
        <v>209</v>
      </c>
      <c r="C78" s="406"/>
      <c r="D78" s="407"/>
      <c r="E78" s="400">
        <v>9</v>
      </c>
    </row>
    <row r="79" spans="1:5" s="398" customFormat="1" ht="18" customHeight="1" x14ac:dyDescent="0.3">
      <c r="A79" s="402"/>
      <c r="B79" s="395"/>
      <c r="C79" s="396"/>
      <c r="D79" s="392"/>
      <c r="E79" s="400"/>
    </row>
    <row r="80" spans="1:5" x14ac:dyDescent="0.3">
      <c r="A80" s="389"/>
      <c r="B80" s="395"/>
      <c r="C80" s="396"/>
      <c r="D80" s="392"/>
    </row>
    <row r="81" spans="1:5" ht="18" customHeight="1" x14ac:dyDescent="0.3">
      <c r="A81" s="408" t="s">
        <v>210</v>
      </c>
      <c r="B81" s="372"/>
      <c r="C81" s="396"/>
      <c r="D81" s="392"/>
    </row>
    <row r="82" spans="1:5" ht="18" customHeight="1" x14ac:dyDescent="0.3">
      <c r="A82" s="389"/>
      <c r="B82" s="372" t="s">
        <v>160</v>
      </c>
      <c r="C82" s="394"/>
      <c r="D82" s="392"/>
      <c r="E82">
        <v>1</v>
      </c>
    </row>
    <row r="83" spans="1:5" ht="18" customHeight="1" x14ac:dyDescent="0.3">
      <c r="A83" s="389"/>
      <c r="B83" s="390"/>
      <c r="C83" s="409"/>
      <c r="D83" s="392"/>
    </row>
    <row r="84" spans="1:5" ht="18" customHeight="1" x14ac:dyDescent="0.3">
      <c r="A84" s="389"/>
      <c r="B84" s="410" t="s">
        <v>211</v>
      </c>
      <c r="C84" s="411">
        <f>SUM(C11:C83)/53</f>
        <v>0</v>
      </c>
      <c r="D84" s="392"/>
      <c r="E84">
        <f>SUM(E11:E82)</f>
        <v>53</v>
      </c>
    </row>
    <row r="85" spans="1:5" ht="18" customHeight="1" x14ac:dyDescent="0.3">
      <c r="A85" s="389"/>
      <c r="B85" s="390"/>
      <c r="C85" s="409"/>
      <c r="D85" s="392"/>
    </row>
    <row r="86" spans="1:5" ht="18" customHeight="1" x14ac:dyDescent="0.3">
      <c r="A86" s="389"/>
      <c r="B86" s="390"/>
      <c r="C86" s="409"/>
      <c r="D86" s="392"/>
    </row>
    <row r="87" spans="1:5" x14ac:dyDescent="0.3">
      <c r="A87" s="389"/>
      <c r="B87" s="412" t="s">
        <v>246</v>
      </c>
      <c r="C87" s="409"/>
      <c r="D87" s="413">
        <f>420000-(420000*C84)</f>
        <v>420000</v>
      </c>
      <c r="E87" s="414"/>
    </row>
    <row r="88" spans="1:5" ht="32.4" x14ac:dyDescent="0.3">
      <c r="A88" s="389"/>
      <c r="B88" s="415" t="s">
        <v>212</v>
      </c>
      <c r="C88" s="409"/>
      <c r="D88" s="392"/>
    </row>
    <row r="89" spans="1:5" ht="18" customHeight="1" x14ac:dyDescent="0.3">
      <c r="A89" s="389"/>
      <c r="B89" s="390"/>
      <c r="C89" s="409"/>
      <c r="D89" s="416"/>
    </row>
    <row r="90" spans="1:5" s="49" customFormat="1" ht="18" customHeight="1" x14ac:dyDescent="0.3">
      <c r="A90" s="417"/>
      <c r="B90" s="410" t="s">
        <v>213</v>
      </c>
      <c r="C90" s="409"/>
      <c r="D90" s="418">
        <f>D87</f>
        <v>420000</v>
      </c>
      <c r="E90" s="419"/>
    </row>
    <row r="91" spans="1:5" ht="81" x14ac:dyDescent="0.3">
      <c r="A91" s="389"/>
      <c r="B91" s="420" t="s">
        <v>214</v>
      </c>
      <c r="C91" s="409"/>
      <c r="D91" s="392"/>
    </row>
    <row r="93" spans="1:5" ht="113.4" x14ac:dyDescent="0.3">
      <c r="B93" s="421" t="s">
        <v>215</v>
      </c>
    </row>
    <row r="95" spans="1:5" x14ac:dyDescent="0.3">
      <c r="C95" s="422"/>
      <c r="D95" s="423"/>
    </row>
  </sheetData>
  <sheetProtection algorithmName="SHA-512" hashValue="YXZtYrgTzkzLd2r6KXOME0DogFYco7pjJapSr32fPpGdA3fjiL335d6dHo3szFkkvrwOOYfQPbNpinRGiP+Bgw==" saltValue="AHXnrdGFnbvVLXgoVQSK1Q==" spinCount="100000" sheet="1" objects="1" scenarios="1"/>
  <mergeCells count="1">
    <mergeCell ref="C3:D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DA945-7B28-B045-B3C9-970C4982FB7D}">
  <dimension ref="A1:AM25"/>
  <sheetViews>
    <sheetView workbookViewId="0">
      <selection activeCell="K20" sqref="K20"/>
    </sheetView>
  </sheetViews>
  <sheetFormatPr defaultColWidth="8.61328125" defaultRowHeight="16.2" x14ac:dyDescent="0.3"/>
  <cols>
    <col min="1" max="1" width="25.61328125" customWidth="1"/>
    <col min="2" max="2" width="38.15234375" style="425" customWidth="1"/>
    <col min="3" max="3" width="21.4609375" style="426" customWidth="1"/>
    <col min="4" max="4" width="12" style="373" customWidth="1"/>
    <col min="5" max="5" width="15" style="374" customWidth="1"/>
    <col min="6" max="6" width="16" customWidth="1"/>
  </cols>
  <sheetData>
    <row r="1" spans="1:39" x14ac:dyDescent="0.3">
      <c r="A1" s="419" t="s">
        <v>216</v>
      </c>
    </row>
    <row r="2" spans="1:39" x14ac:dyDescent="0.3">
      <c r="A2" s="419"/>
    </row>
    <row r="3" spans="1:39" s="35" customFormat="1" x14ac:dyDescent="0.3">
      <c r="A3" s="408" t="s">
        <v>226</v>
      </c>
      <c r="B3" s="427"/>
      <c r="C3" s="428"/>
      <c r="D3" s="409"/>
      <c r="E3" s="392"/>
      <c r="F3"/>
    </row>
    <row r="4" spans="1:39" x14ac:dyDescent="0.3">
      <c r="A4" s="444" t="s">
        <v>227</v>
      </c>
      <c r="B4" s="427"/>
      <c r="C4" s="428"/>
      <c r="D4" s="409"/>
      <c r="E4" s="392"/>
    </row>
    <row r="5" spans="1:39" ht="106.95" customHeight="1" x14ac:dyDescent="0.3">
      <c r="A5" s="430" t="s">
        <v>165</v>
      </c>
      <c r="B5" s="486" t="s">
        <v>237</v>
      </c>
      <c r="C5" s="487"/>
      <c r="D5" s="488"/>
      <c r="E5" s="392"/>
    </row>
    <row r="6" spans="1:39" x14ac:dyDescent="0.3">
      <c r="A6" s="429"/>
      <c r="B6" s="427"/>
      <c r="C6" s="428"/>
      <c r="D6" s="409"/>
      <c r="E6" s="392"/>
    </row>
    <row r="7" spans="1:39" s="388" customFormat="1" ht="48.6" x14ac:dyDescent="0.3">
      <c r="A7" s="431" t="s">
        <v>228</v>
      </c>
      <c r="B7" s="432" t="s">
        <v>38</v>
      </c>
      <c r="C7" s="386" t="s">
        <v>39</v>
      </c>
      <c r="D7" s="385" t="s">
        <v>40</v>
      </c>
      <c r="E7" s="433" t="s">
        <v>41</v>
      </c>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row>
    <row r="8" spans="1:39" x14ac:dyDescent="0.3">
      <c r="A8" s="389"/>
      <c r="B8" s="427"/>
      <c r="C8" s="428"/>
      <c r="D8" s="409"/>
      <c r="E8" s="434"/>
    </row>
    <row r="9" spans="1:39" x14ac:dyDescent="0.3">
      <c r="A9" s="390"/>
      <c r="B9" s="36" t="s">
        <v>51</v>
      </c>
      <c r="C9" s="435" t="s">
        <v>52</v>
      </c>
      <c r="D9" s="409"/>
      <c r="E9" s="409"/>
    </row>
    <row r="10" spans="1:39" x14ac:dyDescent="0.3">
      <c r="A10" s="436">
        <v>80</v>
      </c>
      <c r="B10" s="437" t="s">
        <v>229</v>
      </c>
      <c r="C10" s="438">
        <f>'Staat van eenheidsprijzen'!C13</f>
        <v>0</v>
      </c>
      <c r="D10" s="409"/>
      <c r="E10" s="416">
        <f t="shared" ref="E10:E15" si="0">A10*C10</f>
        <v>0</v>
      </c>
    </row>
    <row r="11" spans="1:39" x14ac:dyDescent="0.3">
      <c r="A11" s="436">
        <v>850</v>
      </c>
      <c r="B11" s="437" t="s">
        <v>230</v>
      </c>
      <c r="C11" s="438">
        <f>'Staat van eenheidsprijzen'!C14</f>
        <v>0</v>
      </c>
      <c r="D11" s="409"/>
      <c r="E11" s="416">
        <f t="shared" si="0"/>
        <v>0</v>
      </c>
    </row>
    <row r="12" spans="1:39" x14ac:dyDescent="0.3">
      <c r="A12" s="436">
        <v>40</v>
      </c>
      <c r="B12" s="10" t="s">
        <v>231</v>
      </c>
      <c r="C12" s="438">
        <f>'Staat van eenheidsprijzen'!C15</f>
        <v>0</v>
      </c>
      <c r="D12" s="409"/>
      <c r="E12" s="416">
        <f t="shared" si="0"/>
        <v>0</v>
      </c>
    </row>
    <row r="13" spans="1:39" x14ac:dyDescent="0.3">
      <c r="A13" s="436">
        <v>30</v>
      </c>
      <c r="B13" s="10" t="s">
        <v>232</v>
      </c>
      <c r="C13" s="438">
        <f>'Staat van eenheidsprijzen'!C16</f>
        <v>0</v>
      </c>
      <c r="D13" s="409"/>
      <c r="E13" s="416">
        <f t="shared" si="0"/>
        <v>0</v>
      </c>
    </row>
    <row r="14" spans="1:39" x14ac:dyDescent="0.3">
      <c r="A14" s="436">
        <v>40</v>
      </c>
      <c r="B14" s="10" t="s">
        <v>233</v>
      </c>
      <c r="C14" s="438">
        <f>'Staat van eenheidsprijzen'!C17</f>
        <v>0</v>
      </c>
      <c r="D14" s="409"/>
      <c r="E14" s="416">
        <f t="shared" si="0"/>
        <v>0</v>
      </c>
    </row>
    <row r="15" spans="1:39" x14ac:dyDescent="0.3">
      <c r="A15" s="436">
        <v>10</v>
      </c>
      <c r="B15" s="10" t="s">
        <v>234</v>
      </c>
      <c r="C15" s="438">
        <f>'Staat van eenheidsprijzen'!C18</f>
        <v>0</v>
      </c>
      <c r="D15" s="409"/>
      <c r="E15" s="416">
        <f t="shared" si="0"/>
        <v>0</v>
      </c>
    </row>
    <row r="16" spans="1:39" x14ac:dyDescent="0.3">
      <c r="A16" s="389"/>
      <c r="B16" s="46"/>
      <c r="C16" s="428"/>
      <c r="D16" s="409"/>
      <c r="E16" s="392"/>
    </row>
    <row r="17" spans="1:6" x14ac:dyDescent="0.3">
      <c r="A17" s="389"/>
      <c r="B17" s="439" t="s">
        <v>58</v>
      </c>
      <c r="C17" s="47"/>
      <c r="D17" s="440"/>
      <c r="E17" s="441">
        <f>SUM(E9:E15)</f>
        <v>0</v>
      </c>
    </row>
    <row r="18" spans="1:6" x14ac:dyDescent="0.3">
      <c r="A18" s="389"/>
      <c r="B18" s="46"/>
      <c r="C18" s="47"/>
      <c r="D18" s="440"/>
      <c r="E18" s="416"/>
    </row>
    <row r="19" spans="1:6" s="49" customFormat="1" x14ac:dyDescent="0.3">
      <c r="A19" s="408"/>
      <c r="B19" s="36" t="s">
        <v>59</v>
      </c>
      <c r="C19" s="48"/>
      <c r="D19" s="442"/>
      <c r="E19" s="418">
        <f>SUM(E17:E17)</f>
        <v>0</v>
      </c>
      <c r="F19" s="419"/>
    </row>
    <row r="20" spans="1:6" ht="162" x14ac:dyDescent="0.3">
      <c r="A20" s="389"/>
      <c r="B20" s="437" t="s">
        <v>235</v>
      </c>
      <c r="C20" s="428"/>
      <c r="D20" s="409"/>
      <c r="E20" s="392"/>
    </row>
    <row r="22" spans="1:6" ht="73.95" customHeight="1" x14ac:dyDescent="0.3">
      <c r="B22" s="489" t="s">
        <v>236</v>
      </c>
      <c r="C22" s="490"/>
      <c r="D22" s="490"/>
      <c r="E22" s="490"/>
    </row>
    <row r="25" spans="1:6" x14ac:dyDescent="0.3">
      <c r="B25"/>
      <c r="C25" s="443"/>
      <c r="D25" s="422"/>
      <c r="E25" s="423"/>
    </row>
  </sheetData>
  <sheetProtection algorithmName="SHA-512" hashValue="OzZA+NCGaxQocneCcMH3kc510qNm0Z0fp9hIjRPlAZNBQ9WaXaMnB0jgRNkT7FsygTfoW/PsBeboJuyfj5L5rA==" saltValue="IUwTJeFstTN283NYfYepAA==" spinCount="100000" sheet="1" objects="1" scenarios="1"/>
  <mergeCells count="2">
    <mergeCell ref="B5:D5"/>
    <mergeCell ref="B22:E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F1A04-7CB6-544F-9952-6B53D639717A}">
  <dimension ref="A1:AL176"/>
  <sheetViews>
    <sheetView zoomScale="116" zoomScaleNormal="116" workbookViewId="0">
      <selection activeCell="E25" sqref="E25"/>
    </sheetView>
  </sheetViews>
  <sheetFormatPr defaultColWidth="11.23046875" defaultRowHeight="16.2" x14ac:dyDescent="0.3"/>
  <cols>
    <col min="1" max="1" width="17.3828125" customWidth="1"/>
    <col min="2" max="2" width="54.15234375" customWidth="1"/>
    <col min="3" max="3" width="20.15234375" customWidth="1"/>
    <col min="4" max="4" width="26.61328125" customWidth="1"/>
    <col min="5" max="5" width="36.61328125" style="50" customWidth="1"/>
    <col min="6" max="27" width="11.23046875" style="50"/>
  </cols>
  <sheetData>
    <row r="1" spans="1:38" s="6" customFormat="1" ht="26.25" customHeight="1" x14ac:dyDescent="0.3">
      <c r="A1" s="419" t="s">
        <v>216</v>
      </c>
      <c r="B1" s="57"/>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48"/>
      <c r="B2" s="448"/>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 customFormat="1" ht="21.75" customHeight="1" x14ac:dyDescent="0.3">
      <c r="A4" s="54" t="s">
        <v>61</v>
      </c>
      <c r="B4" s="54"/>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row>
    <row r="5" spans="1:38" s="35" customFormat="1" ht="100.95" customHeight="1" x14ac:dyDescent="0.2">
      <c r="A5" s="138" t="s">
        <v>62</v>
      </c>
      <c r="B5" s="458" t="s">
        <v>87</v>
      </c>
      <c r="C5" s="458"/>
      <c r="D5" s="458"/>
      <c r="E5" s="254"/>
      <c r="F5" s="143"/>
      <c r="G5" s="143"/>
      <c r="H5" s="143"/>
      <c r="I5" s="143"/>
      <c r="J5" s="143"/>
      <c r="K5" s="143"/>
      <c r="L5" s="143"/>
      <c r="M5" s="143"/>
      <c r="N5" s="143"/>
      <c r="O5" s="143"/>
      <c r="P5" s="143"/>
      <c r="Q5" s="143"/>
      <c r="R5" s="143"/>
      <c r="S5" s="143"/>
      <c r="T5" s="143"/>
      <c r="U5" s="143"/>
      <c r="V5" s="143"/>
      <c r="W5" s="143"/>
      <c r="X5" s="143"/>
      <c r="Y5" s="143"/>
      <c r="Z5" s="143"/>
      <c r="AA5" s="143"/>
    </row>
    <row r="6" spans="1:38" s="35" customFormat="1" ht="16.8" thickBot="1" x14ac:dyDescent="0.35">
      <c r="A6" s="138"/>
      <c r="B6" s="206"/>
      <c r="C6" s="206"/>
      <c r="D6" s="206"/>
      <c r="E6" s="50"/>
      <c r="F6" s="143"/>
      <c r="G6" s="143"/>
      <c r="H6" s="143"/>
      <c r="I6" s="143"/>
      <c r="J6" s="143"/>
      <c r="K6" s="143"/>
      <c r="L6" s="143"/>
      <c r="M6" s="143"/>
      <c r="N6" s="143"/>
      <c r="O6" s="143"/>
      <c r="P6" s="143"/>
      <c r="Q6" s="143"/>
      <c r="R6" s="143"/>
      <c r="S6" s="143"/>
      <c r="T6" s="143"/>
      <c r="U6" s="143"/>
      <c r="V6" s="143"/>
      <c r="W6" s="143"/>
      <c r="X6" s="143"/>
      <c r="Y6" s="143"/>
      <c r="Z6" s="143"/>
      <c r="AA6" s="143"/>
    </row>
    <row r="7" spans="1:38" s="43" customFormat="1" ht="32.4" x14ac:dyDescent="0.3">
      <c r="A7" s="202" t="s">
        <v>63</v>
      </c>
      <c r="B7" s="203" t="s">
        <v>38</v>
      </c>
      <c r="C7" s="204" t="s">
        <v>64</v>
      </c>
      <c r="D7" s="205" t="s">
        <v>41</v>
      </c>
      <c r="E7" s="192"/>
      <c r="F7" s="192"/>
      <c r="G7" s="192"/>
      <c r="H7" s="192"/>
      <c r="I7" s="192"/>
      <c r="J7" s="192"/>
      <c r="K7" s="192"/>
      <c r="L7" s="192"/>
      <c r="M7" s="192"/>
      <c r="N7" s="192"/>
      <c r="O7" s="192"/>
      <c r="P7" s="192"/>
      <c r="Q7" s="192"/>
      <c r="R7" s="192"/>
      <c r="S7" s="192"/>
      <c r="T7" s="192"/>
      <c r="U7" s="192"/>
      <c r="V7" s="192"/>
      <c r="W7" s="192"/>
      <c r="X7" s="192"/>
      <c r="Y7" s="192"/>
      <c r="Z7" s="192"/>
      <c r="AA7" s="192"/>
    </row>
    <row r="8" spans="1:38" ht="32.4" x14ac:dyDescent="0.3">
      <c r="A8" s="194">
        <v>48.5</v>
      </c>
      <c r="B8" s="44" t="s">
        <v>65</v>
      </c>
      <c r="C8" s="45">
        <f>'Staat van eenheidsprijzen'!C20</f>
        <v>0</v>
      </c>
      <c r="D8" s="195">
        <f t="shared" ref="D8" si="0">A8*C8</f>
        <v>0</v>
      </c>
    </row>
    <row r="9" spans="1:38" ht="18" customHeight="1" x14ac:dyDescent="0.3">
      <c r="A9" s="76"/>
      <c r="B9" s="46"/>
      <c r="C9" s="47"/>
      <c r="D9" s="196"/>
    </row>
    <row r="10" spans="1:38" s="49" customFormat="1" ht="32.4" x14ac:dyDescent="0.3">
      <c r="A10" s="79"/>
      <c r="B10" s="36" t="s">
        <v>66</v>
      </c>
      <c r="C10" s="48"/>
      <c r="D10" s="197">
        <f>SUM(D8:D8)</f>
        <v>0</v>
      </c>
      <c r="E10" s="57"/>
      <c r="F10" s="193"/>
      <c r="G10" s="193"/>
      <c r="H10" s="193"/>
      <c r="I10" s="193"/>
      <c r="J10" s="193"/>
      <c r="K10" s="193"/>
      <c r="L10" s="193"/>
      <c r="M10" s="193"/>
      <c r="N10" s="193"/>
      <c r="O10" s="193"/>
      <c r="P10" s="193"/>
      <c r="Q10" s="193"/>
      <c r="R10" s="193"/>
      <c r="S10" s="193"/>
      <c r="T10" s="193"/>
      <c r="U10" s="193"/>
      <c r="V10" s="193"/>
      <c r="W10" s="193"/>
      <c r="X10" s="193"/>
      <c r="Y10" s="193"/>
      <c r="Z10" s="193"/>
      <c r="AA10" s="193"/>
    </row>
    <row r="11" spans="1:38" ht="100.05" customHeight="1" thickBot="1" x14ac:dyDescent="0.35">
      <c r="A11" s="198"/>
      <c r="B11" s="199" t="s">
        <v>67</v>
      </c>
      <c r="C11" s="200"/>
      <c r="D11" s="201"/>
    </row>
    <row r="12" spans="1:38" s="50" customFormat="1" x14ac:dyDescent="0.3">
      <c r="B12" s="134"/>
      <c r="C12" s="135"/>
      <c r="D12" s="137"/>
    </row>
    <row r="13" spans="1:38" s="50" customFormat="1" x14ac:dyDescent="0.3"/>
    <row r="14" spans="1:38" s="50" customFormat="1" x14ac:dyDescent="0.3"/>
    <row r="15" spans="1:38" s="50" customFormat="1" x14ac:dyDescent="0.3"/>
    <row r="16" spans="1:38" s="50" customFormat="1" x14ac:dyDescent="0.3"/>
    <row r="17" s="50" customFormat="1" x14ac:dyDescent="0.3"/>
    <row r="18" s="50" customFormat="1" x14ac:dyDescent="0.3"/>
    <row r="19" s="50" customFormat="1" x14ac:dyDescent="0.3"/>
    <row r="20" s="50" customFormat="1" x14ac:dyDescent="0.3"/>
    <row r="21" s="50" customFormat="1" x14ac:dyDescent="0.3"/>
    <row r="22" s="50" customFormat="1" x14ac:dyDescent="0.3"/>
    <row r="23" s="50" customFormat="1" x14ac:dyDescent="0.3"/>
    <row r="24" s="50" customFormat="1" x14ac:dyDescent="0.3"/>
    <row r="25" s="50" customFormat="1" x14ac:dyDescent="0.3"/>
    <row r="26" s="50" customFormat="1" x14ac:dyDescent="0.3"/>
    <row r="27" s="50" customFormat="1" x14ac:dyDescent="0.3"/>
    <row r="28" s="50" customFormat="1" x14ac:dyDescent="0.3"/>
    <row r="29" s="50" customFormat="1" x14ac:dyDescent="0.3"/>
    <row r="30" s="50" customFormat="1" x14ac:dyDescent="0.3"/>
    <row r="31" s="50" customFormat="1" x14ac:dyDescent="0.3"/>
    <row r="32" s="50" customFormat="1" x14ac:dyDescent="0.3"/>
    <row r="33" s="50" customFormat="1" x14ac:dyDescent="0.3"/>
    <row r="34" s="50" customFormat="1" x14ac:dyDescent="0.3"/>
    <row r="35" s="50" customFormat="1" x14ac:dyDescent="0.3"/>
    <row r="36" s="50" customFormat="1" x14ac:dyDescent="0.3"/>
    <row r="37" s="50" customFormat="1" x14ac:dyDescent="0.3"/>
    <row r="38" s="50" customFormat="1" x14ac:dyDescent="0.3"/>
    <row r="39" s="50" customFormat="1" x14ac:dyDescent="0.3"/>
    <row r="40" s="50" customFormat="1" x14ac:dyDescent="0.3"/>
    <row r="41" s="50" customFormat="1" x14ac:dyDescent="0.3"/>
    <row r="42" s="50" customFormat="1" x14ac:dyDescent="0.3"/>
    <row r="43" s="50" customFormat="1" x14ac:dyDescent="0.3"/>
    <row r="44" s="50" customFormat="1" x14ac:dyDescent="0.3"/>
    <row r="45" s="50" customFormat="1" x14ac:dyDescent="0.3"/>
    <row r="46" s="50" customFormat="1" x14ac:dyDescent="0.3"/>
    <row r="47" s="50" customFormat="1" x14ac:dyDescent="0.3"/>
    <row r="48" s="50" customFormat="1" x14ac:dyDescent="0.3"/>
    <row r="49" s="50" customFormat="1" x14ac:dyDescent="0.3"/>
    <row r="50" s="50" customFormat="1" x14ac:dyDescent="0.3"/>
    <row r="51" s="50" customFormat="1" x14ac:dyDescent="0.3"/>
    <row r="52" s="50" customFormat="1" x14ac:dyDescent="0.3"/>
    <row r="53" s="50" customFormat="1" x14ac:dyDescent="0.3"/>
    <row r="54" s="50" customFormat="1" x14ac:dyDescent="0.3"/>
    <row r="55" s="50" customFormat="1" x14ac:dyDescent="0.3"/>
    <row r="56" s="50" customFormat="1" x14ac:dyDescent="0.3"/>
    <row r="57" s="50" customFormat="1" x14ac:dyDescent="0.3"/>
    <row r="58" s="50" customFormat="1" x14ac:dyDescent="0.3"/>
    <row r="59" s="50" customFormat="1" x14ac:dyDescent="0.3"/>
    <row r="60" s="50" customFormat="1" x14ac:dyDescent="0.3"/>
    <row r="61" s="50" customFormat="1" x14ac:dyDescent="0.3"/>
    <row r="62" s="50" customFormat="1" x14ac:dyDescent="0.3"/>
    <row r="63" s="50" customFormat="1" x14ac:dyDescent="0.3"/>
    <row r="64" s="50" customFormat="1" x14ac:dyDescent="0.3"/>
    <row r="65" s="50" customFormat="1" x14ac:dyDescent="0.3"/>
    <row r="66" s="50" customFormat="1" x14ac:dyDescent="0.3"/>
    <row r="67" s="50" customFormat="1" x14ac:dyDescent="0.3"/>
    <row r="68" s="50" customFormat="1" x14ac:dyDescent="0.3"/>
    <row r="69" s="50" customFormat="1" x14ac:dyDescent="0.3"/>
    <row r="70" s="50" customFormat="1" x14ac:dyDescent="0.3"/>
    <row r="71" s="50" customFormat="1" x14ac:dyDescent="0.3"/>
    <row r="72" s="50" customFormat="1" x14ac:dyDescent="0.3"/>
    <row r="73" s="50" customFormat="1" x14ac:dyDescent="0.3"/>
    <row r="74" s="50" customFormat="1" x14ac:dyDescent="0.3"/>
    <row r="75" s="50" customFormat="1" x14ac:dyDescent="0.3"/>
    <row r="76" s="50" customFormat="1" x14ac:dyDescent="0.3"/>
    <row r="77" s="50" customFormat="1" x14ac:dyDescent="0.3"/>
    <row r="78" s="50" customFormat="1" x14ac:dyDescent="0.3"/>
    <row r="79" s="50" customFormat="1" x14ac:dyDescent="0.3"/>
    <row r="80" s="50" customFormat="1" x14ac:dyDescent="0.3"/>
    <row r="81" s="50" customFormat="1" x14ac:dyDescent="0.3"/>
    <row r="82" s="50" customFormat="1" x14ac:dyDescent="0.3"/>
    <row r="83" s="50" customFormat="1" x14ac:dyDescent="0.3"/>
    <row r="84" s="50" customFormat="1" x14ac:dyDescent="0.3"/>
    <row r="85" s="50" customFormat="1" x14ac:dyDescent="0.3"/>
    <row r="86" s="50" customFormat="1" x14ac:dyDescent="0.3"/>
    <row r="87" s="50" customFormat="1" x14ac:dyDescent="0.3"/>
    <row r="88" s="50" customFormat="1" x14ac:dyDescent="0.3"/>
    <row r="89" s="50" customFormat="1" x14ac:dyDescent="0.3"/>
    <row r="90" s="50" customFormat="1" x14ac:dyDescent="0.3"/>
    <row r="91" s="50" customFormat="1" x14ac:dyDescent="0.3"/>
    <row r="92" s="50" customFormat="1" x14ac:dyDescent="0.3"/>
    <row r="93" s="50" customFormat="1" x14ac:dyDescent="0.3"/>
    <row r="94" s="50" customFormat="1" x14ac:dyDescent="0.3"/>
    <row r="95" s="50" customFormat="1" x14ac:dyDescent="0.3"/>
    <row r="96" s="50" customFormat="1" x14ac:dyDescent="0.3"/>
    <row r="97" s="50" customFormat="1" x14ac:dyDescent="0.3"/>
    <row r="98" s="50" customFormat="1" x14ac:dyDescent="0.3"/>
    <row r="99" s="50" customFormat="1" x14ac:dyDescent="0.3"/>
    <row r="100" s="50" customFormat="1" x14ac:dyDescent="0.3"/>
    <row r="101" s="50" customFormat="1" x14ac:dyDescent="0.3"/>
    <row r="102" s="50" customFormat="1" x14ac:dyDescent="0.3"/>
    <row r="103" s="50" customFormat="1" x14ac:dyDescent="0.3"/>
    <row r="104" s="50" customFormat="1" x14ac:dyDescent="0.3"/>
    <row r="105" s="50" customFormat="1" x14ac:dyDescent="0.3"/>
    <row r="106" s="50" customFormat="1" x14ac:dyDescent="0.3"/>
    <row r="107" s="50" customFormat="1" x14ac:dyDescent="0.3"/>
    <row r="108" s="50" customFormat="1" x14ac:dyDescent="0.3"/>
    <row r="109" s="50" customFormat="1" x14ac:dyDescent="0.3"/>
    <row r="110" s="50" customFormat="1" x14ac:dyDescent="0.3"/>
    <row r="111" s="50" customFormat="1" x14ac:dyDescent="0.3"/>
    <row r="112" s="50" customFormat="1" x14ac:dyDescent="0.3"/>
    <row r="113" s="50" customFormat="1" x14ac:dyDescent="0.3"/>
    <row r="114" s="50" customFormat="1" x14ac:dyDescent="0.3"/>
    <row r="115" s="50" customFormat="1" x14ac:dyDescent="0.3"/>
    <row r="116" s="50" customFormat="1" x14ac:dyDescent="0.3"/>
    <row r="117" s="50" customFormat="1" x14ac:dyDescent="0.3"/>
    <row r="118" s="50" customFormat="1" x14ac:dyDescent="0.3"/>
    <row r="119" s="50" customFormat="1" x14ac:dyDescent="0.3"/>
    <row r="120" s="50" customFormat="1" x14ac:dyDescent="0.3"/>
    <row r="121" s="50" customFormat="1" x14ac:dyDescent="0.3"/>
    <row r="122" s="50" customFormat="1" x14ac:dyDescent="0.3"/>
    <row r="123" s="50" customFormat="1" x14ac:dyDescent="0.3"/>
    <row r="124" s="50" customFormat="1" x14ac:dyDescent="0.3"/>
    <row r="125" s="50" customFormat="1" x14ac:dyDescent="0.3"/>
    <row r="126" s="50" customFormat="1" x14ac:dyDescent="0.3"/>
    <row r="127" s="50" customFormat="1" x14ac:dyDescent="0.3"/>
    <row r="128" s="50" customFormat="1" x14ac:dyDescent="0.3"/>
    <row r="129" s="50" customFormat="1" x14ac:dyDescent="0.3"/>
    <row r="130" s="50" customFormat="1" x14ac:dyDescent="0.3"/>
    <row r="131" s="50" customFormat="1" x14ac:dyDescent="0.3"/>
    <row r="132" s="50" customFormat="1" x14ac:dyDescent="0.3"/>
    <row r="133" s="50" customFormat="1" x14ac:dyDescent="0.3"/>
    <row r="134" s="50" customFormat="1" x14ac:dyDescent="0.3"/>
    <row r="135" s="50" customFormat="1" x14ac:dyDescent="0.3"/>
    <row r="136" s="50" customFormat="1" x14ac:dyDescent="0.3"/>
    <row r="137" s="50" customFormat="1" x14ac:dyDescent="0.3"/>
    <row r="138" s="50" customFormat="1" x14ac:dyDescent="0.3"/>
    <row r="139" s="50" customFormat="1" x14ac:dyDescent="0.3"/>
    <row r="140" s="50" customFormat="1" x14ac:dyDescent="0.3"/>
    <row r="141" s="50" customFormat="1" x14ac:dyDescent="0.3"/>
    <row r="142" s="50" customFormat="1" x14ac:dyDescent="0.3"/>
    <row r="143" s="50" customFormat="1" x14ac:dyDescent="0.3"/>
    <row r="144" s="50" customFormat="1" x14ac:dyDescent="0.3"/>
    <row r="145" s="50" customFormat="1" x14ac:dyDescent="0.3"/>
    <row r="146" s="50" customFormat="1" x14ac:dyDescent="0.3"/>
    <row r="147" s="50" customFormat="1" x14ac:dyDescent="0.3"/>
    <row r="148" s="50" customFormat="1" x14ac:dyDescent="0.3"/>
    <row r="149" s="50" customFormat="1" x14ac:dyDescent="0.3"/>
    <row r="150" s="50" customFormat="1" x14ac:dyDescent="0.3"/>
    <row r="151" s="50" customFormat="1" x14ac:dyDescent="0.3"/>
    <row r="152" s="50" customFormat="1" x14ac:dyDescent="0.3"/>
    <row r="153" s="50" customFormat="1" x14ac:dyDescent="0.3"/>
    <row r="154" s="50" customFormat="1" x14ac:dyDescent="0.3"/>
    <row r="155" s="50" customFormat="1" x14ac:dyDescent="0.3"/>
    <row r="156" s="50" customFormat="1" x14ac:dyDescent="0.3"/>
    <row r="157" s="50" customFormat="1" x14ac:dyDescent="0.3"/>
    <row r="158" s="50" customFormat="1" x14ac:dyDescent="0.3"/>
    <row r="159" s="50" customFormat="1" x14ac:dyDescent="0.3"/>
    <row r="160" s="50" customFormat="1" x14ac:dyDescent="0.3"/>
    <row r="161" s="50" customFormat="1" x14ac:dyDescent="0.3"/>
    <row r="162" s="50" customFormat="1" x14ac:dyDescent="0.3"/>
    <row r="163" s="50" customFormat="1" x14ac:dyDescent="0.3"/>
    <row r="164" s="50" customFormat="1" x14ac:dyDescent="0.3"/>
    <row r="165" s="50" customFormat="1" x14ac:dyDescent="0.3"/>
    <row r="166" s="50" customFormat="1" x14ac:dyDescent="0.3"/>
    <row r="167" s="50" customFormat="1" x14ac:dyDescent="0.3"/>
    <row r="168" s="50" customFormat="1" x14ac:dyDescent="0.3"/>
    <row r="169" s="50" customFormat="1" x14ac:dyDescent="0.3"/>
    <row r="170" s="50" customFormat="1" x14ac:dyDescent="0.3"/>
    <row r="171" s="50" customFormat="1" x14ac:dyDescent="0.3"/>
    <row r="172" s="50" customFormat="1" x14ac:dyDescent="0.3"/>
    <row r="173" s="50" customFormat="1" x14ac:dyDescent="0.3"/>
    <row r="174" s="50" customFormat="1" x14ac:dyDescent="0.3"/>
    <row r="175" s="50" customFormat="1" x14ac:dyDescent="0.3"/>
    <row r="176" s="50" customFormat="1" x14ac:dyDescent="0.3"/>
  </sheetData>
  <sheetProtection algorithmName="SHA-512" hashValue="PHnQrqOtiXNjcKK5EmGhOqnEywi6GlukvMIG0rt3qnELCux4DWJK2dT9TTPKQpod2XZa/QV8dEUT/BZcp0sFRQ==" saltValue="O2mab3CqjipcjziytkBthA==" spinCount="100000" sheet="1" objects="1" scenarios="1"/>
  <mergeCells count="2">
    <mergeCell ref="A2:B2"/>
    <mergeCell ref="B5:D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6"/>
  <sheetViews>
    <sheetView zoomScale="120" zoomScaleNormal="120" workbookViewId="0">
      <selection activeCell="B10" sqref="B10:B11"/>
    </sheetView>
  </sheetViews>
  <sheetFormatPr defaultColWidth="8.61328125" defaultRowHeight="16.2" x14ac:dyDescent="0.3"/>
  <cols>
    <col min="1" max="1" width="54.3828125" style="38" customWidth="1"/>
    <col min="2" max="2" width="20.3828125" style="38" customWidth="1"/>
    <col min="3" max="3" width="23.23046875" style="38" customWidth="1"/>
    <col min="4" max="4" width="22" style="33" customWidth="1"/>
    <col min="5" max="5" width="33.23046875" style="207" customWidth="1"/>
    <col min="6" max="6" width="16.4609375" style="207" customWidth="1"/>
    <col min="7" max="28" width="8.61328125" style="207"/>
    <col min="29" max="253" width="8.61328125" style="33"/>
    <col min="254" max="254" width="6.84375" style="33" customWidth="1"/>
    <col min="255" max="255" width="19.3828125" style="33" customWidth="1"/>
    <col min="256" max="256" width="39.23046875" style="33" bestFit="1" customWidth="1"/>
    <col min="257" max="257" width="5.15234375" style="33" customWidth="1"/>
    <col min="258" max="258" width="9.15234375" style="33" customWidth="1"/>
    <col min="259" max="259" width="8.84375" style="33" bestFit="1" customWidth="1"/>
    <col min="260" max="260" width="6.84375" style="33" customWidth="1"/>
    <col min="261" max="509" width="8.61328125" style="33"/>
    <col min="510" max="510" width="6.84375" style="33" customWidth="1"/>
    <col min="511" max="511" width="19.3828125" style="33" customWidth="1"/>
    <col min="512" max="512" width="39.23046875" style="33" bestFit="1" customWidth="1"/>
    <col min="513" max="513" width="5.15234375" style="33" customWidth="1"/>
    <col min="514" max="514" width="9.15234375" style="33" customWidth="1"/>
    <col min="515" max="515" width="8.84375" style="33" bestFit="1" customWidth="1"/>
    <col min="516" max="516" width="6.84375" style="33" customWidth="1"/>
    <col min="517" max="765" width="8.61328125" style="33"/>
    <col min="766" max="766" width="6.84375" style="33" customWidth="1"/>
    <col min="767" max="767" width="19.3828125" style="33" customWidth="1"/>
    <col min="768" max="768" width="39.23046875" style="33" bestFit="1" customWidth="1"/>
    <col min="769" max="769" width="5.15234375" style="33" customWidth="1"/>
    <col min="770" max="770" width="9.15234375" style="33" customWidth="1"/>
    <col min="771" max="771" width="8.84375" style="33" bestFit="1" customWidth="1"/>
    <col min="772" max="772" width="6.84375" style="33" customWidth="1"/>
    <col min="773" max="1021" width="8.61328125" style="33"/>
    <col min="1022" max="1022" width="6.84375" style="33" customWidth="1"/>
    <col min="1023" max="1023" width="19.3828125" style="33" customWidth="1"/>
    <col min="1024" max="1024" width="39.23046875" style="33" bestFit="1" customWidth="1"/>
    <col min="1025" max="1025" width="5.15234375" style="33" customWidth="1"/>
    <col min="1026" max="1026" width="9.15234375" style="33" customWidth="1"/>
    <col min="1027" max="1027" width="8.84375" style="33" bestFit="1" customWidth="1"/>
    <col min="1028" max="1028" width="6.84375" style="33" customWidth="1"/>
    <col min="1029" max="1277" width="8.61328125" style="33"/>
    <col min="1278" max="1278" width="6.84375" style="33" customWidth="1"/>
    <col min="1279" max="1279" width="19.3828125" style="33" customWidth="1"/>
    <col min="1280" max="1280" width="39.23046875" style="33" bestFit="1" customWidth="1"/>
    <col min="1281" max="1281" width="5.15234375" style="33" customWidth="1"/>
    <col min="1282" max="1282" width="9.15234375" style="33" customWidth="1"/>
    <col min="1283" max="1283" width="8.84375" style="33" bestFit="1" customWidth="1"/>
    <col min="1284" max="1284" width="6.84375" style="33" customWidth="1"/>
    <col min="1285" max="1533" width="8.61328125" style="33"/>
    <col min="1534" max="1534" width="6.84375" style="33" customWidth="1"/>
    <col min="1535" max="1535" width="19.3828125" style="33" customWidth="1"/>
    <col min="1536" max="1536" width="39.23046875" style="33" bestFit="1" customWidth="1"/>
    <col min="1537" max="1537" width="5.15234375" style="33" customWidth="1"/>
    <col min="1538" max="1538" width="9.15234375" style="33" customWidth="1"/>
    <col min="1539" max="1539" width="8.84375" style="33" bestFit="1" customWidth="1"/>
    <col min="1540" max="1540" width="6.84375" style="33" customWidth="1"/>
    <col min="1541" max="1789" width="8.61328125" style="33"/>
    <col min="1790" max="1790" width="6.84375" style="33" customWidth="1"/>
    <col min="1791" max="1791" width="19.3828125" style="33" customWidth="1"/>
    <col min="1792" max="1792" width="39.23046875" style="33" bestFit="1" customWidth="1"/>
    <col min="1793" max="1793" width="5.15234375" style="33" customWidth="1"/>
    <col min="1794" max="1794" width="9.15234375" style="33" customWidth="1"/>
    <col min="1795" max="1795" width="8.84375" style="33" bestFit="1" customWidth="1"/>
    <col min="1796" max="1796" width="6.84375" style="33" customWidth="1"/>
    <col min="1797" max="2045" width="8.61328125" style="33"/>
    <col min="2046" max="2046" width="6.84375" style="33" customWidth="1"/>
    <col min="2047" max="2047" width="19.3828125" style="33" customWidth="1"/>
    <col min="2048" max="2048" width="39.23046875" style="33" bestFit="1" customWidth="1"/>
    <col min="2049" max="2049" width="5.15234375" style="33" customWidth="1"/>
    <col min="2050" max="2050" width="9.15234375" style="33" customWidth="1"/>
    <col min="2051" max="2051" width="8.84375" style="33" bestFit="1" customWidth="1"/>
    <col min="2052" max="2052" width="6.84375" style="33" customWidth="1"/>
    <col min="2053" max="2301" width="8.61328125" style="33"/>
    <col min="2302" max="2302" width="6.84375" style="33" customWidth="1"/>
    <col min="2303" max="2303" width="19.3828125" style="33" customWidth="1"/>
    <col min="2304" max="2304" width="39.23046875" style="33" bestFit="1" customWidth="1"/>
    <col min="2305" max="2305" width="5.15234375" style="33" customWidth="1"/>
    <col min="2306" max="2306" width="9.15234375" style="33" customWidth="1"/>
    <col min="2307" max="2307" width="8.84375" style="33" bestFit="1" customWidth="1"/>
    <col min="2308" max="2308" width="6.84375" style="33" customWidth="1"/>
    <col min="2309" max="2557" width="8.61328125" style="33"/>
    <col min="2558" max="2558" width="6.84375" style="33" customWidth="1"/>
    <col min="2559" max="2559" width="19.3828125" style="33" customWidth="1"/>
    <col min="2560" max="2560" width="39.23046875" style="33" bestFit="1" customWidth="1"/>
    <col min="2561" max="2561" width="5.15234375" style="33" customWidth="1"/>
    <col min="2562" max="2562" width="9.15234375" style="33" customWidth="1"/>
    <col min="2563" max="2563" width="8.84375" style="33" bestFit="1" customWidth="1"/>
    <col min="2564" max="2564" width="6.84375" style="33" customWidth="1"/>
    <col min="2565" max="2813" width="8.61328125" style="33"/>
    <col min="2814" max="2814" width="6.84375" style="33" customWidth="1"/>
    <col min="2815" max="2815" width="19.3828125" style="33" customWidth="1"/>
    <col min="2816" max="2816" width="39.23046875" style="33" bestFit="1" customWidth="1"/>
    <col min="2817" max="2817" width="5.15234375" style="33" customWidth="1"/>
    <col min="2818" max="2818" width="9.15234375" style="33" customWidth="1"/>
    <col min="2819" max="2819" width="8.84375" style="33" bestFit="1" customWidth="1"/>
    <col min="2820" max="2820" width="6.84375" style="33" customWidth="1"/>
    <col min="2821" max="3069" width="8.61328125" style="33"/>
    <col min="3070" max="3070" width="6.84375" style="33" customWidth="1"/>
    <col min="3071" max="3071" width="19.3828125" style="33" customWidth="1"/>
    <col min="3072" max="3072" width="39.23046875" style="33" bestFit="1" customWidth="1"/>
    <col min="3073" max="3073" width="5.15234375" style="33" customWidth="1"/>
    <col min="3074" max="3074" width="9.15234375" style="33" customWidth="1"/>
    <col min="3075" max="3075" width="8.84375" style="33" bestFit="1" customWidth="1"/>
    <col min="3076" max="3076" width="6.84375" style="33" customWidth="1"/>
    <col min="3077" max="3325" width="8.61328125" style="33"/>
    <col min="3326" max="3326" width="6.84375" style="33" customWidth="1"/>
    <col min="3327" max="3327" width="19.3828125" style="33" customWidth="1"/>
    <col min="3328" max="3328" width="39.23046875" style="33" bestFit="1" customWidth="1"/>
    <col min="3329" max="3329" width="5.15234375" style="33" customWidth="1"/>
    <col min="3330" max="3330" width="9.15234375" style="33" customWidth="1"/>
    <col min="3331" max="3331" width="8.84375" style="33" bestFit="1" customWidth="1"/>
    <col min="3332" max="3332" width="6.84375" style="33" customWidth="1"/>
    <col min="3333" max="3581" width="8.61328125" style="33"/>
    <col min="3582" max="3582" width="6.84375" style="33" customWidth="1"/>
    <col min="3583" max="3583" width="19.3828125" style="33" customWidth="1"/>
    <col min="3584" max="3584" width="39.23046875" style="33" bestFit="1" customWidth="1"/>
    <col min="3585" max="3585" width="5.15234375" style="33" customWidth="1"/>
    <col min="3586" max="3586" width="9.15234375" style="33" customWidth="1"/>
    <col min="3587" max="3587" width="8.84375" style="33" bestFit="1" customWidth="1"/>
    <col min="3588" max="3588" width="6.84375" style="33" customWidth="1"/>
    <col min="3589" max="3837" width="8.61328125" style="33"/>
    <col min="3838" max="3838" width="6.84375" style="33" customWidth="1"/>
    <col min="3839" max="3839" width="19.3828125" style="33" customWidth="1"/>
    <col min="3840" max="3840" width="39.23046875" style="33" bestFit="1" customWidth="1"/>
    <col min="3841" max="3841" width="5.15234375" style="33" customWidth="1"/>
    <col min="3842" max="3842" width="9.15234375" style="33" customWidth="1"/>
    <col min="3843" max="3843" width="8.84375" style="33" bestFit="1" customWidth="1"/>
    <col min="3844" max="3844" width="6.84375" style="33" customWidth="1"/>
    <col min="3845" max="4093" width="8.61328125" style="33"/>
    <col min="4094" max="4094" width="6.84375" style="33" customWidth="1"/>
    <col min="4095" max="4095" width="19.3828125" style="33" customWidth="1"/>
    <col min="4096" max="4096" width="39.23046875" style="33" bestFit="1" customWidth="1"/>
    <col min="4097" max="4097" width="5.15234375" style="33" customWidth="1"/>
    <col min="4098" max="4098" width="9.15234375" style="33" customWidth="1"/>
    <col min="4099" max="4099" width="8.84375" style="33" bestFit="1" customWidth="1"/>
    <col min="4100" max="4100" width="6.84375" style="33" customWidth="1"/>
    <col min="4101" max="4349" width="8.61328125" style="33"/>
    <col min="4350" max="4350" width="6.84375" style="33" customWidth="1"/>
    <col min="4351" max="4351" width="19.3828125" style="33" customWidth="1"/>
    <col min="4352" max="4352" width="39.23046875" style="33" bestFit="1" customWidth="1"/>
    <col min="4353" max="4353" width="5.15234375" style="33" customWidth="1"/>
    <col min="4354" max="4354" width="9.15234375" style="33" customWidth="1"/>
    <col min="4355" max="4355" width="8.84375" style="33" bestFit="1" customWidth="1"/>
    <col min="4356" max="4356" width="6.84375" style="33" customWidth="1"/>
    <col min="4357" max="4605" width="8.61328125" style="33"/>
    <col min="4606" max="4606" width="6.84375" style="33" customWidth="1"/>
    <col min="4607" max="4607" width="19.3828125" style="33" customWidth="1"/>
    <col min="4608" max="4608" width="39.23046875" style="33" bestFit="1" customWidth="1"/>
    <col min="4609" max="4609" width="5.15234375" style="33" customWidth="1"/>
    <col min="4610" max="4610" width="9.15234375" style="33" customWidth="1"/>
    <col min="4611" max="4611" width="8.84375" style="33" bestFit="1" customWidth="1"/>
    <col min="4612" max="4612" width="6.84375" style="33" customWidth="1"/>
    <col min="4613" max="4861" width="8.61328125" style="33"/>
    <col min="4862" max="4862" width="6.84375" style="33" customWidth="1"/>
    <col min="4863" max="4863" width="19.3828125" style="33" customWidth="1"/>
    <col min="4864" max="4864" width="39.23046875" style="33" bestFit="1" customWidth="1"/>
    <col min="4865" max="4865" width="5.15234375" style="33" customWidth="1"/>
    <col min="4866" max="4866" width="9.15234375" style="33" customWidth="1"/>
    <col min="4867" max="4867" width="8.84375" style="33" bestFit="1" customWidth="1"/>
    <col min="4868" max="4868" width="6.84375" style="33" customWidth="1"/>
    <col min="4869" max="5117" width="8.61328125" style="33"/>
    <col min="5118" max="5118" width="6.84375" style="33" customWidth="1"/>
    <col min="5119" max="5119" width="19.3828125" style="33" customWidth="1"/>
    <col min="5120" max="5120" width="39.23046875" style="33" bestFit="1" customWidth="1"/>
    <col min="5121" max="5121" width="5.15234375" style="33" customWidth="1"/>
    <col min="5122" max="5122" width="9.15234375" style="33" customWidth="1"/>
    <col min="5123" max="5123" width="8.84375" style="33" bestFit="1" customWidth="1"/>
    <col min="5124" max="5124" width="6.84375" style="33" customWidth="1"/>
    <col min="5125" max="5373" width="8.61328125" style="33"/>
    <col min="5374" max="5374" width="6.84375" style="33" customWidth="1"/>
    <col min="5375" max="5375" width="19.3828125" style="33" customWidth="1"/>
    <col min="5376" max="5376" width="39.23046875" style="33" bestFit="1" customWidth="1"/>
    <col min="5377" max="5377" width="5.15234375" style="33" customWidth="1"/>
    <col min="5378" max="5378" width="9.15234375" style="33" customWidth="1"/>
    <col min="5379" max="5379" width="8.84375" style="33" bestFit="1" customWidth="1"/>
    <col min="5380" max="5380" width="6.84375" style="33" customWidth="1"/>
    <col min="5381" max="5629" width="8.61328125" style="33"/>
    <col min="5630" max="5630" width="6.84375" style="33" customWidth="1"/>
    <col min="5631" max="5631" width="19.3828125" style="33" customWidth="1"/>
    <col min="5632" max="5632" width="39.23046875" style="33" bestFit="1" customWidth="1"/>
    <col min="5633" max="5633" width="5.15234375" style="33" customWidth="1"/>
    <col min="5634" max="5634" width="9.15234375" style="33" customWidth="1"/>
    <col min="5635" max="5635" width="8.84375" style="33" bestFit="1" customWidth="1"/>
    <col min="5636" max="5636" width="6.84375" style="33" customWidth="1"/>
    <col min="5637" max="5885" width="8.61328125" style="33"/>
    <col min="5886" max="5886" width="6.84375" style="33" customWidth="1"/>
    <col min="5887" max="5887" width="19.3828125" style="33" customWidth="1"/>
    <col min="5888" max="5888" width="39.23046875" style="33" bestFit="1" customWidth="1"/>
    <col min="5889" max="5889" width="5.15234375" style="33" customWidth="1"/>
    <col min="5890" max="5890" width="9.15234375" style="33" customWidth="1"/>
    <col min="5891" max="5891" width="8.84375" style="33" bestFit="1" customWidth="1"/>
    <col min="5892" max="5892" width="6.84375" style="33" customWidth="1"/>
    <col min="5893" max="6141" width="8.61328125" style="33"/>
    <col min="6142" max="6142" width="6.84375" style="33" customWidth="1"/>
    <col min="6143" max="6143" width="19.3828125" style="33" customWidth="1"/>
    <col min="6144" max="6144" width="39.23046875" style="33" bestFit="1" customWidth="1"/>
    <col min="6145" max="6145" width="5.15234375" style="33" customWidth="1"/>
    <col min="6146" max="6146" width="9.15234375" style="33" customWidth="1"/>
    <col min="6147" max="6147" width="8.84375" style="33" bestFit="1" customWidth="1"/>
    <col min="6148" max="6148" width="6.84375" style="33" customWidth="1"/>
    <col min="6149" max="6397" width="8.61328125" style="33"/>
    <col min="6398" max="6398" width="6.84375" style="33" customWidth="1"/>
    <col min="6399" max="6399" width="19.3828125" style="33" customWidth="1"/>
    <col min="6400" max="6400" width="39.23046875" style="33" bestFit="1" customWidth="1"/>
    <col min="6401" max="6401" width="5.15234375" style="33" customWidth="1"/>
    <col min="6402" max="6402" width="9.15234375" style="33" customWidth="1"/>
    <col min="6403" max="6403" width="8.84375" style="33" bestFit="1" customWidth="1"/>
    <col min="6404" max="6404" width="6.84375" style="33" customWidth="1"/>
    <col min="6405" max="6653" width="8.61328125" style="33"/>
    <col min="6654" max="6654" width="6.84375" style="33" customWidth="1"/>
    <col min="6655" max="6655" width="19.3828125" style="33" customWidth="1"/>
    <col min="6656" max="6656" width="39.23046875" style="33" bestFit="1" customWidth="1"/>
    <col min="6657" max="6657" width="5.15234375" style="33" customWidth="1"/>
    <col min="6658" max="6658" width="9.15234375" style="33" customWidth="1"/>
    <col min="6659" max="6659" width="8.84375" style="33" bestFit="1" customWidth="1"/>
    <col min="6660" max="6660" width="6.84375" style="33" customWidth="1"/>
    <col min="6661" max="6909" width="8.61328125" style="33"/>
    <col min="6910" max="6910" width="6.84375" style="33" customWidth="1"/>
    <col min="6911" max="6911" width="19.3828125" style="33" customWidth="1"/>
    <col min="6912" max="6912" width="39.23046875" style="33" bestFit="1" customWidth="1"/>
    <col min="6913" max="6913" width="5.15234375" style="33" customWidth="1"/>
    <col min="6914" max="6914" width="9.15234375" style="33" customWidth="1"/>
    <col min="6915" max="6915" width="8.84375" style="33" bestFit="1" customWidth="1"/>
    <col min="6916" max="6916" width="6.84375" style="33" customWidth="1"/>
    <col min="6917" max="7165" width="8.61328125" style="33"/>
    <col min="7166" max="7166" width="6.84375" style="33" customWidth="1"/>
    <col min="7167" max="7167" width="19.3828125" style="33" customWidth="1"/>
    <col min="7168" max="7168" width="39.23046875" style="33" bestFit="1" customWidth="1"/>
    <col min="7169" max="7169" width="5.15234375" style="33" customWidth="1"/>
    <col min="7170" max="7170" width="9.15234375" style="33" customWidth="1"/>
    <col min="7171" max="7171" width="8.84375" style="33" bestFit="1" customWidth="1"/>
    <col min="7172" max="7172" width="6.84375" style="33" customWidth="1"/>
    <col min="7173" max="7421" width="8.61328125" style="33"/>
    <col min="7422" max="7422" width="6.84375" style="33" customWidth="1"/>
    <col min="7423" max="7423" width="19.3828125" style="33" customWidth="1"/>
    <col min="7424" max="7424" width="39.23046875" style="33" bestFit="1" customWidth="1"/>
    <col min="7425" max="7425" width="5.15234375" style="33" customWidth="1"/>
    <col min="7426" max="7426" width="9.15234375" style="33" customWidth="1"/>
    <col min="7427" max="7427" width="8.84375" style="33" bestFit="1" customWidth="1"/>
    <col min="7428" max="7428" width="6.84375" style="33" customWidth="1"/>
    <col min="7429" max="7677" width="8.61328125" style="33"/>
    <col min="7678" max="7678" width="6.84375" style="33" customWidth="1"/>
    <col min="7679" max="7679" width="19.3828125" style="33" customWidth="1"/>
    <col min="7680" max="7680" width="39.23046875" style="33" bestFit="1" customWidth="1"/>
    <col min="7681" max="7681" width="5.15234375" style="33" customWidth="1"/>
    <col min="7682" max="7682" width="9.15234375" style="33" customWidth="1"/>
    <col min="7683" max="7683" width="8.84375" style="33" bestFit="1" customWidth="1"/>
    <col min="7684" max="7684" width="6.84375" style="33" customWidth="1"/>
    <col min="7685" max="7933" width="8.61328125" style="33"/>
    <col min="7934" max="7934" width="6.84375" style="33" customWidth="1"/>
    <col min="7935" max="7935" width="19.3828125" style="33" customWidth="1"/>
    <col min="7936" max="7936" width="39.23046875" style="33" bestFit="1" customWidth="1"/>
    <col min="7937" max="7937" width="5.15234375" style="33" customWidth="1"/>
    <col min="7938" max="7938" width="9.15234375" style="33" customWidth="1"/>
    <col min="7939" max="7939" width="8.84375" style="33" bestFit="1" customWidth="1"/>
    <col min="7940" max="7940" width="6.84375" style="33" customWidth="1"/>
    <col min="7941" max="8189" width="8.61328125" style="33"/>
    <col min="8190" max="8190" width="6.84375" style="33" customWidth="1"/>
    <col min="8191" max="8191" width="19.3828125" style="33" customWidth="1"/>
    <col min="8192" max="8192" width="39.23046875" style="33" bestFit="1" customWidth="1"/>
    <col min="8193" max="8193" width="5.15234375" style="33" customWidth="1"/>
    <col min="8194" max="8194" width="9.15234375" style="33" customWidth="1"/>
    <col min="8195" max="8195" width="8.84375" style="33" bestFit="1" customWidth="1"/>
    <col min="8196" max="8196" width="6.84375" style="33" customWidth="1"/>
    <col min="8197" max="8445" width="8.61328125" style="33"/>
    <col min="8446" max="8446" width="6.84375" style="33" customWidth="1"/>
    <col min="8447" max="8447" width="19.3828125" style="33" customWidth="1"/>
    <col min="8448" max="8448" width="39.23046875" style="33" bestFit="1" customWidth="1"/>
    <col min="8449" max="8449" width="5.15234375" style="33" customWidth="1"/>
    <col min="8450" max="8450" width="9.15234375" style="33" customWidth="1"/>
    <col min="8451" max="8451" width="8.84375" style="33" bestFit="1" customWidth="1"/>
    <col min="8452" max="8452" width="6.84375" style="33" customWidth="1"/>
    <col min="8453" max="8701" width="8.61328125" style="33"/>
    <col min="8702" max="8702" width="6.84375" style="33" customWidth="1"/>
    <col min="8703" max="8703" width="19.3828125" style="33" customWidth="1"/>
    <col min="8704" max="8704" width="39.23046875" style="33" bestFit="1" customWidth="1"/>
    <col min="8705" max="8705" width="5.15234375" style="33" customWidth="1"/>
    <col min="8706" max="8706" width="9.15234375" style="33" customWidth="1"/>
    <col min="8707" max="8707" width="8.84375" style="33" bestFit="1" customWidth="1"/>
    <col min="8708" max="8708" width="6.84375" style="33" customWidth="1"/>
    <col min="8709" max="8957" width="8.61328125" style="33"/>
    <col min="8958" max="8958" width="6.84375" style="33" customWidth="1"/>
    <col min="8959" max="8959" width="19.3828125" style="33" customWidth="1"/>
    <col min="8960" max="8960" width="39.23046875" style="33" bestFit="1" customWidth="1"/>
    <col min="8961" max="8961" width="5.15234375" style="33" customWidth="1"/>
    <col min="8962" max="8962" width="9.15234375" style="33" customWidth="1"/>
    <col min="8963" max="8963" width="8.84375" style="33" bestFit="1" customWidth="1"/>
    <col min="8964" max="8964" width="6.84375" style="33" customWidth="1"/>
    <col min="8965" max="9213" width="8.61328125" style="33"/>
    <col min="9214" max="9214" width="6.84375" style="33" customWidth="1"/>
    <col min="9215" max="9215" width="19.3828125" style="33" customWidth="1"/>
    <col min="9216" max="9216" width="39.23046875" style="33" bestFit="1" customWidth="1"/>
    <col min="9217" max="9217" width="5.15234375" style="33" customWidth="1"/>
    <col min="9218" max="9218" width="9.15234375" style="33" customWidth="1"/>
    <col min="9219" max="9219" width="8.84375" style="33" bestFit="1" customWidth="1"/>
    <col min="9220" max="9220" width="6.84375" style="33" customWidth="1"/>
    <col min="9221" max="9469" width="8.61328125" style="33"/>
    <col min="9470" max="9470" width="6.84375" style="33" customWidth="1"/>
    <col min="9471" max="9471" width="19.3828125" style="33" customWidth="1"/>
    <col min="9472" max="9472" width="39.23046875" style="33" bestFit="1" customWidth="1"/>
    <col min="9473" max="9473" width="5.15234375" style="33" customWidth="1"/>
    <col min="9474" max="9474" width="9.15234375" style="33" customWidth="1"/>
    <col min="9475" max="9475" width="8.84375" style="33" bestFit="1" customWidth="1"/>
    <col min="9476" max="9476" width="6.84375" style="33" customWidth="1"/>
    <col min="9477" max="9725" width="8.61328125" style="33"/>
    <col min="9726" max="9726" width="6.84375" style="33" customWidth="1"/>
    <col min="9727" max="9727" width="19.3828125" style="33" customWidth="1"/>
    <col min="9728" max="9728" width="39.23046875" style="33" bestFit="1" customWidth="1"/>
    <col min="9729" max="9729" width="5.15234375" style="33" customWidth="1"/>
    <col min="9730" max="9730" width="9.15234375" style="33" customWidth="1"/>
    <col min="9731" max="9731" width="8.84375" style="33" bestFit="1" customWidth="1"/>
    <col min="9732" max="9732" width="6.84375" style="33" customWidth="1"/>
    <col min="9733" max="9981" width="8.61328125" style="33"/>
    <col min="9982" max="9982" width="6.84375" style="33" customWidth="1"/>
    <col min="9983" max="9983" width="19.3828125" style="33" customWidth="1"/>
    <col min="9984" max="9984" width="39.23046875" style="33" bestFit="1" customWidth="1"/>
    <col min="9985" max="9985" width="5.15234375" style="33" customWidth="1"/>
    <col min="9986" max="9986" width="9.15234375" style="33" customWidth="1"/>
    <col min="9987" max="9987" width="8.84375" style="33" bestFit="1" customWidth="1"/>
    <col min="9988" max="9988" width="6.84375" style="33" customWidth="1"/>
    <col min="9989" max="10237" width="8.61328125" style="33"/>
    <col min="10238" max="10238" width="6.84375" style="33" customWidth="1"/>
    <col min="10239" max="10239" width="19.3828125" style="33" customWidth="1"/>
    <col min="10240" max="10240" width="39.23046875" style="33" bestFit="1" customWidth="1"/>
    <col min="10241" max="10241" width="5.15234375" style="33" customWidth="1"/>
    <col min="10242" max="10242" width="9.15234375" style="33" customWidth="1"/>
    <col min="10243" max="10243" width="8.84375" style="33" bestFit="1" customWidth="1"/>
    <col min="10244" max="10244" width="6.84375" style="33" customWidth="1"/>
    <col min="10245" max="10493" width="8.61328125" style="33"/>
    <col min="10494" max="10494" width="6.84375" style="33" customWidth="1"/>
    <col min="10495" max="10495" width="19.3828125" style="33" customWidth="1"/>
    <col min="10496" max="10496" width="39.23046875" style="33" bestFit="1" customWidth="1"/>
    <col min="10497" max="10497" width="5.15234375" style="33" customWidth="1"/>
    <col min="10498" max="10498" width="9.15234375" style="33" customWidth="1"/>
    <col min="10499" max="10499" width="8.84375" style="33" bestFit="1" customWidth="1"/>
    <col min="10500" max="10500" width="6.84375" style="33" customWidth="1"/>
    <col min="10501" max="10749" width="8.61328125" style="33"/>
    <col min="10750" max="10750" width="6.84375" style="33" customWidth="1"/>
    <col min="10751" max="10751" width="19.3828125" style="33" customWidth="1"/>
    <col min="10752" max="10752" width="39.23046875" style="33" bestFit="1" customWidth="1"/>
    <col min="10753" max="10753" width="5.15234375" style="33" customWidth="1"/>
    <col min="10754" max="10754" width="9.15234375" style="33" customWidth="1"/>
    <col min="10755" max="10755" width="8.84375" style="33" bestFit="1" customWidth="1"/>
    <col min="10756" max="10756" width="6.84375" style="33" customWidth="1"/>
    <col min="10757" max="11005" width="8.61328125" style="33"/>
    <col min="11006" max="11006" width="6.84375" style="33" customWidth="1"/>
    <col min="11007" max="11007" width="19.3828125" style="33" customWidth="1"/>
    <col min="11008" max="11008" width="39.23046875" style="33" bestFit="1" customWidth="1"/>
    <col min="11009" max="11009" width="5.15234375" style="33" customWidth="1"/>
    <col min="11010" max="11010" width="9.15234375" style="33" customWidth="1"/>
    <col min="11011" max="11011" width="8.84375" style="33" bestFit="1" customWidth="1"/>
    <col min="11012" max="11012" width="6.84375" style="33" customWidth="1"/>
    <col min="11013" max="11261" width="8.61328125" style="33"/>
    <col min="11262" max="11262" width="6.84375" style="33" customWidth="1"/>
    <col min="11263" max="11263" width="19.3828125" style="33" customWidth="1"/>
    <col min="11264" max="11264" width="39.23046875" style="33" bestFit="1" customWidth="1"/>
    <col min="11265" max="11265" width="5.15234375" style="33" customWidth="1"/>
    <col min="11266" max="11266" width="9.15234375" style="33" customWidth="1"/>
    <col min="11267" max="11267" width="8.84375" style="33" bestFit="1" customWidth="1"/>
    <col min="11268" max="11268" width="6.84375" style="33" customWidth="1"/>
    <col min="11269" max="11517" width="8.61328125" style="33"/>
    <col min="11518" max="11518" width="6.84375" style="33" customWidth="1"/>
    <col min="11519" max="11519" width="19.3828125" style="33" customWidth="1"/>
    <col min="11520" max="11520" width="39.23046875" style="33" bestFit="1" customWidth="1"/>
    <col min="11521" max="11521" width="5.15234375" style="33" customWidth="1"/>
    <col min="11522" max="11522" width="9.15234375" style="33" customWidth="1"/>
    <col min="11523" max="11523" width="8.84375" style="33" bestFit="1" customWidth="1"/>
    <col min="11524" max="11524" width="6.84375" style="33" customWidth="1"/>
    <col min="11525" max="11773" width="8.61328125" style="33"/>
    <col min="11774" max="11774" width="6.84375" style="33" customWidth="1"/>
    <col min="11775" max="11775" width="19.3828125" style="33" customWidth="1"/>
    <col min="11776" max="11776" width="39.23046875" style="33" bestFit="1" customWidth="1"/>
    <col min="11777" max="11777" width="5.15234375" style="33" customWidth="1"/>
    <col min="11778" max="11778" width="9.15234375" style="33" customWidth="1"/>
    <col min="11779" max="11779" width="8.84375" style="33" bestFit="1" customWidth="1"/>
    <col min="11780" max="11780" width="6.84375" style="33" customWidth="1"/>
    <col min="11781" max="12029" width="8.61328125" style="33"/>
    <col min="12030" max="12030" width="6.84375" style="33" customWidth="1"/>
    <col min="12031" max="12031" width="19.3828125" style="33" customWidth="1"/>
    <col min="12032" max="12032" width="39.23046875" style="33" bestFit="1" customWidth="1"/>
    <col min="12033" max="12033" width="5.15234375" style="33" customWidth="1"/>
    <col min="12034" max="12034" width="9.15234375" style="33" customWidth="1"/>
    <col min="12035" max="12035" width="8.84375" style="33" bestFit="1" customWidth="1"/>
    <col min="12036" max="12036" width="6.84375" style="33" customWidth="1"/>
    <col min="12037" max="12285" width="8.61328125" style="33"/>
    <col min="12286" max="12286" width="6.84375" style="33" customWidth="1"/>
    <col min="12287" max="12287" width="19.3828125" style="33" customWidth="1"/>
    <col min="12288" max="12288" width="39.23046875" style="33" bestFit="1" customWidth="1"/>
    <col min="12289" max="12289" width="5.15234375" style="33" customWidth="1"/>
    <col min="12290" max="12290" width="9.15234375" style="33" customWidth="1"/>
    <col min="12291" max="12291" width="8.84375" style="33" bestFit="1" customWidth="1"/>
    <col min="12292" max="12292" width="6.84375" style="33" customWidth="1"/>
    <col min="12293" max="12541" width="8.61328125" style="33"/>
    <col min="12542" max="12542" width="6.84375" style="33" customWidth="1"/>
    <col min="12543" max="12543" width="19.3828125" style="33" customWidth="1"/>
    <col min="12544" max="12544" width="39.23046875" style="33" bestFit="1" customWidth="1"/>
    <col min="12545" max="12545" width="5.15234375" style="33" customWidth="1"/>
    <col min="12546" max="12546" width="9.15234375" style="33" customWidth="1"/>
    <col min="12547" max="12547" width="8.84375" style="33" bestFit="1" customWidth="1"/>
    <col min="12548" max="12548" width="6.84375" style="33" customWidth="1"/>
    <col min="12549" max="12797" width="8.61328125" style="33"/>
    <col min="12798" max="12798" width="6.84375" style="33" customWidth="1"/>
    <col min="12799" max="12799" width="19.3828125" style="33" customWidth="1"/>
    <col min="12800" max="12800" width="39.23046875" style="33" bestFit="1" customWidth="1"/>
    <col min="12801" max="12801" width="5.15234375" style="33" customWidth="1"/>
    <col min="12802" max="12802" width="9.15234375" style="33" customWidth="1"/>
    <col min="12803" max="12803" width="8.84375" style="33" bestFit="1" customWidth="1"/>
    <col min="12804" max="12804" width="6.84375" style="33" customWidth="1"/>
    <col min="12805" max="13053" width="8.61328125" style="33"/>
    <col min="13054" max="13054" width="6.84375" style="33" customWidth="1"/>
    <col min="13055" max="13055" width="19.3828125" style="33" customWidth="1"/>
    <col min="13056" max="13056" width="39.23046875" style="33" bestFit="1" customWidth="1"/>
    <col min="13057" max="13057" width="5.15234375" style="33" customWidth="1"/>
    <col min="13058" max="13058" width="9.15234375" style="33" customWidth="1"/>
    <col min="13059" max="13059" width="8.84375" style="33" bestFit="1" customWidth="1"/>
    <col min="13060" max="13060" width="6.84375" style="33" customWidth="1"/>
    <col min="13061" max="13309" width="8.61328125" style="33"/>
    <col min="13310" max="13310" width="6.84375" style="33" customWidth="1"/>
    <col min="13311" max="13311" width="19.3828125" style="33" customWidth="1"/>
    <col min="13312" max="13312" width="39.23046875" style="33" bestFit="1" customWidth="1"/>
    <col min="13313" max="13313" width="5.15234375" style="33" customWidth="1"/>
    <col min="13314" max="13314" width="9.15234375" style="33" customWidth="1"/>
    <col min="13315" max="13315" width="8.84375" style="33" bestFit="1" customWidth="1"/>
    <col min="13316" max="13316" width="6.84375" style="33" customWidth="1"/>
    <col min="13317" max="13565" width="8.61328125" style="33"/>
    <col min="13566" max="13566" width="6.84375" style="33" customWidth="1"/>
    <col min="13567" max="13567" width="19.3828125" style="33" customWidth="1"/>
    <col min="13568" max="13568" width="39.23046875" style="33" bestFit="1" customWidth="1"/>
    <col min="13569" max="13569" width="5.15234375" style="33" customWidth="1"/>
    <col min="13570" max="13570" width="9.15234375" style="33" customWidth="1"/>
    <col min="13571" max="13571" width="8.84375" style="33" bestFit="1" customWidth="1"/>
    <col min="13572" max="13572" width="6.84375" style="33" customWidth="1"/>
    <col min="13573" max="13821" width="8.61328125" style="33"/>
    <col min="13822" max="13822" width="6.84375" style="33" customWidth="1"/>
    <col min="13823" max="13823" width="19.3828125" style="33" customWidth="1"/>
    <col min="13824" max="13824" width="39.23046875" style="33" bestFit="1" customWidth="1"/>
    <col min="13825" max="13825" width="5.15234375" style="33" customWidth="1"/>
    <col min="13826" max="13826" width="9.15234375" style="33" customWidth="1"/>
    <col min="13827" max="13827" width="8.84375" style="33" bestFit="1" customWidth="1"/>
    <col min="13828" max="13828" width="6.84375" style="33" customWidth="1"/>
    <col min="13829" max="14077" width="8.61328125" style="33"/>
    <col min="14078" max="14078" width="6.84375" style="33" customWidth="1"/>
    <col min="14079" max="14079" width="19.3828125" style="33" customWidth="1"/>
    <col min="14080" max="14080" width="39.23046875" style="33" bestFit="1" customWidth="1"/>
    <col min="14081" max="14081" width="5.15234375" style="33" customWidth="1"/>
    <col min="14082" max="14082" width="9.15234375" style="33" customWidth="1"/>
    <col min="14083" max="14083" width="8.84375" style="33" bestFit="1" customWidth="1"/>
    <col min="14084" max="14084" width="6.84375" style="33" customWidth="1"/>
    <col min="14085" max="14333" width="8.61328125" style="33"/>
    <col min="14334" max="14334" width="6.84375" style="33" customWidth="1"/>
    <col min="14335" max="14335" width="19.3828125" style="33" customWidth="1"/>
    <col min="14336" max="14336" width="39.23046875" style="33" bestFit="1" customWidth="1"/>
    <col min="14337" max="14337" width="5.15234375" style="33" customWidth="1"/>
    <col min="14338" max="14338" width="9.15234375" style="33" customWidth="1"/>
    <col min="14339" max="14339" width="8.84375" style="33" bestFit="1" customWidth="1"/>
    <col min="14340" max="14340" width="6.84375" style="33" customWidth="1"/>
    <col min="14341" max="14589" width="8.61328125" style="33"/>
    <col min="14590" max="14590" width="6.84375" style="33" customWidth="1"/>
    <col min="14591" max="14591" width="19.3828125" style="33" customWidth="1"/>
    <col min="14592" max="14592" width="39.23046875" style="33" bestFit="1" customWidth="1"/>
    <col min="14593" max="14593" width="5.15234375" style="33" customWidth="1"/>
    <col min="14594" max="14594" width="9.15234375" style="33" customWidth="1"/>
    <col min="14595" max="14595" width="8.84375" style="33" bestFit="1" customWidth="1"/>
    <col min="14596" max="14596" width="6.84375" style="33" customWidth="1"/>
    <col min="14597" max="14845" width="8.61328125" style="33"/>
    <col min="14846" max="14846" width="6.84375" style="33" customWidth="1"/>
    <col min="14847" max="14847" width="19.3828125" style="33" customWidth="1"/>
    <col min="14848" max="14848" width="39.23046875" style="33" bestFit="1" customWidth="1"/>
    <col min="14849" max="14849" width="5.15234375" style="33" customWidth="1"/>
    <col min="14850" max="14850" width="9.15234375" style="33" customWidth="1"/>
    <col min="14851" max="14851" width="8.84375" style="33" bestFit="1" customWidth="1"/>
    <col min="14852" max="14852" width="6.84375" style="33" customWidth="1"/>
    <col min="14853" max="15101" width="8.61328125" style="33"/>
    <col min="15102" max="15102" width="6.84375" style="33" customWidth="1"/>
    <col min="15103" max="15103" width="19.3828125" style="33" customWidth="1"/>
    <col min="15104" max="15104" width="39.23046875" style="33" bestFit="1" customWidth="1"/>
    <col min="15105" max="15105" width="5.15234375" style="33" customWidth="1"/>
    <col min="15106" max="15106" width="9.15234375" style="33" customWidth="1"/>
    <col min="15107" max="15107" width="8.84375" style="33" bestFit="1" customWidth="1"/>
    <col min="15108" max="15108" width="6.84375" style="33" customWidth="1"/>
    <col min="15109" max="15357" width="8.61328125" style="33"/>
    <col min="15358" max="15358" width="6.84375" style="33" customWidth="1"/>
    <col min="15359" max="15359" width="19.3828125" style="33" customWidth="1"/>
    <col min="15360" max="15360" width="39.23046875" style="33" bestFit="1" customWidth="1"/>
    <col min="15361" max="15361" width="5.15234375" style="33" customWidth="1"/>
    <col min="15362" max="15362" width="9.15234375" style="33" customWidth="1"/>
    <col min="15363" max="15363" width="8.84375" style="33" bestFit="1" customWidth="1"/>
    <col min="15364" max="15364" width="6.84375" style="33" customWidth="1"/>
    <col min="15365" max="15613" width="8.61328125" style="33"/>
    <col min="15614" max="15614" width="6.84375" style="33" customWidth="1"/>
    <col min="15615" max="15615" width="19.3828125" style="33" customWidth="1"/>
    <col min="15616" max="15616" width="39.23046875" style="33" bestFit="1" customWidth="1"/>
    <col min="15617" max="15617" width="5.15234375" style="33" customWidth="1"/>
    <col min="15618" max="15618" width="9.15234375" style="33" customWidth="1"/>
    <col min="15619" max="15619" width="8.84375" style="33" bestFit="1" customWidth="1"/>
    <col min="15620" max="15620" width="6.84375" style="33" customWidth="1"/>
    <col min="15621" max="15869" width="8.61328125" style="33"/>
    <col min="15870" max="15870" width="6.84375" style="33" customWidth="1"/>
    <col min="15871" max="15871" width="19.3828125" style="33" customWidth="1"/>
    <col min="15872" max="15872" width="39.23046875" style="33" bestFit="1" customWidth="1"/>
    <col min="15873" max="15873" width="5.15234375" style="33" customWidth="1"/>
    <col min="15874" max="15874" width="9.15234375" style="33" customWidth="1"/>
    <col min="15875" max="15875" width="8.84375" style="33" bestFit="1" customWidth="1"/>
    <col min="15876" max="15876" width="6.84375" style="33" customWidth="1"/>
    <col min="15877" max="16125" width="8.61328125" style="33"/>
    <col min="16126" max="16126" width="6.84375" style="33" customWidth="1"/>
    <col min="16127" max="16127" width="19.3828125" style="33" customWidth="1"/>
    <col min="16128" max="16128" width="39.23046875" style="33" bestFit="1" customWidth="1"/>
    <col min="16129" max="16129" width="5.15234375" style="33" customWidth="1"/>
    <col min="16130" max="16130" width="9.15234375" style="33" customWidth="1"/>
    <col min="16131" max="16131" width="8.84375" style="33" bestFit="1" customWidth="1"/>
    <col min="16132" max="16132" width="6.84375" style="33" customWidth="1"/>
    <col min="16133" max="16384" width="8.61328125" style="33"/>
  </cols>
  <sheetData>
    <row r="1" spans="1:28" s="53" customFormat="1" ht="26.25" customHeight="1" x14ac:dyDescent="0.3">
      <c r="A1" s="57" t="s">
        <v>216</v>
      </c>
      <c r="B1" s="57"/>
    </row>
    <row r="2" spans="1:28" s="53" customFormat="1" x14ac:dyDescent="0.3">
      <c r="A2" s="448"/>
      <c r="B2" s="448"/>
    </row>
    <row r="3" spans="1:28" s="53" customFormat="1" x14ac:dyDescent="0.3">
      <c r="A3" s="54"/>
      <c r="B3" s="54"/>
    </row>
    <row r="4" spans="1:28" s="207" customFormat="1" x14ac:dyDescent="0.3">
      <c r="A4" s="491" t="s">
        <v>112</v>
      </c>
      <c r="B4" s="458"/>
      <c r="C4" s="458"/>
      <c r="D4" s="458"/>
      <c r="E4" s="458"/>
      <c r="F4" s="458"/>
    </row>
    <row r="5" spans="1:28" s="143" customFormat="1" x14ac:dyDescent="0.3">
      <c r="A5" s="122"/>
      <c r="C5" s="57"/>
      <c r="D5" s="134"/>
      <c r="E5" s="135"/>
      <c r="F5" s="136"/>
      <c r="G5" s="137"/>
      <c r="H5" s="50"/>
    </row>
    <row r="6" spans="1:28" s="4" customFormat="1" ht="35.25" customHeight="1" x14ac:dyDescent="0.25">
      <c r="A6" s="467" t="s">
        <v>68</v>
      </c>
      <c r="B6" s="467"/>
      <c r="C6" s="467"/>
      <c r="D6" s="467"/>
      <c r="E6" s="208"/>
      <c r="F6" s="208"/>
      <c r="G6" s="208"/>
      <c r="H6" s="208"/>
      <c r="I6" s="208"/>
      <c r="J6" s="208"/>
      <c r="K6" s="208"/>
      <c r="L6" s="208"/>
      <c r="M6" s="208"/>
      <c r="N6" s="208"/>
      <c r="O6" s="208"/>
      <c r="P6" s="208"/>
      <c r="Q6" s="208"/>
      <c r="R6" s="208"/>
      <c r="S6" s="208"/>
      <c r="T6" s="208"/>
      <c r="U6" s="208"/>
      <c r="V6" s="208"/>
      <c r="W6" s="208"/>
      <c r="X6" s="208"/>
      <c r="Y6" s="208"/>
      <c r="Z6" s="208"/>
      <c r="AA6" s="208"/>
      <c r="AB6" s="208"/>
    </row>
    <row r="7" spans="1:28" ht="16.8" thickBot="1" x14ac:dyDescent="0.35">
      <c r="A7" s="138"/>
      <c r="B7" s="138"/>
      <c r="C7" s="138"/>
      <c r="D7" s="207"/>
    </row>
    <row r="8" spans="1:28" x14ac:dyDescent="0.3">
      <c r="A8" s="209" t="s">
        <v>38</v>
      </c>
      <c r="B8" s="210" t="s">
        <v>63</v>
      </c>
      <c r="C8" s="211" t="s">
        <v>69</v>
      </c>
      <c r="D8" s="205" t="s">
        <v>70</v>
      </c>
    </row>
    <row r="9" spans="1:28" x14ac:dyDescent="0.3">
      <c r="A9" s="212"/>
      <c r="B9" s="32"/>
      <c r="C9" s="32"/>
      <c r="D9" s="213"/>
    </row>
    <row r="10" spans="1:28" ht="48.6" x14ac:dyDescent="0.3">
      <c r="A10" s="214" t="s">
        <v>113</v>
      </c>
      <c r="B10" s="42"/>
      <c r="C10" s="37">
        <f>'Staat van eenheidsprijzen'!C18</f>
        <v>0</v>
      </c>
      <c r="D10" s="215">
        <f>B10*C10</f>
        <v>0</v>
      </c>
      <c r="E10" s="256"/>
    </row>
    <row r="11" spans="1:28" ht="48.6" x14ac:dyDescent="0.3">
      <c r="A11" s="216" t="s">
        <v>114</v>
      </c>
      <c r="B11" s="42"/>
      <c r="C11" s="37">
        <f>'Staat van eenheidsprijzen'!C18</f>
        <v>0</v>
      </c>
      <c r="D11" s="215">
        <f t="shared" ref="D11" si="0">B11*C11</f>
        <v>0</v>
      </c>
      <c r="E11" s="255"/>
    </row>
    <row r="12" spans="1:28" x14ac:dyDescent="0.3">
      <c r="A12" s="217"/>
      <c r="B12" s="7"/>
      <c r="C12" s="7"/>
      <c r="D12" s="218"/>
    </row>
    <row r="13" spans="1:28" x14ac:dyDescent="0.3">
      <c r="A13" s="217"/>
      <c r="B13" s="7"/>
      <c r="C13" s="7"/>
      <c r="D13" s="218"/>
    </row>
    <row r="14" spans="1:28" ht="33" thickBot="1" x14ac:dyDescent="0.35">
      <c r="A14" s="219" t="s">
        <v>115</v>
      </c>
      <c r="B14" s="220"/>
      <c r="C14" s="220"/>
      <c r="D14" s="221">
        <f>SUM(D10:D11)</f>
        <v>0</v>
      </c>
    </row>
    <row r="15" spans="1:28" s="207" customFormat="1" x14ac:dyDescent="0.3">
      <c r="A15" s="222"/>
      <c r="B15" s="222"/>
      <c r="C15" s="222"/>
    </row>
    <row r="16" spans="1:28" s="207" customFormat="1" x14ac:dyDescent="0.3">
      <c r="A16" s="222"/>
      <c r="B16" s="222"/>
      <c r="C16" s="222"/>
    </row>
    <row r="17" spans="1:4" s="207" customFormat="1" ht="16.8" thickBot="1" x14ac:dyDescent="0.35">
      <c r="A17" s="222"/>
      <c r="B17" s="222"/>
      <c r="C17" s="222"/>
    </row>
    <row r="18" spans="1:4" ht="72.75" customHeight="1" thickBot="1" x14ac:dyDescent="0.35">
      <c r="A18" s="492" t="s">
        <v>116</v>
      </c>
      <c r="B18" s="493"/>
      <c r="C18" s="493"/>
      <c r="D18" s="494"/>
    </row>
    <row r="19" spans="1:4" s="207" customFormat="1" x14ac:dyDescent="0.3">
      <c r="A19" s="222"/>
      <c r="B19" s="222"/>
      <c r="C19" s="222"/>
    </row>
    <row r="20" spans="1:4" s="207" customFormat="1" x14ac:dyDescent="0.3">
      <c r="A20" s="222"/>
      <c r="B20" s="222"/>
      <c r="C20" s="222"/>
    </row>
    <row r="21" spans="1:4" s="207" customFormat="1" x14ac:dyDescent="0.3">
      <c r="A21" s="222"/>
      <c r="B21" s="222"/>
      <c r="C21" s="222"/>
    </row>
    <row r="22" spans="1:4" s="207" customFormat="1" x14ac:dyDescent="0.3">
      <c r="A22" s="222"/>
      <c r="B22" s="222"/>
      <c r="C22" s="222"/>
    </row>
    <row r="23" spans="1:4" s="207" customFormat="1" x14ac:dyDescent="0.3"/>
    <row r="24" spans="1:4" s="207" customFormat="1" x14ac:dyDescent="0.3"/>
    <row r="25" spans="1:4" s="207" customFormat="1" x14ac:dyDescent="0.3"/>
    <row r="26" spans="1:4" s="207" customFormat="1" x14ac:dyDescent="0.3"/>
    <row r="27" spans="1:4" s="207" customFormat="1" x14ac:dyDescent="0.3"/>
    <row r="28" spans="1:4" s="207" customFormat="1" x14ac:dyDescent="0.3"/>
    <row r="29" spans="1:4" s="207" customFormat="1" x14ac:dyDescent="0.3"/>
    <row r="30" spans="1:4" s="207" customFormat="1" x14ac:dyDescent="0.3"/>
    <row r="31" spans="1:4" s="207" customFormat="1" x14ac:dyDescent="0.3"/>
    <row r="32" spans="1:4" s="207" customFormat="1" x14ac:dyDescent="0.3"/>
    <row r="33" s="207" customFormat="1" x14ac:dyDescent="0.3"/>
    <row r="34" s="207" customFormat="1" x14ac:dyDescent="0.3"/>
    <row r="35" s="207" customFormat="1" x14ac:dyDescent="0.3"/>
    <row r="36" s="207" customFormat="1" x14ac:dyDescent="0.3"/>
    <row r="37" s="207" customFormat="1" x14ac:dyDescent="0.3"/>
    <row r="38" s="207" customFormat="1" x14ac:dyDescent="0.3"/>
    <row r="39" s="207" customFormat="1" x14ac:dyDescent="0.3"/>
    <row r="40" s="207" customFormat="1" x14ac:dyDescent="0.3"/>
    <row r="41" s="207" customFormat="1" x14ac:dyDescent="0.3"/>
    <row r="42" s="207" customFormat="1" x14ac:dyDescent="0.3"/>
    <row r="43" s="207" customFormat="1" x14ac:dyDescent="0.3"/>
    <row r="44" s="207" customFormat="1" x14ac:dyDescent="0.3"/>
    <row r="45" s="207" customFormat="1" x14ac:dyDescent="0.3"/>
    <row r="46" s="207" customFormat="1" x14ac:dyDescent="0.3"/>
    <row r="47" s="207" customFormat="1" x14ac:dyDescent="0.3"/>
    <row r="48" s="207" customFormat="1" x14ac:dyDescent="0.3"/>
    <row r="49" spans="1:3" s="207" customFormat="1" x14ac:dyDescent="0.3"/>
    <row r="50" spans="1:3" s="207" customFormat="1" x14ac:dyDescent="0.3"/>
    <row r="51" spans="1:3" s="207" customFormat="1" x14ac:dyDescent="0.3"/>
    <row r="52" spans="1:3" s="207" customFormat="1" x14ac:dyDescent="0.3"/>
    <row r="53" spans="1:3" s="207" customFormat="1" x14ac:dyDescent="0.3"/>
    <row r="54" spans="1:3" s="207" customFormat="1" x14ac:dyDescent="0.3"/>
    <row r="55" spans="1:3" s="207" customFormat="1" x14ac:dyDescent="0.3">
      <c r="A55" s="222"/>
      <c r="B55" s="222"/>
      <c r="C55" s="222"/>
    </row>
    <row r="56" spans="1:3" s="207" customFormat="1" x14ac:dyDescent="0.3">
      <c r="A56" s="222"/>
      <c r="B56" s="222"/>
      <c r="C56" s="222"/>
    </row>
    <row r="57" spans="1:3" s="207" customFormat="1" x14ac:dyDescent="0.3">
      <c r="A57" s="222"/>
      <c r="B57" s="222"/>
      <c r="C57" s="222"/>
    </row>
    <row r="58" spans="1:3" s="207" customFormat="1" x14ac:dyDescent="0.3">
      <c r="A58" s="222"/>
      <c r="B58" s="222"/>
      <c r="C58" s="222"/>
    </row>
    <row r="59" spans="1:3" s="207" customFormat="1" x14ac:dyDescent="0.3">
      <c r="A59" s="222"/>
      <c r="B59" s="222"/>
      <c r="C59" s="222"/>
    </row>
    <row r="60" spans="1:3" s="207" customFormat="1" x14ac:dyDescent="0.3">
      <c r="A60" s="222"/>
      <c r="B60" s="222"/>
      <c r="C60" s="222"/>
    </row>
    <row r="61" spans="1:3" s="207" customFormat="1" x14ac:dyDescent="0.3">
      <c r="A61" s="222"/>
      <c r="B61" s="222"/>
      <c r="C61" s="222"/>
    </row>
    <row r="62" spans="1:3" s="207" customFormat="1" x14ac:dyDescent="0.3">
      <c r="A62" s="222"/>
      <c r="B62" s="222"/>
      <c r="C62" s="222"/>
    </row>
    <row r="63" spans="1:3" s="207" customFormat="1" x14ac:dyDescent="0.3">
      <c r="A63" s="222"/>
      <c r="B63" s="222"/>
      <c r="C63" s="222"/>
    </row>
    <row r="64" spans="1:3" s="207" customFormat="1" x14ac:dyDescent="0.3">
      <c r="A64" s="222"/>
      <c r="B64" s="222"/>
      <c r="C64" s="222"/>
    </row>
    <row r="65" spans="1:3" s="207" customFormat="1" x14ac:dyDescent="0.3">
      <c r="A65" s="222"/>
      <c r="B65" s="222"/>
      <c r="C65" s="222"/>
    </row>
    <row r="66" spans="1:3" s="207" customFormat="1" x14ac:dyDescent="0.3"/>
    <row r="67" spans="1:3" s="207" customFormat="1" x14ac:dyDescent="0.3"/>
    <row r="68" spans="1:3" s="207" customFormat="1" x14ac:dyDescent="0.3"/>
    <row r="69" spans="1:3" s="207" customFormat="1" x14ac:dyDescent="0.3"/>
    <row r="70" spans="1:3" s="207" customFormat="1" x14ac:dyDescent="0.3">
      <c r="A70" s="222"/>
      <c r="B70" s="222"/>
      <c r="C70" s="222"/>
    </row>
    <row r="71" spans="1:3" s="207" customFormat="1" x14ac:dyDescent="0.3">
      <c r="A71" s="222"/>
      <c r="B71" s="222"/>
      <c r="C71" s="222"/>
    </row>
    <row r="72" spans="1:3" s="207" customFormat="1" x14ac:dyDescent="0.3">
      <c r="A72" s="222"/>
      <c r="B72" s="222"/>
      <c r="C72" s="222"/>
    </row>
    <row r="73" spans="1:3" x14ac:dyDescent="0.3">
      <c r="A73" s="33"/>
      <c r="B73" s="33"/>
      <c r="C73" s="33"/>
    </row>
    <row r="76" spans="1:3" x14ac:dyDescent="0.3">
      <c r="A76" s="33"/>
      <c r="B76" s="33"/>
      <c r="C76" s="33"/>
    </row>
  </sheetData>
  <sheetProtection algorithmName="SHA-512" hashValue="UXc5GO3sfRCr6XG0T6LzUqrhnQjL6GqT75zKbLP8CD3gDOww08SdgziqxKGVMcbpY54nkoZNNQku8Tqg1CBktA==" saltValue="gPZu6TcU+hvnLY0Zccoqdw==" spinCount="100000" sheet="1" objects="1" scenarios="1"/>
  <mergeCells count="4">
    <mergeCell ref="A2:B2"/>
    <mergeCell ref="A4:F4"/>
    <mergeCell ref="A6:D6"/>
    <mergeCell ref="A18:D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1"/>
  <sheetViews>
    <sheetView zoomScale="98" zoomScaleNormal="98" workbookViewId="0">
      <pane ySplit="5" topLeftCell="A6" activePane="bottomLeft" state="frozen"/>
      <selection pane="bottomLeft" activeCell="B25" sqref="B25:B30"/>
    </sheetView>
  </sheetViews>
  <sheetFormatPr defaultColWidth="8.61328125" defaultRowHeight="13.2" x14ac:dyDescent="0.25"/>
  <cols>
    <col min="1" max="1" width="67.4609375" style="5" customWidth="1"/>
    <col min="2" max="2" width="21.23046875" style="4" customWidth="1"/>
    <col min="3" max="3" width="21.3828125" style="208" customWidth="1"/>
    <col min="4" max="4" width="37" style="208" customWidth="1"/>
    <col min="5" max="33" width="8.61328125" style="208"/>
    <col min="34" max="251" width="8.61328125" style="4"/>
    <col min="252" max="252" width="6.84375" style="4" customWidth="1"/>
    <col min="253" max="253" width="19.3828125" style="4" customWidth="1"/>
    <col min="254" max="254" width="39.23046875" style="4" bestFit="1" customWidth="1"/>
    <col min="255" max="255" width="5.15234375" style="4" customWidth="1"/>
    <col min="256" max="256" width="9.15234375" style="4" customWidth="1"/>
    <col min="257" max="257" width="8.84375" style="4" bestFit="1" customWidth="1"/>
    <col min="258" max="258" width="6.84375" style="4" customWidth="1"/>
    <col min="259" max="507" width="8.61328125" style="4"/>
    <col min="508" max="508" width="6.84375" style="4" customWidth="1"/>
    <col min="509" max="509" width="19.3828125" style="4" customWidth="1"/>
    <col min="510" max="510" width="39.23046875" style="4" bestFit="1" customWidth="1"/>
    <col min="511" max="511" width="5.15234375" style="4" customWidth="1"/>
    <col min="512" max="512" width="9.15234375" style="4" customWidth="1"/>
    <col min="513" max="513" width="8.84375" style="4" bestFit="1" customWidth="1"/>
    <col min="514" max="514" width="6.84375" style="4" customWidth="1"/>
    <col min="515" max="763" width="8.61328125" style="4"/>
    <col min="764" max="764" width="6.84375" style="4" customWidth="1"/>
    <col min="765" max="765" width="19.3828125" style="4" customWidth="1"/>
    <col min="766" max="766" width="39.23046875" style="4" bestFit="1" customWidth="1"/>
    <col min="767" max="767" width="5.15234375" style="4" customWidth="1"/>
    <col min="768" max="768" width="9.15234375" style="4" customWidth="1"/>
    <col min="769" max="769" width="8.84375" style="4" bestFit="1" customWidth="1"/>
    <col min="770" max="770" width="6.84375" style="4" customWidth="1"/>
    <col min="771" max="1019" width="8.61328125" style="4"/>
    <col min="1020" max="1020" width="6.84375" style="4" customWidth="1"/>
    <col min="1021" max="1021" width="19.3828125" style="4" customWidth="1"/>
    <col min="1022" max="1022" width="39.23046875" style="4" bestFit="1" customWidth="1"/>
    <col min="1023" max="1023" width="5.15234375" style="4" customWidth="1"/>
    <col min="1024" max="1024" width="9.15234375" style="4" customWidth="1"/>
    <col min="1025" max="1025" width="8.84375" style="4" bestFit="1" customWidth="1"/>
    <col min="1026" max="1026" width="6.84375" style="4" customWidth="1"/>
    <col min="1027" max="1275" width="8.61328125" style="4"/>
    <col min="1276" max="1276" width="6.84375" style="4" customWidth="1"/>
    <col min="1277" max="1277" width="19.3828125" style="4" customWidth="1"/>
    <col min="1278" max="1278" width="39.23046875" style="4" bestFit="1" customWidth="1"/>
    <col min="1279" max="1279" width="5.15234375" style="4" customWidth="1"/>
    <col min="1280" max="1280" width="9.15234375" style="4" customWidth="1"/>
    <col min="1281" max="1281" width="8.84375" style="4" bestFit="1" customWidth="1"/>
    <col min="1282" max="1282" width="6.84375" style="4" customWidth="1"/>
    <col min="1283" max="1531" width="8.61328125" style="4"/>
    <col min="1532" max="1532" width="6.84375" style="4" customWidth="1"/>
    <col min="1533" max="1533" width="19.3828125" style="4" customWidth="1"/>
    <col min="1534" max="1534" width="39.23046875" style="4" bestFit="1" customWidth="1"/>
    <col min="1535" max="1535" width="5.15234375" style="4" customWidth="1"/>
    <col min="1536" max="1536" width="9.15234375" style="4" customWidth="1"/>
    <col min="1537" max="1537" width="8.84375" style="4" bestFit="1" customWidth="1"/>
    <col min="1538" max="1538" width="6.84375" style="4" customWidth="1"/>
    <col min="1539" max="1787" width="8.61328125" style="4"/>
    <col min="1788" max="1788" width="6.84375" style="4" customWidth="1"/>
    <col min="1789" max="1789" width="19.3828125" style="4" customWidth="1"/>
    <col min="1790" max="1790" width="39.23046875" style="4" bestFit="1" customWidth="1"/>
    <col min="1791" max="1791" width="5.15234375" style="4" customWidth="1"/>
    <col min="1792" max="1792" width="9.15234375" style="4" customWidth="1"/>
    <col min="1793" max="1793" width="8.84375" style="4" bestFit="1" customWidth="1"/>
    <col min="1794" max="1794" width="6.84375" style="4" customWidth="1"/>
    <col min="1795" max="2043" width="8.61328125" style="4"/>
    <col min="2044" max="2044" width="6.84375" style="4" customWidth="1"/>
    <col min="2045" max="2045" width="19.3828125" style="4" customWidth="1"/>
    <col min="2046" max="2046" width="39.23046875" style="4" bestFit="1" customWidth="1"/>
    <col min="2047" max="2047" width="5.15234375" style="4" customWidth="1"/>
    <col min="2048" max="2048" width="9.15234375" style="4" customWidth="1"/>
    <col min="2049" max="2049" width="8.84375" style="4" bestFit="1" customWidth="1"/>
    <col min="2050" max="2050" width="6.84375" style="4" customWidth="1"/>
    <col min="2051" max="2299" width="8.61328125" style="4"/>
    <col min="2300" max="2300" width="6.84375" style="4" customWidth="1"/>
    <col min="2301" max="2301" width="19.3828125" style="4" customWidth="1"/>
    <col min="2302" max="2302" width="39.23046875" style="4" bestFit="1" customWidth="1"/>
    <col min="2303" max="2303" width="5.15234375" style="4" customWidth="1"/>
    <col min="2304" max="2304" width="9.15234375" style="4" customWidth="1"/>
    <col min="2305" max="2305" width="8.84375" style="4" bestFit="1" customWidth="1"/>
    <col min="2306" max="2306" width="6.84375" style="4" customWidth="1"/>
    <col min="2307" max="2555" width="8.61328125" style="4"/>
    <col min="2556" max="2556" width="6.84375" style="4" customWidth="1"/>
    <col min="2557" max="2557" width="19.3828125" style="4" customWidth="1"/>
    <col min="2558" max="2558" width="39.23046875" style="4" bestFit="1" customWidth="1"/>
    <col min="2559" max="2559" width="5.15234375" style="4" customWidth="1"/>
    <col min="2560" max="2560" width="9.15234375" style="4" customWidth="1"/>
    <col min="2561" max="2561" width="8.84375" style="4" bestFit="1" customWidth="1"/>
    <col min="2562" max="2562" width="6.84375" style="4" customWidth="1"/>
    <col min="2563" max="2811" width="8.61328125" style="4"/>
    <col min="2812" max="2812" width="6.84375" style="4" customWidth="1"/>
    <col min="2813" max="2813" width="19.3828125" style="4" customWidth="1"/>
    <col min="2814" max="2814" width="39.23046875" style="4" bestFit="1" customWidth="1"/>
    <col min="2815" max="2815" width="5.15234375" style="4" customWidth="1"/>
    <col min="2816" max="2816" width="9.15234375" style="4" customWidth="1"/>
    <col min="2817" max="2817" width="8.84375" style="4" bestFit="1" customWidth="1"/>
    <col min="2818" max="2818" width="6.84375" style="4" customWidth="1"/>
    <col min="2819" max="3067" width="8.61328125" style="4"/>
    <col min="3068" max="3068" width="6.84375" style="4" customWidth="1"/>
    <col min="3069" max="3069" width="19.3828125" style="4" customWidth="1"/>
    <col min="3070" max="3070" width="39.23046875" style="4" bestFit="1" customWidth="1"/>
    <col min="3071" max="3071" width="5.15234375" style="4" customWidth="1"/>
    <col min="3072" max="3072" width="9.15234375" style="4" customWidth="1"/>
    <col min="3073" max="3073" width="8.84375" style="4" bestFit="1" customWidth="1"/>
    <col min="3074" max="3074" width="6.84375" style="4" customWidth="1"/>
    <col min="3075" max="3323" width="8.61328125" style="4"/>
    <col min="3324" max="3324" width="6.84375" style="4" customWidth="1"/>
    <col min="3325" max="3325" width="19.3828125" style="4" customWidth="1"/>
    <col min="3326" max="3326" width="39.23046875" style="4" bestFit="1" customWidth="1"/>
    <col min="3327" max="3327" width="5.15234375" style="4" customWidth="1"/>
    <col min="3328" max="3328" width="9.15234375" style="4" customWidth="1"/>
    <col min="3329" max="3329" width="8.84375" style="4" bestFit="1" customWidth="1"/>
    <col min="3330" max="3330" width="6.84375" style="4" customWidth="1"/>
    <col min="3331" max="3579" width="8.61328125" style="4"/>
    <col min="3580" max="3580" width="6.84375" style="4" customWidth="1"/>
    <col min="3581" max="3581" width="19.3828125" style="4" customWidth="1"/>
    <col min="3582" max="3582" width="39.23046875" style="4" bestFit="1" customWidth="1"/>
    <col min="3583" max="3583" width="5.15234375" style="4" customWidth="1"/>
    <col min="3584" max="3584" width="9.15234375" style="4" customWidth="1"/>
    <col min="3585" max="3585" width="8.84375" style="4" bestFit="1" customWidth="1"/>
    <col min="3586" max="3586" width="6.84375" style="4" customWidth="1"/>
    <col min="3587" max="3835" width="8.61328125" style="4"/>
    <col min="3836" max="3836" width="6.84375" style="4" customWidth="1"/>
    <col min="3837" max="3837" width="19.3828125" style="4" customWidth="1"/>
    <col min="3838" max="3838" width="39.23046875" style="4" bestFit="1" customWidth="1"/>
    <col min="3839" max="3839" width="5.15234375" style="4" customWidth="1"/>
    <col min="3840" max="3840" width="9.15234375" style="4" customWidth="1"/>
    <col min="3841" max="3841" width="8.84375" style="4" bestFit="1" customWidth="1"/>
    <col min="3842" max="3842" width="6.84375" style="4" customWidth="1"/>
    <col min="3843" max="4091" width="8.61328125" style="4"/>
    <col min="4092" max="4092" width="6.84375" style="4" customWidth="1"/>
    <col min="4093" max="4093" width="19.3828125" style="4" customWidth="1"/>
    <col min="4094" max="4094" width="39.23046875" style="4" bestFit="1" customWidth="1"/>
    <col min="4095" max="4095" width="5.15234375" style="4" customWidth="1"/>
    <col min="4096" max="4096" width="9.15234375" style="4" customWidth="1"/>
    <col min="4097" max="4097" width="8.84375" style="4" bestFit="1" customWidth="1"/>
    <col min="4098" max="4098" width="6.84375" style="4" customWidth="1"/>
    <col min="4099" max="4347" width="8.61328125" style="4"/>
    <col min="4348" max="4348" width="6.84375" style="4" customWidth="1"/>
    <col min="4349" max="4349" width="19.3828125" style="4" customWidth="1"/>
    <col min="4350" max="4350" width="39.23046875" style="4" bestFit="1" customWidth="1"/>
    <col min="4351" max="4351" width="5.15234375" style="4" customWidth="1"/>
    <col min="4352" max="4352" width="9.15234375" style="4" customWidth="1"/>
    <col min="4353" max="4353" width="8.84375" style="4" bestFit="1" customWidth="1"/>
    <col min="4354" max="4354" width="6.84375" style="4" customWidth="1"/>
    <col min="4355" max="4603" width="8.61328125" style="4"/>
    <col min="4604" max="4604" width="6.84375" style="4" customWidth="1"/>
    <col min="4605" max="4605" width="19.3828125" style="4" customWidth="1"/>
    <col min="4606" max="4606" width="39.23046875" style="4" bestFit="1" customWidth="1"/>
    <col min="4607" max="4607" width="5.15234375" style="4" customWidth="1"/>
    <col min="4608" max="4608" width="9.15234375" style="4" customWidth="1"/>
    <col min="4609" max="4609" width="8.84375" style="4" bestFit="1" customWidth="1"/>
    <col min="4610" max="4610" width="6.84375" style="4" customWidth="1"/>
    <col min="4611" max="4859" width="8.61328125" style="4"/>
    <col min="4860" max="4860" width="6.84375" style="4" customWidth="1"/>
    <col min="4861" max="4861" width="19.3828125" style="4" customWidth="1"/>
    <col min="4862" max="4862" width="39.23046875" style="4" bestFit="1" customWidth="1"/>
    <col min="4863" max="4863" width="5.15234375" style="4" customWidth="1"/>
    <col min="4864" max="4864" width="9.15234375" style="4" customWidth="1"/>
    <col min="4865" max="4865" width="8.84375" style="4" bestFit="1" customWidth="1"/>
    <col min="4866" max="4866" width="6.84375" style="4" customWidth="1"/>
    <col min="4867" max="5115" width="8.61328125" style="4"/>
    <col min="5116" max="5116" width="6.84375" style="4" customWidth="1"/>
    <col min="5117" max="5117" width="19.3828125" style="4" customWidth="1"/>
    <col min="5118" max="5118" width="39.23046875" style="4" bestFit="1" customWidth="1"/>
    <col min="5119" max="5119" width="5.15234375" style="4" customWidth="1"/>
    <col min="5120" max="5120" width="9.15234375" style="4" customWidth="1"/>
    <col min="5121" max="5121" width="8.84375" style="4" bestFit="1" customWidth="1"/>
    <col min="5122" max="5122" width="6.84375" style="4" customWidth="1"/>
    <col min="5123" max="5371" width="8.61328125" style="4"/>
    <col min="5372" max="5372" width="6.84375" style="4" customWidth="1"/>
    <col min="5373" max="5373" width="19.3828125" style="4" customWidth="1"/>
    <col min="5374" max="5374" width="39.23046875" style="4" bestFit="1" customWidth="1"/>
    <col min="5375" max="5375" width="5.15234375" style="4" customWidth="1"/>
    <col min="5376" max="5376" width="9.15234375" style="4" customWidth="1"/>
    <col min="5377" max="5377" width="8.84375" style="4" bestFit="1" customWidth="1"/>
    <col min="5378" max="5378" width="6.84375" style="4" customWidth="1"/>
    <col min="5379" max="5627" width="8.61328125" style="4"/>
    <col min="5628" max="5628" width="6.84375" style="4" customWidth="1"/>
    <col min="5629" max="5629" width="19.3828125" style="4" customWidth="1"/>
    <col min="5630" max="5630" width="39.23046875" style="4" bestFit="1" customWidth="1"/>
    <col min="5631" max="5631" width="5.15234375" style="4" customWidth="1"/>
    <col min="5632" max="5632" width="9.15234375" style="4" customWidth="1"/>
    <col min="5633" max="5633" width="8.84375" style="4" bestFit="1" customWidth="1"/>
    <col min="5634" max="5634" width="6.84375" style="4" customWidth="1"/>
    <col min="5635" max="5883" width="8.61328125" style="4"/>
    <col min="5884" max="5884" width="6.84375" style="4" customWidth="1"/>
    <col min="5885" max="5885" width="19.3828125" style="4" customWidth="1"/>
    <col min="5886" max="5886" width="39.23046875" style="4" bestFit="1" customWidth="1"/>
    <col min="5887" max="5887" width="5.15234375" style="4" customWidth="1"/>
    <col min="5888" max="5888" width="9.15234375" style="4" customWidth="1"/>
    <col min="5889" max="5889" width="8.84375" style="4" bestFit="1" customWidth="1"/>
    <col min="5890" max="5890" width="6.84375" style="4" customWidth="1"/>
    <col min="5891" max="6139" width="8.61328125" style="4"/>
    <col min="6140" max="6140" width="6.84375" style="4" customWidth="1"/>
    <col min="6141" max="6141" width="19.3828125" style="4" customWidth="1"/>
    <col min="6142" max="6142" width="39.23046875" style="4" bestFit="1" customWidth="1"/>
    <col min="6143" max="6143" width="5.15234375" style="4" customWidth="1"/>
    <col min="6144" max="6144" width="9.15234375" style="4" customWidth="1"/>
    <col min="6145" max="6145" width="8.84375" style="4" bestFit="1" customWidth="1"/>
    <col min="6146" max="6146" width="6.84375" style="4" customWidth="1"/>
    <col min="6147" max="6395" width="8.61328125" style="4"/>
    <col min="6396" max="6396" width="6.84375" style="4" customWidth="1"/>
    <col min="6397" max="6397" width="19.3828125" style="4" customWidth="1"/>
    <col min="6398" max="6398" width="39.23046875" style="4" bestFit="1" customWidth="1"/>
    <col min="6399" max="6399" width="5.15234375" style="4" customWidth="1"/>
    <col min="6400" max="6400" width="9.15234375" style="4" customWidth="1"/>
    <col min="6401" max="6401" width="8.84375" style="4" bestFit="1" customWidth="1"/>
    <col min="6402" max="6402" width="6.84375" style="4" customWidth="1"/>
    <col min="6403" max="6651" width="8.61328125" style="4"/>
    <col min="6652" max="6652" width="6.84375" style="4" customWidth="1"/>
    <col min="6653" max="6653" width="19.3828125" style="4" customWidth="1"/>
    <col min="6654" max="6654" width="39.23046875" style="4" bestFit="1" customWidth="1"/>
    <col min="6655" max="6655" width="5.15234375" style="4" customWidth="1"/>
    <col min="6656" max="6656" width="9.15234375" style="4" customWidth="1"/>
    <col min="6657" max="6657" width="8.84375" style="4" bestFit="1" customWidth="1"/>
    <col min="6658" max="6658" width="6.84375" style="4" customWidth="1"/>
    <col min="6659" max="6907" width="8.61328125" style="4"/>
    <col min="6908" max="6908" width="6.84375" style="4" customWidth="1"/>
    <col min="6909" max="6909" width="19.3828125" style="4" customWidth="1"/>
    <col min="6910" max="6910" width="39.23046875" style="4" bestFit="1" customWidth="1"/>
    <col min="6911" max="6911" width="5.15234375" style="4" customWidth="1"/>
    <col min="6912" max="6912" width="9.15234375" style="4" customWidth="1"/>
    <col min="6913" max="6913" width="8.84375" style="4" bestFit="1" customWidth="1"/>
    <col min="6914" max="6914" width="6.84375" style="4" customWidth="1"/>
    <col min="6915" max="7163" width="8.61328125" style="4"/>
    <col min="7164" max="7164" width="6.84375" style="4" customWidth="1"/>
    <col min="7165" max="7165" width="19.3828125" style="4" customWidth="1"/>
    <col min="7166" max="7166" width="39.23046875" style="4" bestFit="1" customWidth="1"/>
    <col min="7167" max="7167" width="5.15234375" style="4" customWidth="1"/>
    <col min="7168" max="7168" width="9.15234375" style="4" customWidth="1"/>
    <col min="7169" max="7169" width="8.84375" style="4" bestFit="1" customWidth="1"/>
    <col min="7170" max="7170" width="6.84375" style="4" customWidth="1"/>
    <col min="7171" max="7419" width="8.61328125" style="4"/>
    <col min="7420" max="7420" width="6.84375" style="4" customWidth="1"/>
    <col min="7421" max="7421" width="19.3828125" style="4" customWidth="1"/>
    <col min="7422" max="7422" width="39.23046875" style="4" bestFit="1" customWidth="1"/>
    <col min="7423" max="7423" width="5.15234375" style="4" customWidth="1"/>
    <col min="7424" max="7424" width="9.15234375" style="4" customWidth="1"/>
    <col min="7425" max="7425" width="8.84375" style="4" bestFit="1" customWidth="1"/>
    <col min="7426" max="7426" width="6.84375" style="4" customWidth="1"/>
    <col min="7427" max="7675" width="8.61328125" style="4"/>
    <col min="7676" max="7676" width="6.84375" style="4" customWidth="1"/>
    <col min="7677" max="7677" width="19.3828125" style="4" customWidth="1"/>
    <col min="7678" max="7678" width="39.23046875" style="4" bestFit="1" customWidth="1"/>
    <col min="7679" max="7679" width="5.15234375" style="4" customWidth="1"/>
    <col min="7680" max="7680" width="9.15234375" style="4" customWidth="1"/>
    <col min="7681" max="7681" width="8.84375" style="4" bestFit="1" customWidth="1"/>
    <col min="7682" max="7682" width="6.84375" style="4" customWidth="1"/>
    <col min="7683" max="7931" width="8.61328125" style="4"/>
    <col min="7932" max="7932" width="6.84375" style="4" customWidth="1"/>
    <col min="7933" max="7933" width="19.3828125" style="4" customWidth="1"/>
    <col min="7934" max="7934" width="39.23046875" style="4" bestFit="1" customWidth="1"/>
    <col min="7935" max="7935" width="5.15234375" style="4" customWidth="1"/>
    <col min="7936" max="7936" width="9.15234375" style="4" customWidth="1"/>
    <col min="7937" max="7937" width="8.84375" style="4" bestFit="1" customWidth="1"/>
    <col min="7938" max="7938" width="6.84375" style="4" customWidth="1"/>
    <col min="7939" max="8187" width="8.61328125" style="4"/>
    <col min="8188" max="8188" width="6.84375" style="4" customWidth="1"/>
    <col min="8189" max="8189" width="19.3828125" style="4" customWidth="1"/>
    <col min="8190" max="8190" width="39.23046875" style="4" bestFit="1" customWidth="1"/>
    <col min="8191" max="8191" width="5.15234375" style="4" customWidth="1"/>
    <col min="8192" max="8192" width="9.15234375" style="4" customWidth="1"/>
    <col min="8193" max="8193" width="8.84375" style="4" bestFit="1" customWidth="1"/>
    <col min="8194" max="8194" width="6.84375" style="4" customWidth="1"/>
    <col min="8195" max="8443" width="8.61328125" style="4"/>
    <col min="8444" max="8444" width="6.84375" style="4" customWidth="1"/>
    <col min="8445" max="8445" width="19.3828125" style="4" customWidth="1"/>
    <col min="8446" max="8446" width="39.23046875" style="4" bestFit="1" customWidth="1"/>
    <col min="8447" max="8447" width="5.15234375" style="4" customWidth="1"/>
    <col min="8448" max="8448" width="9.15234375" style="4" customWidth="1"/>
    <col min="8449" max="8449" width="8.84375" style="4" bestFit="1" customWidth="1"/>
    <col min="8450" max="8450" width="6.84375" style="4" customWidth="1"/>
    <col min="8451" max="8699" width="8.61328125" style="4"/>
    <col min="8700" max="8700" width="6.84375" style="4" customWidth="1"/>
    <col min="8701" max="8701" width="19.3828125" style="4" customWidth="1"/>
    <col min="8702" max="8702" width="39.23046875" style="4" bestFit="1" customWidth="1"/>
    <col min="8703" max="8703" width="5.15234375" style="4" customWidth="1"/>
    <col min="8704" max="8704" width="9.15234375" style="4" customWidth="1"/>
    <col min="8705" max="8705" width="8.84375" style="4" bestFit="1" customWidth="1"/>
    <col min="8706" max="8706" width="6.84375" style="4" customWidth="1"/>
    <col min="8707" max="8955" width="8.61328125" style="4"/>
    <col min="8956" max="8956" width="6.84375" style="4" customWidth="1"/>
    <col min="8957" max="8957" width="19.3828125" style="4" customWidth="1"/>
    <col min="8958" max="8958" width="39.23046875" style="4" bestFit="1" customWidth="1"/>
    <col min="8959" max="8959" width="5.15234375" style="4" customWidth="1"/>
    <col min="8960" max="8960" width="9.15234375" style="4" customWidth="1"/>
    <col min="8961" max="8961" width="8.84375" style="4" bestFit="1" customWidth="1"/>
    <col min="8962" max="8962" width="6.84375" style="4" customWidth="1"/>
    <col min="8963" max="9211" width="8.61328125" style="4"/>
    <col min="9212" max="9212" width="6.84375" style="4" customWidth="1"/>
    <col min="9213" max="9213" width="19.3828125" style="4" customWidth="1"/>
    <col min="9214" max="9214" width="39.23046875" style="4" bestFit="1" customWidth="1"/>
    <col min="9215" max="9215" width="5.15234375" style="4" customWidth="1"/>
    <col min="9216" max="9216" width="9.15234375" style="4" customWidth="1"/>
    <col min="9217" max="9217" width="8.84375" style="4" bestFit="1" customWidth="1"/>
    <col min="9218" max="9218" width="6.84375" style="4" customWidth="1"/>
    <col min="9219" max="9467" width="8.61328125" style="4"/>
    <col min="9468" max="9468" width="6.84375" style="4" customWidth="1"/>
    <col min="9469" max="9469" width="19.3828125" style="4" customWidth="1"/>
    <col min="9470" max="9470" width="39.23046875" style="4" bestFit="1" customWidth="1"/>
    <col min="9471" max="9471" width="5.15234375" style="4" customWidth="1"/>
    <col min="9472" max="9472" width="9.15234375" style="4" customWidth="1"/>
    <col min="9473" max="9473" width="8.84375" style="4" bestFit="1" customWidth="1"/>
    <col min="9474" max="9474" width="6.84375" style="4" customWidth="1"/>
    <col min="9475" max="9723" width="8.61328125" style="4"/>
    <col min="9724" max="9724" width="6.84375" style="4" customWidth="1"/>
    <col min="9725" max="9725" width="19.3828125" style="4" customWidth="1"/>
    <col min="9726" max="9726" width="39.23046875" style="4" bestFit="1" customWidth="1"/>
    <col min="9727" max="9727" width="5.15234375" style="4" customWidth="1"/>
    <col min="9728" max="9728" width="9.15234375" style="4" customWidth="1"/>
    <col min="9729" max="9729" width="8.84375" style="4" bestFit="1" customWidth="1"/>
    <col min="9730" max="9730" width="6.84375" style="4" customWidth="1"/>
    <col min="9731" max="9979" width="8.61328125" style="4"/>
    <col min="9980" max="9980" width="6.84375" style="4" customWidth="1"/>
    <col min="9981" max="9981" width="19.3828125" style="4" customWidth="1"/>
    <col min="9982" max="9982" width="39.23046875" style="4" bestFit="1" customWidth="1"/>
    <col min="9983" max="9983" width="5.15234375" style="4" customWidth="1"/>
    <col min="9984" max="9984" width="9.15234375" style="4" customWidth="1"/>
    <col min="9985" max="9985" width="8.84375" style="4" bestFit="1" customWidth="1"/>
    <col min="9986" max="9986" width="6.84375" style="4" customWidth="1"/>
    <col min="9987" max="10235" width="8.61328125" style="4"/>
    <col min="10236" max="10236" width="6.84375" style="4" customWidth="1"/>
    <col min="10237" max="10237" width="19.3828125" style="4" customWidth="1"/>
    <col min="10238" max="10238" width="39.23046875" style="4" bestFit="1" customWidth="1"/>
    <col min="10239" max="10239" width="5.15234375" style="4" customWidth="1"/>
    <col min="10240" max="10240" width="9.15234375" style="4" customWidth="1"/>
    <col min="10241" max="10241" width="8.84375" style="4" bestFit="1" customWidth="1"/>
    <col min="10242" max="10242" width="6.84375" style="4" customWidth="1"/>
    <col min="10243" max="10491" width="8.61328125" style="4"/>
    <col min="10492" max="10492" width="6.84375" style="4" customWidth="1"/>
    <col min="10493" max="10493" width="19.3828125" style="4" customWidth="1"/>
    <col min="10494" max="10494" width="39.23046875" style="4" bestFit="1" customWidth="1"/>
    <col min="10495" max="10495" width="5.15234375" style="4" customWidth="1"/>
    <col min="10496" max="10496" width="9.15234375" style="4" customWidth="1"/>
    <col min="10497" max="10497" width="8.84375" style="4" bestFit="1" customWidth="1"/>
    <col min="10498" max="10498" width="6.84375" style="4" customWidth="1"/>
    <col min="10499" max="10747" width="8.61328125" style="4"/>
    <col min="10748" max="10748" width="6.84375" style="4" customWidth="1"/>
    <col min="10749" max="10749" width="19.3828125" style="4" customWidth="1"/>
    <col min="10750" max="10750" width="39.23046875" style="4" bestFit="1" customWidth="1"/>
    <col min="10751" max="10751" width="5.15234375" style="4" customWidth="1"/>
    <col min="10752" max="10752" width="9.15234375" style="4" customWidth="1"/>
    <col min="10753" max="10753" width="8.84375" style="4" bestFit="1" customWidth="1"/>
    <col min="10754" max="10754" width="6.84375" style="4" customWidth="1"/>
    <col min="10755" max="11003" width="8.61328125" style="4"/>
    <col min="11004" max="11004" width="6.84375" style="4" customWidth="1"/>
    <col min="11005" max="11005" width="19.3828125" style="4" customWidth="1"/>
    <col min="11006" max="11006" width="39.23046875" style="4" bestFit="1" customWidth="1"/>
    <col min="11007" max="11007" width="5.15234375" style="4" customWidth="1"/>
    <col min="11008" max="11008" width="9.15234375" style="4" customWidth="1"/>
    <col min="11009" max="11009" width="8.84375" style="4" bestFit="1" customWidth="1"/>
    <col min="11010" max="11010" width="6.84375" style="4" customWidth="1"/>
    <col min="11011" max="11259" width="8.61328125" style="4"/>
    <col min="11260" max="11260" width="6.84375" style="4" customWidth="1"/>
    <col min="11261" max="11261" width="19.3828125" style="4" customWidth="1"/>
    <col min="11262" max="11262" width="39.23046875" style="4" bestFit="1" customWidth="1"/>
    <col min="11263" max="11263" width="5.15234375" style="4" customWidth="1"/>
    <col min="11264" max="11264" width="9.15234375" style="4" customWidth="1"/>
    <col min="11265" max="11265" width="8.84375" style="4" bestFit="1" customWidth="1"/>
    <col min="11266" max="11266" width="6.84375" style="4" customWidth="1"/>
    <col min="11267" max="11515" width="8.61328125" style="4"/>
    <col min="11516" max="11516" width="6.84375" style="4" customWidth="1"/>
    <col min="11517" max="11517" width="19.3828125" style="4" customWidth="1"/>
    <col min="11518" max="11518" width="39.23046875" style="4" bestFit="1" customWidth="1"/>
    <col min="11519" max="11519" width="5.15234375" style="4" customWidth="1"/>
    <col min="11520" max="11520" width="9.15234375" style="4" customWidth="1"/>
    <col min="11521" max="11521" width="8.84375" style="4" bestFit="1" customWidth="1"/>
    <col min="11522" max="11522" width="6.84375" style="4" customWidth="1"/>
    <col min="11523" max="11771" width="8.61328125" style="4"/>
    <col min="11772" max="11772" width="6.84375" style="4" customWidth="1"/>
    <col min="11773" max="11773" width="19.3828125" style="4" customWidth="1"/>
    <col min="11774" max="11774" width="39.23046875" style="4" bestFit="1" customWidth="1"/>
    <col min="11775" max="11775" width="5.15234375" style="4" customWidth="1"/>
    <col min="11776" max="11776" width="9.15234375" style="4" customWidth="1"/>
    <col min="11777" max="11777" width="8.84375" style="4" bestFit="1" customWidth="1"/>
    <col min="11778" max="11778" width="6.84375" style="4" customWidth="1"/>
    <col min="11779" max="12027" width="8.61328125" style="4"/>
    <col min="12028" max="12028" width="6.84375" style="4" customWidth="1"/>
    <col min="12029" max="12029" width="19.3828125" style="4" customWidth="1"/>
    <col min="12030" max="12030" width="39.23046875" style="4" bestFit="1" customWidth="1"/>
    <col min="12031" max="12031" width="5.15234375" style="4" customWidth="1"/>
    <col min="12032" max="12032" width="9.15234375" style="4" customWidth="1"/>
    <col min="12033" max="12033" width="8.84375" style="4" bestFit="1" customWidth="1"/>
    <col min="12034" max="12034" width="6.84375" style="4" customWidth="1"/>
    <col min="12035" max="12283" width="8.61328125" style="4"/>
    <col min="12284" max="12284" width="6.84375" style="4" customWidth="1"/>
    <col min="12285" max="12285" width="19.3828125" style="4" customWidth="1"/>
    <col min="12286" max="12286" width="39.23046875" style="4" bestFit="1" customWidth="1"/>
    <col min="12287" max="12287" width="5.15234375" style="4" customWidth="1"/>
    <col min="12288" max="12288" width="9.15234375" style="4" customWidth="1"/>
    <col min="12289" max="12289" width="8.84375" style="4" bestFit="1" customWidth="1"/>
    <col min="12290" max="12290" width="6.84375" style="4" customWidth="1"/>
    <col min="12291" max="12539" width="8.61328125" style="4"/>
    <col min="12540" max="12540" width="6.84375" style="4" customWidth="1"/>
    <col min="12541" max="12541" width="19.3828125" style="4" customWidth="1"/>
    <col min="12542" max="12542" width="39.23046875" style="4" bestFit="1" customWidth="1"/>
    <col min="12543" max="12543" width="5.15234375" style="4" customWidth="1"/>
    <col min="12544" max="12544" width="9.15234375" style="4" customWidth="1"/>
    <col min="12545" max="12545" width="8.84375" style="4" bestFit="1" customWidth="1"/>
    <col min="12546" max="12546" width="6.84375" style="4" customWidth="1"/>
    <col min="12547" max="12795" width="8.61328125" style="4"/>
    <col min="12796" max="12796" width="6.84375" style="4" customWidth="1"/>
    <col min="12797" max="12797" width="19.3828125" style="4" customWidth="1"/>
    <col min="12798" max="12798" width="39.23046875" style="4" bestFit="1" customWidth="1"/>
    <col min="12799" max="12799" width="5.15234375" style="4" customWidth="1"/>
    <col min="12800" max="12800" width="9.15234375" style="4" customWidth="1"/>
    <col min="12801" max="12801" width="8.84375" style="4" bestFit="1" customWidth="1"/>
    <col min="12802" max="12802" width="6.84375" style="4" customWidth="1"/>
    <col min="12803" max="13051" width="8.61328125" style="4"/>
    <col min="13052" max="13052" width="6.84375" style="4" customWidth="1"/>
    <col min="13053" max="13053" width="19.3828125" style="4" customWidth="1"/>
    <col min="13054" max="13054" width="39.23046875" style="4" bestFit="1" customWidth="1"/>
    <col min="13055" max="13055" width="5.15234375" style="4" customWidth="1"/>
    <col min="13056" max="13056" width="9.15234375" style="4" customWidth="1"/>
    <col min="13057" max="13057" width="8.84375" style="4" bestFit="1" customWidth="1"/>
    <col min="13058" max="13058" width="6.84375" style="4" customWidth="1"/>
    <col min="13059" max="13307" width="8.61328125" style="4"/>
    <col min="13308" max="13308" width="6.84375" style="4" customWidth="1"/>
    <col min="13309" max="13309" width="19.3828125" style="4" customWidth="1"/>
    <col min="13310" max="13310" width="39.23046875" style="4" bestFit="1" customWidth="1"/>
    <col min="13311" max="13311" width="5.15234375" style="4" customWidth="1"/>
    <col min="13312" max="13312" width="9.15234375" style="4" customWidth="1"/>
    <col min="13313" max="13313" width="8.84375" style="4" bestFit="1" customWidth="1"/>
    <col min="13314" max="13314" width="6.84375" style="4" customWidth="1"/>
    <col min="13315" max="13563" width="8.61328125" style="4"/>
    <col min="13564" max="13564" width="6.84375" style="4" customWidth="1"/>
    <col min="13565" max="13565" width="19.3828125" style="4" customWidth="1"/>
    <col min="13566" max="13566" width="39.23046875" style="4" bestFit="1" customWidth="1"/>
    <col min="13567" max="13567" width="5.15234375" style="4" customWidth="1"/>
    <col min="13568" max="13568" width="9.15234375" style="4" customWidth="1"/>
    <col min="13569" max="13569" width="8.84375" style="4" bestFit="1" customWidth="1"/>
    <col min="13570" max="13570" width="6.84375" style="4" customWidth="1"/>
    <col min="13571" max="13819" width="8.61328125" style="4"/>
    <col min="13820" max="13820" width="6.84375" style="4" customWidth="1"/>
    <col min="13821" max="13821" width="19.3828125" style="4" customWidth="1"/>
    <col min="13822" max="13822" width="39.23046875" style="4" bestFit="1" customWidth="1"/>
    <col min="13823" max="13823" width="5.15234375" style="4" customWidth="1"/>
    <col min="13824" max="13824" width="9.15234375" style="4" customWidth="1"/>
    <col min="13825" max="13825" width="8.84375" style="4" bestFit="1" customWidth="1"/>
    <col min="13826" max="13826" width="6.84375" style="4" customWidth="1"/>
    <col min="13827" max="14075" width="8.61328125" style="4"/>
    <col min="14076" max="14076" width="6.84375" style="4" customWidth="1"/>
    <col min="14077" max="14077" width="19.3828125" style="4" customWidth="1"/>
    <col min="14078" max="14078" width="39.23046875" style="4" bestFit="1" customWidth="1"/>
    <col min="14079" max="14079" width="5.15234375" style="4" customWidth="1"/>
    <col min="14080" max="14080" width="9.15234375" style="4" customWidth="1"/>
    <col min="14081" max="14081" width="8.84375" style="4" bestFit="1" customWidth="1"/>
    <col min="14082" max="14082" width="6.84375" style="4" customWidth="1"/>
    <col min="14083" max="14331" width="8.61328125" style="4"/>
    <col min="14332" max="14332" width="6.84375" style="4" customWidth="1"/>
    <col min="14333" max="14333" width="19.3828125" style="4" customWidth="1"/>
    <col min="14334" max="14334" width="39.23046875" style="4" bestFit="1" customWidth="1"/>
    <col min="14335" max="14335" width="5.15234375" style="4" customWidth="1"/>
    <col min="14336" max="14336" width="9.15234375" style="4" customWidth="1"/>
    <col min="14337" max="14337" width="8.84375" style="4" bestFit="1" customWidth="1"/>
    <col min="14338" max="14338" width="6.84375" style="4" customWidth="1"/>
    <col min="14339" max="14587" width="8.61328125" style="4"/>
    <col min="14588" max="14588" width="6.84375" style="4" customWidth="1"/>
    <col min="14589" max="14589" width="19.3828125" style="4" customWidth="1"/>
    <col min="14590" max="14590" width="39.23046875" style="4" bestFit="1" customWidth="1"/>
    <col min="14591" max="14591" width="5.15234375" style="4" customWidth="1"/>
    <col min="14592" max="14592" width="9.15234375" style="4" customWidth="1"/>
    <col min="14593" max="14593" width="8.84375" style="4" bestFit="1" customWidth="1"/>
    <col min="14594" max="14594" width="6.84375" style="4" customWidth="1"/>
    <col min="14595" max="14843" width="8.61328125" style="4"/>
    <col min="14844" max="14844" width="6.84375" style="4" customWidth="1"/>
    <col min="14845" max="14845" width="19.3828125" style="4" customWidth="1"/>
    <col min="14846" max="14846" width="39.23046875" style="4" bestFit="1" customWidth="1"/>
    <col min="14847" max="14847" width="5.15234375" style="4" customWidth="1"/>
    <col min="14848" max="14848" width="9.15234375" style="4" customWidth="1"/>
    <col min="14849" max="14849" width="8.84375" style="4" bestFit="1" customWidth="1"/>
    <col min="14850" max="14850" width="6.84375" style="4" customWidth="1"/>
    <col min="14851" max="15099" width="8.61328125" style="4"/>
    <col min="15100" max="15100" width="6.84375" style="4" customWidth="1"/>
    <col min="15101" max="15101" width="19.3828125" style="4" customWidth="1"/>
    <col min="15102" max="15102" width="39.23046875" style="4" bestFit="1" customWidth="1"/>
    <col min="15103" max="15103" width="5.15234375" style="4" customWidth="1"/>
    <col min="15104" max="15104" width="9.15234375" style="4" customWidth="1"/>
    <col min="15105" max="15105" width="8.84375" style="4" bestFit="1" customWidth="1"/>
    <col min="15106" max="15106" width="6.84375" style="4" customWidth="1"/>
    <col min="15107" max="15355" width="8.61328125" style="4"/>
    <col min="15356" max="15356" width="6.84375" style="4" customWidth="1"/>
    <col min="15357" max="15357" width="19.3828125" style="4" customWidth="1"/>
    <col min="15358" max="15358" width="39.23046875" style="4" bestFit="1" customWidth="1"/>
    <col min="15359" max="15359" width="5.15234375" style="4" customWidth="1"/>
    <col min="15360" max="15360" width="9.15234375" style="4" customWidth="1"/>
    <col min="15361" max="15361" width="8.84375" style="4" bestFit="1" customWidth="1"/>
    <col min="15362" max="15362" width="6.84375" style="4" customWidth="1"/>
    <col min="15363" max="15611" width="8.61328125" style="4"/>
    <col min="15612" max="15612" width="6.84375" style="4" customWidth="1"/>
    <col min="15613" max="15613" width="19.3828125" style="4" customWidth="1"/>
    <col min="15614" max="15614" width="39.23046875" style="4" bestFit="1" customWidth="1"/>
    <col min="15615" max="15615" width="5.15234375" style="4" customWidth="1"/>
    <col min="15616" max="15616" width="9.15234375" style="4" customWidth="1"/>
    <col min="15617" max="15617" width="8.84375" style="4" bestFit="1" customWidth="1"/>
    <col min="15618" max="15618" width="6.84375" style="4" customWidth="1"/>
    <col min="15619" max="15867" width="8.61328125" style="4"/>
    <col min="15868" max="15868" width="6.84375" style="4" customWidth="1"/>
    <col min="15869" max="15869" width="19.3828125" style="4" customWidth="1"/>
    <col min="15870" max="15870" width="39.23046875" style="4" bestFit="1" customWidth="1"/>
    <col min="15871" max="15871" width="5.15234375" style="4" customWidth="1"/>
    <col min="15872" max="15872" width="9.15234375" style="4" customWidth="1"/>
    <col min="15873" max="15873" width="8.84375" style="4" bestFit="1" customWidth="1"/>
    <col min="15874" max="15874" width="6.84375" style="4" customWidth="1"/>
    <col min="15875" max="16123" width="8.61328125" style="4"/>
    <col min="16124" max="16124" width="6.84375" style="4" customWidth="1"/>
    <col min="16125" max="16125" width="19.3828125" style="4" customWidth="1"/>
    <col min="16126" max="16126" width="39.23046875" style="4" bestFit="1" customWidth="1"/>
    <col min="16127" max="16127" width="5.15234375" style="4" customWidth="1"/>
    <col min="16128" max="16128" width="9.15234375" style="4" customWidth="1"/>
    <col min="16129" max="16129" width="8.84375" style="4" bestFit="1" customWidth="1"/>
    <col min="16130" max="16130" width="6.84375" style="4" customWidth="1"/>
    <col min="16131" max="16384" width="8.61328125" style="4"/>
  </cols>
  <sheetData>
    <row r="1" spans="1:4" s="53" customFormat="1" ht="27" customHeight="1" x14ac:dyDescent="0.3">
      <c r="A1" s="57" t="s">
        <v>216</v>
      </c>
      <c r="B1" s="57"/>
    </row>
    <row r="2" spans="1:4" s="53" customFormat="1" ht="18.75" customHeight="1" x14ac:dyDescent="0.3">
      <c r="A2" s="448"/>
      <c r="B2" s="448"/>
    </row>
    <row r="3" spans="1:4" s="53" customFormat="1" ht="18" customHeight="1" x14ac:dyDescent="0.3">
      <c r="A3" s="54"/>
      <c r="B3" s="54"/>
    </row>
    <row r="4" spans="1:4" s="208" customFormat="1" ht="18" customHeight="1" x14ac:dyDescent="0.25">
      <c r="A4" s="498" t="s">
        <v>102</v>
      </c>
      <c r="B4" s="499"/>
      <c r="C4" s="499"/>
      <c r="D4" s="499"/>
    </row>
    <row r="5" spans="1:4" ht="114" customHeight="1" x14ac:dyDescent="0.25">
      <c r="A5" s="497" t="s">
        <v>104</v>
      </c>
      <c r="B5" s="467"/>
      <c r="C5" s="467"/>
    </row>
    <row r="6" spans="1:4" s="208" customFormat="1" ht="16.8" thickBot="1" x14ac:dyDescent="0.3">
      <c r="A6" s="231"/>
      <c r="B6" s="232"/>
    </row>
    <row r="7" spans="1:4" ht="48.6" x14ac:dyDescent="0.3">
      <c r="A7" s="209" t="s">
        <v>38</v>
      </c>
      <c r="B7" s="205" t="s">
        <v>85</v>
      </c>
      <c r="C7" s="223"/>
    </row>
    <row r="8" spans="1:4" ht="32.4" x14ac:dyDescent="0.3">
      <c r="A8" s="371" t="s">
        <v>151</v>
      </c>
      <c r="B8" s="213"/>
      <c r="C8" s="223"/>
    </row>
    <row r="9" spans="1:4" ht="48.6" x14ac:dyDescent="0.3">
      <c r="A9" s="233" t="s">
        <v>117</v>
      </c>
      <c r="B9" s="234"/>
      <c r="C9" s="224"/>
    </row>
    <row r="10" spans="1:4" ht="32.4" x14ac:dyDescent="0.3">
      <c r="A10" s="233" t="s">
        <v>118</v>
      </c>
      <c r="B10" s="234"/>
      <c r="C10" s="224"/>
    </row>
    <row r="11" spans="1:4" ht="32.4" x14ac:dyDescent="0.3">
      <c r="A11" s="233" t="s">
        <v>119</v>
      </c>
      <c r="B11" s="234"/>
      <c r="C11" s="224"/>
    </row>
    <row r="12" spans="1:4" ht="27" customHeight="1" x14ac:dyDescent="0.3">
      <c r="A12" s="217" t="s">
        <v>120</v>
      </c>
      <c r="B12" s="234"/>
      <c r="C12" s="224"/>
    </row>
    <row r="13" spans="1:4" ht="27" customHeight="1" x14ac:dyDescent="0.3">
      <c r="A13" s="217" t="s">
        <v>121</v>
      </c>
      <c r="B13" s="234"/>
      <c r="C13" s="224"/>
    </row>
    <row r="14" spans="1:4" ht="27" customHeight="1" x14ac:dyDescent="0.3">
      <c r="A14" s="217" t="s">
        <v>122</v>
      </c>
      <c r="B14" s="234"/>
      <c r="C14" s="224"/>
    </row>
    <row r="15" spans="1:4" ht="18" customHeight="1" x14ac:dyDescent="0.3">
      <c r="A15" s="235"/>
      <c r="B15" s="218"/>
      <c r="C15" s="224"/>
    </row>
    <row r="16" spans="1:4" ht="16.8" thickBot="1" x14ac:dyDescent="0.35">
      <c r="A16" s="219" t="s">
        <v>71</v>
      </c>
      <c r="B16" s="236">
        <f>SUM(B9:B14)</f>
        <v>0</v>
      </c>
      <c r="C16" s="225"/>
    </row>
    <row r="17" spans="1:4" ht="18" customHeight="1" x14ac:dyDescent="0.25">
      <c r="A17" s="500"/>
      <c r="B17" s="500"/>
    </row>
    <row r="18" spans="1:4" ht="50.25" customHeight="1" x14ac:dyDescent="0.25">
      <c r="A18" s="501" t="s">
        <v>123</v>
      </c>
      <c r="B18" s="501"/>
    </row>
    <row r="19" spans="1:4" s="208" customFormat="1" ht="16.2" x14ac:dyDescent="0.25">
      <c r="A19" s="230"/>
    </row>
    <row r="20" spans="1:4" s="208" customFormat="1" ht="16.2" x14ac:dyDescent="0.25">
      <c r="A20" s="230"/>
    </row>
    <row r="21" spans="1:4" s="208" customFormat="1" ht="16.8" thickBot="1" x14ac:dyDescent="0.3">
      <c r="A21" s="230"/>
    </row>
    <row r="22" spans="1:4" ht="113.4" x14ac:dyDescent="0.3">
      <c r="A22" s="238" t="s">
        <v>38</v>
      </c>
      <c r="B22" s="239" t="s">
        <v>103</v>
      </c>
      <c r="C22" s="226"/>
      <c r="D22" s="223"/>
    </row>
    <row r="23" spans="1:4" ht="18" customHeight="1" x14ac:dyDescent="0.25">
      <c r="A23" s="240"/>
      <c r="B23" s="241"/>
    </row>
    <row r="24" spans="1:4" ht="32.4" x14ac:dyDescent="0.25">
      <c r="A24" s="242" t="s">
        <v>86</v>
      </c>
      <c r="B24" s="243" t="s">
        <v>72</v>
      </c>
      <c r="C24" s="227"/>
    </row>
    <row r="25" spans="1:4" ht="16.2" x14ac:dyDescent="0.3">
      <c r="A25" s="244" t="s">
        <v>73</v>
      </c>
      <c r="B25" s="245"/>
      <c r="C25" s="228"/>
    </row>
    <row r="26" spans="1:4" ht="16.2" x14ac:dyDescent="0.3">
      <c r="A26" s="244" t="s">
        <v>78</v>
      </c>
      <c r="B26" s="245"/>
      <c r="C26" s="228"/>
    </row>
    <row r="27" spans="1:4" ht="16.2" x14ac:dyDescent="0.3">
      <c r="A27" s="244" t="s">
        <v>79</v>
      </c>
      <c r="B27" s="245"/>
      <c r="C27" s="228"/>
    </row>
    <row r="28" spans="1:4" ht="16.2" x14ac:dyDescent="0.3">
      <c r="A28" s="244" t="s">
        <v>80</v>
      </c>
      <c r="B28" s="245"/>
      <c r="C28" s="228"/>
    </row>
    <row r="29" spans="1:4" ht="32.4" x14ac:dyDescent="0.3">
      <c r="A29" s="244" t="s">
        <v>81</v>
      </c>
      <c r="B29" s="245"/>
      <c r="C29" s="228"/>
    </row>
    <row r="30" spans="1:4" ht="32.4" x14ac:dyDescent="0.3">
      <c r="A30" s="244" t="s">
        <v>82</v>
      </c>
      <c r="B30" s="245"/>
      <c r="C30" s="228"/>
    </row>
    <row r="31" spans="1:4" ht="16.2" x14ac:dyDescent="0.3">
      <c r="A31" s="242" t="s">
        <v>74</v>
      </c>
      <c r="B31" s="246">
        <f>SUM(B25:B30)</f>
        <v>0</v>
      </c>
      <c r="C31" s="224"/>
    </row>
    <row r="32" spans="1:4" ht="16.2" x14ac:dyDescent="0.3">
      <c r="A32" s="242"/>
      <c r="B32" s="247"/>
      <c r="C32" s="224"/>
    </row>
    <row r="33" spans="1:3" ht="16.8" thickBot="1" x14ac:dyDescent="0.35">
      <c r="A33" s="248" t="s">
        <v>75</v>
      </c>
      <c r="B33" s="249">
        <f>B31</f>
        <v>0</v>
      </c>
      <c r="C33" s="224"/>
    </row>
    <row r="34" spans="1:3" ht="16.8" thickBot="1" x14ac:dyDescent="0.35">
      <c r="A34" s="495"/>
      <c r="B34" s="496"/>
      <c r="C34" s="207"/>
    </row>
    <row r="35" spans="1:3" ht="49.2" thickBot="1" x14ac:dyDescent="0.3">
      <c r="A35" s="250" t="s">
        <v>76</v>
      </c>
      <c r="B35" s="251"/>
    </row>
    <row r="36" spans="1:3" ht="16.2" x14ac:dyDescent="0.25">
      <c r="A36" s="34"/>
    </row>
    <row r="37" spans="1:3" s="208" customFormat="1" ht="1.95" customHeight="1" thickBot="1" x14ac:dyDescent="0.3">
      <c r="A37" s="230"/>
    </row>
    <row r="38" spans="1:3" ht="36" customHeight="1" x14ac:dyDescent="0.4">
      <c r="A38" s="252" t="s">
        <v>105</v>
      </c>
      <c r="B38" s="253">
        <f>B16+B33</f>
        <v>0</v>
      </c>
      <c r="C38" s="229"/>
    </row>
    <row r="39" spans="1:3" s="208" customFormat="1" x14ac:dyDescent="0.25"/>
    <row r="40" spans="1:3" s="208" customFormat="1" x14ac:dyDescent="0.25"/>
    <row r="41" spans="1:3" s="208" customFormat="1" x14ac:dyDescent="0.25"/>
    <row r="42" spans="1:3" s="208" customFormat="1" x14ac:dyDescent="0.25"/>
    <row r="43" spans="1:3" s="208" customFormat="1" x14ac:dyDescent="0.25"/>
    <row r="44" spans="1:3" s="208" customFormat="1" ht="18" customHeight="1" x14ac:dyDescent="0.25"/>
    <row r="45" spans="1:3" s="208" customFormat="1" ht="18" customHeight="1" x14ac:dyDescent="0.25"/>
    <row r="46" spans="1:3" s="208" customFormat="1" ht="18" customHeight="1" x14ac:dyDescent="0.25"/>
    <row r="47" spans="1:3" s="208" customFormat="1" ht="18" customHeight="1" x14ac:dyDescent="0.25"/>
    <row r="48" spans="1:3" s="208" customFormat="1" x14ac:dyDescent="0.25"/>
    <row r="49" spans="1:1" s="208" customFormat="1" x14ac:dyDescent="0.25"/>
    <row r="50" spans="1:1" s="208" customFormat="1" x14ac:dyDescent="0.25"/>
    <row r="51" spans="1:1" s="208" customFormat="1" x14ac:dyDescent="0.25"/>
    <row r="52" spans="1:1" s="208" customFormat="1" x14ac:dyDescent="0.25"/>
    <row r="53" spans="1:1" s="208" customFormat="1" x14ac:dyDescent="0.25"/>
    <row r="54" spans="1:1" s="208" customFormat="1" x14ac:dyDescent="0.25"/>
    <row r="55" spans="1:1" s="208" customFormat="1" x14ac:dyDescent="0.25"/>
    <row r="56" spans="1:1" s="208" customFormat="1" ht="18" customHeight="1" x14ac:dyDescent="0.25"/>
    <row r="57" spans="1:1" s="208" customFormat="1" ht="18" customHeight="1" x14ac:dyDescent="0.25"/>
    <row r="58" spans="1:1" s="208" customFormat="1" ht="18" customHeight="1" x14ac:dyDescent="0.25"/>
    <row r="59" spans="1:1" s="208" customFormat="1" ht="19.05" customHeight="1" x14ac:dyDescent="0.25"/>
    <row r="60" spans="1:1" s="208" customFormat="1" x14ac:dyDescent="0.25">
      <c r="A60" s="237"/>
    </row>
    <row r="61" spans="1:1" s="208" customFormat="1" x14ac:dyDescent="0.25">
      <c r="A61" s="237"/>
    </row>
    <row r="62" spans="1:1" s="208" customFormat="1" x14ac:dyDescent="0.25">
      <c r="A62" s="237"/>
    </row>
    <row r="63" spans="1:1" s="208" customFormat="1" x14ac:dyDescent="0.25">
      <c r="A63" s="237"/>
    </row>
    <row r="64" spans="1:1" s="208" customFormat="1" x14ac:dyDescent="0.25">
      <c r="A64" s="237"/>
    </row>
    <row r="65" spans="1:1" s="208" customFormat="1" x14ac:dyDescent="0.25">
      <c r="A65" s="237"/>
    </row>
    <row r="66" spans="1:1" s="208" customFormat="1" x14ac:dyDescent="0.25">
      <c r="A66" s="237"/>
    </row>
    <row r="67" spans="1:1" s="208" customFormat="1" x14ac:dyDescent="0.25">
      <c r="A67" s="237"/>
    </row>
    <row r="68" spans="1:1" s="208" customFormat="1" x14ac:dyDescent="0.25">
      <c r="A68" s="237"/>
    </row>
    <row r="69" spans="1:1" s="208" customFormat="1" x14ac:dyDescent="0.25">
      <c r="A69" s="237"/>
    </row>
    <row r="70" spans="1:1" s="208" customFormat="1" x14ac:dyDescent="0.25">
      <c r="A70" s="237"/>
    </row>
    <row r="71" spans="1:1" s="208" customFormat="1" x14ac:dyDescent="0.25"/>
    <row r="72" spans="1:1" s="208" customFormat="1" x14ac:dyDescent="0.25"/>
    <row r="73" spans="1:1" s="208" customFormat="1" x14ac:dyDescent="0.25"/>
    <row r="74" spans="1:1" s="208" customFormat="1" x14ac:dyDescent="0.25"/>
    <row r="75" spans="1:1" s="208" customFormat="1" x14ac:dyDescent="0.25">
      <c r="A75" s="237"/>
    </row>
    <row r="76" spans="1:1" s="208" customFormat="1" x14ac:dyDescent="0.25">
      <c r="A76" s="237"/>
    </row>
    <row r="77" spans="1:1" s="208" customFormat="1" x14ac:dyDescent="0.25">
      <c r="A77" s="237"/>
    </row>
    <row r="78" spans="1:1" s="208" customFormat="1" x14ac:dyDescent="0.25"/>
    <row r="79" spans="1:1" s="208" customFormat="1" x14ac:dyDescent="0.25">
      <c r="A79" s="237"/>
    </row>
    <row r="80" spans="1:1" s="208" customFormat="1" x14ac:dyDescent="0.25">
      <c r="A80" s="237"/>
    </row>
    <row r="81" spans="1:1" s="208" customFormat="1" x14ac:dyDescent="0.25"/>
    <row r="82" spans="1:1" s="208" customFormat="1" x14ac:dyDescent="0.25">
      <c r="A82" s="237"/>
    </row>
    <row r="83" spans="1:1" s="208" customFormat="1" x14ac:dyDescent="0.25">
      <c r="A83" s="237"/>
    </row>
    <row r="84" spans="1:1" s="208" customFormat="1" x14ac:dyDescent="0.25">
      <c r="A84" s="237"/>
    </row>
    <row r="85" spans="1:1" s="208" customFormat="1" x14ac:dyDescent="0.25">
      <c r="A85" s="237"/>
    </row>
    <row r="86" spans="1:1" s="208" customFormat="1" x14ac:dyDescent="0.25">
      <c r="A86" s="237"/>
    </row>
    <row r="87" spans="1:1" s="208" customFormat="1" x14ac:dyDescent="0.25">
      <c r="A87" s="237"/>
    </row>
    <row r="88" spans="1:1" s="208" customFormat="1" x14ac:dyDescent="0.25">
      <c r="A88" s="237"/>
    </row>
    <row r="89" spans="1:1" s="208" customFormat="1" x14ac:dyDescent="0.25">
      <c r="A89" s="237"/>
    </row>
    <row r="90" spans="1:1" s="208" customFormat="1" x14ac:dyDescent="0.25">
      <c r="A90" s="237"/>
    </row>
    <row r="91" spans="1:1" s="208" customFormat="1" x14ac:dyDescent="0.25">
      <c r="A91" s="237"/>
    </row>
  </sheetData>
  <sheetProtection algorithmName="SHA-512" hashValue="Wb+dNnqnxPcCxoHfVlvS89+2Inq5YYvyN4btb+U3PAtCsAtn2F3syi+tmo2uu7JDLC7gGBLqUt0xblMf7/EYsg==" saltValue="LfCqeJWspVZT4OjlOfPLOQ==" spinCount="100000" sheet="1" objects="1" scenarios="1"/>
  <mergeCells count="6">
    <mergeCell ref="A34:B34"/>
    <mergeCell ref="A5:C5"/>
    <mergeCell ref="A2:B2"/>
    <mergeCell ref="A4:D4"/>
    <mergeCell ref="A17:B17"/>
    <mergeCell ref="A18:B18"/>
  </mergeCells>
  <phoneticPr fontId="22" type="noConversion"/>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02bbb8-c16e-43d1-8b0d-fd2e263dd7a1" xsi:nil="true"/>
    <lcf76f155ced4ddcb4097134ff3c332f xmlns="369f8b5f-ab10-4558-8756-7d2cbfdf12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F495F75F98B846A85E668CE9A4832C" ma:contentTypeVersion="18" ma:contentTypeDescription="Een nieuw document maken." ma:contentTypeScope="" ma:versionID="61e8caa40e9782751ca7f23df1c0a279">
  <xsd:schema xmlns:xsd="http://www.w3.org/2001/XMLSchema" xmlns:xs="http://www.w3.org/2001/XMLSchema" xmlns:p="http://schemas.microsoft.com/office/2006/metadata/properties" xmlns:ns2="369f8b5f-ab10-4558-8756-7d2cbfdf128d" xmlns:ns3="df02bbb8-c16e-43d1-8b0d-fd2e263dd7a1" targetNamespace="http://schemas.microsoft.com/office/2006/metadata/properties" ma:root="true" ma:fieldsID="7509095fbe7e741e2468b27fa579c0bd" ns2:_="" ns3:_="">
    <xsd:import namespace="369f8b5f-ab10-4558-8756-7d2cbfdf128d"/>
    <xsd:import namespace="df02bbb8-c16e-43d1-8b0d-fd2e263dd7a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f8b5f-ab10-4558-8756-7d2cbfdf1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2bbb8-c16e-43d1-8b0d-fd2e263dd7a1"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012b79a-f3ca-4bb6-aa2d-8d1600d20413}" ma:internalName="TaxCatchAll" ma:showField="CatchAllData" ma:web="df02bbb8-c16e-43d1-8b0d-fd2e263dd7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B49B10-B916-4F07-9396-8AD67337159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18AF78D-1BC5-460D-96F3-76F043276DF6}"/>
</file>

<file path=customXml/itemProps3.xml><?xml version="1.0" encoding="utf-8"?>
<ds:datastoreItem xmlns:ds="http://schemas.openxmlformats.org/officeDocument/2006/customXml" ds:itemID="{64F48F12-3D24-4D0D-9E25-F2401CBCD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Staat van eenheidsprijzen</vt:lpstr>
      <vt:lpstr>Verzamelblad</vt:lpstr>
      <vt:lpstr> Raadzaal, kantine en hal </vt:lpstr>
      <vt:lpstr>Commissiezaal</vt:lpstr>
      <vt:lpstr>Kernassortiment</vt:lpstr>
      <vt:lpstr>Indicatie extra uren</vt:lpstr>
      <vt:lpstr>Technische ondersteuning</vt:lpstr>
      <vt:lpstr>Training</vt:lpstr>
      <vt:lpstr>Exploitatiekosten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Anouk Lorist</cp:lastModifiedBy>
  <cp:revision/>
  <dcterms:created xsi:type="dcterms:W3CDTF">2003-08-27T16:40:13Z</dcterms:created>
  <dcterms:modified xsi:type="dcterms:W3CDTF">2024-10-08T07:33:29Z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0x010100A9F495F75F98B846A85E668CE9A4832C</vt:lpwstr>
  </property>
</Properties>
</file>