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aevesbv.sharepoint.com/teams/BUNoordNIC/Gedeelde documenten/General/0. PROJECTEN/Werkom/2023/EA - Schoonmaakartikelen/06 Nota van inlichtingen/Prijzenblad verzie 3/"/>
    </mc:Choice>
  </mc:AlternateContent>
  <xr:revisionPtr revIDLastSave="91" documentId="13_ncr:1_{FC0DF925-5EE0-4438-8A66-427DDF267EAE}" xr6:coauthVersionLast="47" xr6:coauthVersionMax="47" xr10:uidLastSave="{CA79189A-F77C-4902-9B47-D6113EFB4EC5}"/>
  <bookViews>
    <workbookView xWindow="28680" yWindow="-120" windowWidth="29040" windowHeight="15840" xr2:uid="{00000000-000D-0000-FFFF-FFFF00000000}"/>
  </bookViews>
  <sheets>
    <sheet name="Bijlage 3 - Prijzenblad" sheetId="6" r:id="rId1"/>
    <sheet name="Blad1" sheetId="5"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3" i="6" l="1"/>
  <c r="O10" i="6"/>
  <c r="L31" i="6"/>
  <c r="L32" i="6"/>
  <c r="L33" i="6"/>
  <c r="L34" i="6"/>
  <c r="L35" i="6"/>
  <c r="L36" i="6"/>
  <c r="L37" i="6"/>
  <c r="L38" i="6"/>
  <c r="L39" i="6"/>
  <c r="L40" i="6"/>
  <c r="L41" i="6"/>
  <c r="L42" i="6"/>
  <c r="L43" i="6"/>
  <c r="L44" i="6"/>
  <c r="L45" i="6"/>
  <c r="L46" i="6"/>
  <c r="L47" i="6"/>
  <c r="L48" i="6"/>
  <c r="L49" i="6"/>
  <c r="L50" i="6"/>
  <c r="L51" i="6"/>
  <c r="L52" i="6"/>
  <c r="L53" i="6"/>
  <c r="L54" i="6"/>
  <c r="L30" i="6"/>
  <c r="L25" i="6"/>
  <c r="L20" i="6"/>
  <c r="L21" i="6"/>
  <c r="L22" i="6"/>
  <c r="L23" i="6"/>
  <c r="L24" i="6"/>
  <c r="L26" i="6"/>
  <c r="L27" i="6"/>
  <c r="L28" i="6"/>
  <c r="L29" i="6"/>
  <c r="L19" i="6"/>
  <c r="O14" i="6"/>
  <c r="L12" i="6"/>
  <c r="O12" i="6" s="1"/>
  <c r="L11" i="6"/>
  <c r="O11" i="6" s="1"/>
  <c r="L9" i="6"/>
  <c r="O9" i="6" s="1"/>
  <c r="L6" i="6"/>
  <c r="O6" i="6" s="1"/>
  <c r="L7" i="6"/>
  <c r="O7" i="6" s="1"/>
  <c r="L8" i="6"/>
  <c r="O8" i="6" s="1"/>
  <c r="L55" i="6" l="1"/>
  <c r="O15" i="6"/>
  <c r="L58" i="6" l="1"/>
</calcChain>
</file>

<file path=xl/sharedStrings.xml><?xml version="1.0" encoding="utf-8"?>
<sst xmlns="http://schemas.openxmlformats.org/spreadsheetml/2006/main" count="244" uniqueCount="142">
  <si>
    <t>Bijlage 3 - Prijzenblad</t>
  </si>
  <si>
    <t>Invulinstructie</t>
  </si>
  <si>
    <t>Beschrijving</t>
  </si>
  <si>
    <t>Prijsstelling</t>
  </si>
  <si>
    <t>Categorie</t>
  </si>
  <si>
    <t>Gevraagd merk</t>
  </si>
  <si>
    <t>Besteleenheid</t>
  </si>
  <si>
    <t>Geboden merk en type</t>
  </si>
  <si>
    <t>Prijs per besteleenheid</t>
  </si>
  <si>
    <t>Fictieve afname per jaar per besteleenheid</t>
  </si>
  <si>
    <t>1. Schoonmaakmiddelen</t>
  </si>
  <si>
    <t>Oppervlakte reiniger</t>
  </si>
  <si>
    <t>PH-waarde in gebruiksoplossing ca 8,5,PH-waarde in concentraat ca 10,5, te gebruiken op alle watervaste ondergronden, geen voorgeschreven pbm bij gebruik, vuil en nicotineoplossend, aangename geur, 10 liter cans</t>
  </si>
  <si>
    <t>groen/blauw</t>
  </si>
  <si>
    <t>biologisch afbreekbaar</t>
  </si>
  <si>
    <t>x 1 liter</t>
  </si>
  <si>
    <t>Glasbewassing</t>
  </si>
  <si>
    <t>geen voorgeschreven pbm bij gebruik, vuil en nicotineoplossend, aangename geur, leverbaar in 10 liter cans</t>
  </si>
  <si>
    <t>Vloer reiniger</t>
  </si>
  <si>
    <t>Te gebruiken op alle watervaste vloerbedekingen, droogt streeploos, te gebruiken in schrobautomaten, PH-waarde in gebruiksoplossing ca 7,5 in gebruiksoplossing, leverbaar in 10 liter cans, voedend</t>
  </si>
  <si>
    <t>Sanitairreiniger</t>
  </si>
  <si>
    <t>Chloorvrij, kalkaanslag verwijderend, vet verwijderend, vuil en waterafstotend, Langgeurend, op alle soorte steen, kunstof te gebruiken ook op aluminium, ca PH-waarde in concentraat 9, PH-waarde ca 7 in gebruiksoplossing, ook te gebruiken in schuimpistool, leverbaar in 10 liter cans</t>
  </si>
  <si>
    <t>geel</t>
  </si>
  <si>
    <t>Ontkalker</t>
  </si>
  <si>
    <t>Tana of vergelijkbaar</t>
  </si>
  <si>
    <t>Tapijt reiniger</t>
  </si>
  <si>
    <t>PH-waarde ca 9,5, moeiteloos manueel en machinaal te gebruiken zonder inweken, verwijderd alle soorten vlekken en waterkringen uit textiel, zoals tapijt en met stof beklede stoelen</t>
  </si>
  <si>
    <t>Kiehl of vergelijkbaar</t>
  </si>
  <si>
    <t xml:space="preserve">Vloer stripper </t>
  </si>
  <si>
    <t>PH-waarde ca 9 in gebruiksoplossing, kan alle harde vloeren die voorzien zijn van een verzegeling strippen</t>
  </si>
  <si>
    <t>Vloer verzegeling</t>
  </si>
  <si>
    <t>kilo</t>
  </si>
  <si>
    <t>2. Schoonmaakmaterialen</t>
  </si>
  <si>
    <t>Afvalbak</t>
  </si>
  <si>
    <t>50 liter, wandmontage</t>
  </si>
  <si>
    <t>wit</t>
  </si>
  <si>
    <t>Tork of vergelijkbaar</t>
  </si>
  <si>
    <t>stuks</t>
  </si>
  <si>
    <t>20 liter, wandmontage, passende afvalzakken van stevige kwaliteit</t>
  </si>
  <si>
    <t xml:space="preserve">Afvalzak </t>
  </si>
  <si>
    <t>50 liter, stevige kwaliteit minimaal 50 micron</t>
  </si>
  <si>
    <t>gerecycled materiaal</t>
  </si>
  <si>
    <t>x rol van 20 stuks</t>
  </si>
  <si>
    <t>20 liter, stevige kwaliteit</t>
  </si>
  <si>
    <t>58 x 100 cm, stevige kwaliteit minimaal 50 micron</t>
  </si>
  <si>
    <t>grijs</t>
  </si>
  <si>
    <t>x rol van 25 stuks</t>
  </si>
  <si>
    <t>oranje</t>
  </si>
  <si>
    <t>groen</t>
  </si>
  <si>
    <t>blauw</t>
  </si>
  <si>
    <t>Werkwagen</t>
  </si>
  <si>
    <t>Werkwagen Origo 300 FX, 100 FX en 300 H</t>
  </si>
  <si>
    <t>vileda of vergelijkbaar</t>
  </si>
  <si>
    <t>voorzien van hepa filter en benodigdheden zoals: slangen, stangen, voeten, stofzuigerzakken</t>
  </si>
  <si>
    <t>Numatic of vergelijkbaar</t>
  </si>
  <si>
    <t>3. Sanitaire hardware</t>
  </si>
  <si>
    <t>Toiletborstel en houder</t>
  </si>
  <si>
    <t>Los leverbaar, afsluitbaar, uitneembaar lekbakje, wandmontage, borstel niet zichtbaar in houder</t>
  </si>
  <si>
    <t>Toiletpapier dispenser</t>
  </si>
  <si>
    <t>2 rollen boven elkaar, blokkeersysteem, wandmontage, vel voor vel uitgifte. Betreft bruikleen van het product</t>
  </si>
  <si>
    <t>Handoek rollen dispenser</t>
  </si>
  <si>
    <t>Afmeting dispenser moet geschikt zijn voor onderstaande rol, lengte 270 mt, breedte 19,5 cm, 1 lgs papier, uitneembare koker. Betreft bruikleen van het product</t>
  </si>
  <si>
    <t>Handdoek dispenser</t>
  </si>
  <si>
    <t>vel voor vel uitgifte, z-vouw. Betreft bruikleen van het product</t>
  </si>
  <si>
    <t>Handzeep dispenser</t>
  </si>
  <si>
    <t>anti lek, wandmontage, niet sensor gestuurd. Betreft bruikleen van het product</t>
  </si>
  <si>
    <t>Desinfectie dispenser</t>
  </si>
  <si>
    <t>Seatcleaner dispenser</t>
  </si>
  <si>
    <t>geschikt voor hygienisch reinigende vloeistof, anti lek, wandmontage, 0,5 liter. Betreft bruikleen van het product</t>
  </si>
  <si>
    <t>Luchtverfrisser dispenser</t>
  </si>
  <si>
    <t>wandmontage, continue geurverstrekkend, anti lek, geluidsarm, instelbare programma, dag, maand, tijd, frequentie. Betreft bruikleen van het product</t>
  </si>
  <si>
    <t>Hygieneboxen</t>
  </si>
  <si>
    <t>geur neutraliserend/maskerend, goed afsluitbaar, wand montage, wissel 1 x per 2 weken service. Betreft bruikleen van het product</t>
  </si>
  <si>
    <t>Hygiene dispenser</t>
  </si>
  <si>
    <t>vulling biologisch katoen, tijdsinval, 18 tampons, 28 maandverband, gratis uitgifte punt voor gebruiker, voorraad indicatie venster. Betreft bruikleen van het product</t>
  </si>
  <si>
    <t>4. Sanitaire vulmiddelen</t>
  </si>
  <si>
    <t>Toiletpapier</t>
  </si>
  <si>
    <t>Wit 2 lgs vel voor vel uitgifte</t>
  </si>
  <si>
    <t>27 rollen</t>
  </si>
  <si>
    <t xml:space="preserve">Handoek rol </t>
  </si>
  <si>
    <t>Handdoekpapier</t>
  </si>
  <si>
    <t>24,4 x 23 cm, z-vouw, goed absorberend</t>
  </si>
  <si>
    <t>200 vellen</t>
  </si>
  <si>
    <t xml:space="preserve">25 x 11 cm interfold 2 laags vel voor vel uitgifte </t>
  </si>
  <si>
    <t>100 vellen</t>
  </si>
  <si>
    <t>Handzeep</t>
  </si>
  <si>
    <t>Desinfecterende handgel</t>
  </si>
  <si>
    <t xml:space="preserve">Seatcleaner  </t>
  </si>
  <si>
    <t>Luchtverfrisser</t>
  </si>
  <si>
    <t>Tampons</t>
  </si>
  <si>
    <t>n.v.t.</t>
  </si>
  <si>
    <t>x 18 stuks</t>
  </si>
  <si>
    <t>Maandverband</t>
  </si>
  <si>
    <t>x 28 stuks</t>
  </si>
  <si>
    <t>5. Ledigen van Hygieneboxen</t>
  </si>
  <si>
    <t>Ledigen van hygieneboxen</t>
  </si>
  <si>
    <t>x 1 box</t>
  </si>
  <si>
    <t>6. Wisselen inloopmatten</t>
  </si>
  <si>
    <t>Wisselen inloopmatten</t>
  </si>
  <si>
    <t>x 1 mat</t>
  </si>
  <si>
    <t xml:space="preserve">Totaal: </t>
  </si>
  <si>
    <t>Naam bedrijf:</t>
  </si>
  <si>
    <t>Naam tekenbevoegde:</t>
  </si>
  <si>
    <t>Functie tekenbevoegde:</t>
  </si>
  <si>
    <t>Handtekening:</t>
  </si>
  <si>
    <t>Plaats &amp; datum:</t>
  </si>
  <si>
    <t>Lijst</t>
  </si>
  <si>
    <t>Mopsysteem</t>
  </si>
  <si>
    <t>Stofzuiger</t>
  </si>
  <si>
    <t>Overige</t>
  </si>
  <si>
    <t>Wisselen 1 x per 2 weken (totaal aantal matten huidige situatie = 5 stuks)</t>
  </si>
  <si>
    <t>ledigen 1 x per 2 weken (totaal aantal hygieneboxen in de huidige situatie betreft 48 boxen)</t>
  </si>
  <si>
    <t>maand bruikleen van 1 stuk</t>
  </si>
  <si>
    <t>Waspoeder</t>
  </si>
  <si>
    <t>Vlakmop microspeed plus</t>
  </si>
  <si>
    <t>6 rollen</t>
  </si>
  <si>
    <t>Totaalprijs</t>
  </si>
  <si>
    <t>x stuks</t>
  </si>
  <si>
    <t>28 van biologisch katoen (gecertificeerd)</t>
  </si>
  <si>
    <t>18 regular biologisch katoen (gecertificeerd)</t>
  </si>
  <si>
    <t xml:space="preserve">1 lgs papier, uitneembare koker, omvang van de rol dient passend te zijn bij de aangeboden dispenser. </t>
  </si>
  <si>
    <t>Voorkeurskleur</t>
  </si>
  <si>
    <t>Soort</t>
  </si>
  <si>
    <t>Omschrijving/eigenschappen</t>
  </si>
  <si>
    <t>Milieu</t>
  </si>
  <si>
    <t>Vereiste kleur</t>
  </si>
  <si>
    <t>Leveringskosten (enkel van toepassing bij bestellingen met een bestelwaarde kleiner dan € 100,-</t>
  </si>
  <si>
    <t>Dosering per liter (beschreven in liters)</t>
  </si>
  <si>
    <t>Inhoud per besteleenheid (liter/kilo)</t>
  </si>
  <si>
    <t>Benodigd concentraat (liter)</t>
  </si>
  <si>
    <t>PH-waarde ca 1, leverbaar in 5 liter cans, dichtheid tussen 1,1/1,2 per  g/cm3 - puur gebruik (dosering niet van toepassing)</t>
  </si>
  <si>
    <t>universeel wasmiddel voor professioneel gebruik/eis - puur gebruik (dosering niet van toepassing)</t>
  </si>
  <si>
    <t>PH-waarde ca 8,5, in max 3 lagen aan te brengen, zowel mat als glans verzegeling, slijtvast, verzegeling van Linoleum, PVC, Natuur en kunststeen, leverbaar in minimaal 5 liter cans, verzegeling van Linoleum, PVC, Natuur en kunststeen, leverbaar in minimaal 5 liter cans - puur gebruik (dosering niet van toepassing)</t>
  </si>
  <si>
    <t>Huidverzorgend minimaal 0,1%, Ethanol minimaal 75%, inhoud navulling dienst passend te zijn bij de aangeboden dispenser</t>
  </si>
  <si>
    <t>Liquid zeep, licht geurend, anti lek, PH neutraal, anti bacterieel, inhoud navulling dienst passend te zijn bij de aangeboden dispenser</t>
  </si>
  <si>
    <t>Foam zeep, licht geurend, anti lek, PH neutraal, anti bacterieel, inhoud navulling dienst passend te zijn bij de aangeboden dispenser</t>
  </si>
  <si>
    <t>hygienisch reinigend, licht geurend, geschikt voor gebruik met toiletpapier, laat geen vlekken achter, inhoud navulling dienst passend te zijn bij de aangeboden dispenser</t>
  </si>
  <si>
    <t>meerdere leverbare geuren, minimaal 3 maanden instelbaar - inhoud navulling dienst passend te zijn bij de aangeboden dispenser</t>
  </si>
  <si>
    <r>
      <t xml:space="preserve">U dient alle cellen met de oranje achtergrond in te vullen. Het blad rekent dan vanzelf de totalen uit. Het totaal zoals berekend in de cel "Totale inschrijfprijs" wordt gebruikt bij het bepalen van de vergelijkingsprijs. Het invullen van negatieve waarden is niet toegestaan. Indien het prijzenblad niet volledig is ingevuld of is aangepast door de inschrijver, behoudt de aanbestedende dienst zich het recht voor om uw inschrijving terzijde te leggen. In het geval u verzocht wordt de dosering per liter in te vullen, dient u en product aan te bieden dat aansluit bij de beschrijving, en op basis daarvan de bijbehorende doseringseenheid in te vullen. Het blad berekent op basis van de benodigde liters gebruikklaarproduct de prijs uit. .
Alle vermelde prijzen en tarieven dienen gesteld te zijn in euro's, exclusief BTW. De door u aangeboden prijzen en tarieven dienen inclusief overige belastingen en/of heffingen te zijn. De prijzen worden aangeboden in twee decimalen. Inschrijver dient de volledig ingevulde prijsopgave rechtsgeldig ondertekend toe te voegen aan zijn inschrijving. 
Inschrijver kan </t>
    </r>
    <r>
      <rPr>
        <b/>
        <u/>
        <sz val="12"/>
        <color theme="1"/>
        <rFont val="Assistant Light"/>
      </rPr>
      <t>geen</t>
    </r>
    <r>
      <rPr>
        <b/>
        <sz val="12"/>
        <color theme="1"/>
        <rFont val="Assistant Light"/>
      </rPr>
      <t xml:space="preserve"> rechten ontlenen aan door Werkom opgegeven indicatieve aantallen/getallen.
</t>
    </r>
  </si>
  <si>
    <t xml:space="preserve">Fictieve afname per jaar gebruiksklaar product (liter/kilo) </t>
  </si>
  <si>
    <t>Subtotaal categorie 1</t>
  </si>
  <si>
    <t>Subtotaal categorie 2 t/m 6 + overige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</si>
</sst>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0"/>
    <numFmt numFmtId="165" formatCode="_ [$€-413]\ * #,##0.00_ ;_ [$€-413]\ * \-#,##0.00_ ;_ [$€-413]\ * &quot;-&quot;??_ ;_ @_ "/>
  </numFmts>
  <fonts count="3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20"/>
      <color theme="0"/>
      <name val="Assistant Light"/>
    </font>
    <font>
      <sz val="11"/>
      <color theme="1"/>
      <name val="Assistant Light"/>
    </font>
    <font>
      <b/>
      <sz val="12"/>
      <color theme="1"/>
      <name val="Assistant Light"/>
    </font>
    <font>
      <b/>
      <u/>
      <sz val="12"/>
      <color theme="1"/>
      <name val="Assistant Light"/>
    </font>
    <font>
      <b/>
      <sz val="11"/>
      <color theme="1"/>
      <name val="Assistant Light"/>
    </font>
    <font>
      <b/>
      <sz val="14"/>
      <name val="Assistant Light"/>
    </font>
    <font>
      <sz val="14"/>
      <color theme="1"/>
      <name val="Assistant Light"/>
    </font>
    <font>
      <b/>
      <sz val="18"/>
      <color theme="1"/>
      <name val="Assistant Light"/>
    </font>
    <font>
      <b/>
      <sz val="20"/>
      <color theme="0"/>
      <name val="Calibri"/>
      <family val="2"/>
      <scheme val="minor"/>
    </font>
    <font>
      <b/>
      <sz val="24"/>
      <color theme="0"/>
      <name val="Assistant Light"/>
    </font>
    <font>
      <sz val="14"/>
      <color theme="1"/>
      <name val="Calibri"/>
      <family val="2"/>
      <scheme val="minor"/>
    </font>
    <font>
      <sz val="1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C4D33"/>
        <bgColor indexed="64"/>
      </patternFill>
    </fill>
    <fill>
      <patternFill patternType="solid">
        <fgColor theme="9" tint="-0.499984740745262"/>
        <bgColor indexed="64"/>
      </patternFill>
    </fill>
    <fill>
      <patternFill patternType="solid">
        <fgColor rgb="FFFFC000"/>
        <bgColor indexed="64"/>
      </patternFill>
    </fill>
    <fill>
      <patternFill patternType="solid">
        <fgColor theme="2" tint="-9.9978637043366805E-2"/>
        <bgColor indexed="64"/>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44" fontId="1" fillId="0" borderId="0" applyFont="0" applyFill="0" applyBorder="0" applyAlignment="0" applyProtection="0"/>
  </cellStyleXfs>
  <cellXfs count="113">
    <xf numFmtId="0" fontId="0" fillId="0" borderId="0" xfId="0"/>
    <xf numFmtId="0" fontId="20" fillId="0" borderId="0" xfId="0" applyFont="1"/>
    <xf numFmtId="44" fontId="23" fillId="0" borderId="0" xfId="0" applyNumberFormat="1" applyFont="1" applyAlignment="1">
      <alignment vertical="center"/>
    </xf>
    <xf numFmtId="0" fontId="20" fillId="0" borderId="0" xfId="0" applyFont="1" applyAlignment="1">
      <alignment horizontal="center"/>
    </xf>
    <xf numFmtId="0" fontId="20" fillId="0" borderId="0" xfId="0" applyFont="1" applyAlignment="1">
      <alignment wrapText="1"/>
    </xf>
    <xf numFmtId="0" fontId="20" fillId="0" borderId="0" xfId="0" applyFont="1" applyAlignment="1">
      <alignment horizontal="center" wrapText="1"/>
    </xf>
    <xf numFmtId="44" fontId="23" fillId="0" borderId="0" xfId="0" applyNumberFormat="1" applyFont="1" applyAlignment="1">
      <alignment vertical="center" wrapText="1"/>
    </xf>
    <xf numFmtId="44" fontId="26" fillId="0" borderId="10" xfId="0" applyNumberFormat="1" applyFont="1" applyBorder="1" applyAlignment="1">
      <alignment horizontal="left" vertical="center" wrapText="1"/>
    </xf>
    <xf numFmtId="164" fontId="25" fillId="35" borderId="15" xfId="0" applyNumberFormat="1" applyFont="1" applyFill="1" applyBorder="1" applyAlignment="1" applyProtection="1">
      <alignment horizontal="center" wrapText="1"/>
      <protection locked="0"/>
    </xf>
    <xf numFmtId="164" fontId="25" fillId="35" borderId="16" xfId="0" applyNumberFormat="1" applyFont="1" applyFill="1" applyBorder="1" applyAlignment="1" applyProtection="1">
      <alignment horizontal="center" wrapText="1"/>
      <protection locked="0"/>
    </xf>
    <xf numFmtId="164" fontId="25" fillId="35" borderId="20" xfId="0" applyNumberFormat="1" applyFont="1" applyFill="1" applyBorder="1" applyAlignment="1" applyProtection="1">
      <alignment horizontal="center" wrapText="1"/>
      <protection locked="0"/>
    </xf>
    <xf numFmtId="44" fontId="20" fillId="0" borderId="0" xfId="0" applyNumberFormat="1" applyFont="1"/>
    <xf numFmtId="0" fontId="17" fillId="34" borderId="0" xfId="0" applyFont="1" applyFill="1" applyAlignment="1">
      <alignment vertical="center" wrapText="1"/>
    </xf>
    <xf numFmtId="0" fontId="0" fillId="0" borderId="0" xfId="0" applyAlignment="1">
      <alignment vertical="center" wrapText="1"/>
    </xf>
    <xf numFmtId="0" fontId="0" fillId="0" borderId="0" xfId="0" applyAlignment="1">
      <alignment wrapText="1"/>
    </xf>
    <xf numFmtId="0" fontId="17" fillId="34" borderId="13" xfId="0" applyFont="1" applyFill="1" applyBorder="1" applyAlignment="1">
      <alignment vertical="center" wrapText="1"/>
    </xf>
    <xf numFmtId="0" fontId="0" fillId="0" borderId="27" xfId="0" applyBorder="1" applyAlignment="1">
      <alignment wrapText="1"/>
    </xf>
    <xf numFmtId="44" fontId="0" fillId="0" borderId="27" xfId="0" applyNumberFormat="1" applyBorder="1" applyAlignment="1">
      <alignment horizontal="left"/>
    </xf>
    <xf numFmtId="0" fontId="0" fillId="0" borderId="13" xfId="0" applyBorder="1"/>
    <xf numFmtId="0" fontId="0" fillId="0" borderId="25" xfId="0" applyBorder="1" applyAlignment="1">
      <alignment vertical="center" wrapText="1"/>
    </xf>
    <xf numFmtId="0" fontId="29" fillId="0" borderId="25" xfId="0" applyFont="1" applyBorder="1" applyAlignment="1">
      <alignment horizontal="left" wrapText="1"/>
    </xf>
    <xf numFmtId="0" fontId="0" fillId="0" borderId="25" xfId="0" applyBorder="1" applyAlignment="1">
      <alignment horizontal="left"/>
    </xf>
    <xf numFmtId="0" fontId="0" fillId="0" borderId="25" xfId="0" applyBorder="1" applyAlignment="1">
      <alignment horizontal="right"/>
    </xf>
    <xf numFmtId="44" fontId="0" fillId="0" borderId="26" xfId="0" applyNumberFormat="1" applyBorder="1" applyAlignment="1">
      <alignment horizontal="left"/>
    </xf>
    <xf numFmtId="0" fontId="0" fillId="0" borderId="24" xfId="0" applyBorder="1"/>
    <xf numFmtId="44" fontId="0" fillId="0" borderId="28" xfId="0" applyNumberFormat="1" applyBorder="1" applyAlignment="1">
      <alignment horizontal="left"/>
    </xf>
    <xf numFmtId="0" fontId="0" fillId="0" borderId="25" xfId="0" applyBorder="1" applyAlignment="1">
      <alignment wrapText="1"/>
    </xf>
    <xf numFmtId="0" fontId="0" fillId="0" borderId="25" xfId="0" applyBorder="1"/>
    <xf numFmtId="0" fontId="0" fillId="0" borderId="14" xfId="0" applyBorder="1"/>
    <xf numFmtId="0" fontId="0" fillId="0" borderId="12" xfId="0" applyBorder="1"/>
    <xf numFmtId="0" fontId="0" fillId="0" borderId="30" xfId="0" applyBorder="1"/>
    <xf numFmtId="0" fontId="17" fillId="34" borderId="25" xfId="0" applyFont="1" applyFill="1" applyBorder="1" applyAlignment="1">
      <alignment wrapText="1"/>
    </xf>
    <xf numFmtId="44" fontId="17" fillId="34" borderId="26" xfId="0" applyNumberFormat="1" applyFont="1" applyFill="1" applyBorder="1"/>
    <xf numFmtId="0" fontId="0" fillId="0" borderId="30" xfId="0" applyBorder="1" applyAlignment="1">
      <alignment vertical="center" wrapText="1"/>
    </xf>
    <xf numFmtId="0" fontId="0" fillId="0" borderId="29" xfId="0" applyBorder="1" applyAlignment="1">
      <alignment vertical="center"/>
    </xf>
    <xf numFmtId="0" fontId="0" fillId="0" borderId="30" xfId="0" applyBorder="1" applyAlignment="1">
      <alignment vertical="center"/>
    </xf>
    <xf numFmtId="44" fontId="0" fillId="0" borderId="31" xfId="0" applyNumberFormat="1" applyBorder="1" applyAlignment="1">
      <alignment horizontal="left"/>
    </xf>
    <xf numFmtId="0" fontId="0" fillId="0" borderId="0" xfId="0" applyAlignment="1">
      <alignment horizontal="right"/>
    </xf>
    <xf numFmtId="0" fontId="0" fillId="0" borderId="29" xfId="0" applyBorder="1" applyAlignment="1">
      <alignment vertical="center" wrapText="1"/>
    </xf>
    <xf numFmtId="0" fontId="0" fillId="0" borderId="32" xfId="0" applyBorder="1" applyAlignment="1">
      <alignment horizontal="center" vertical="center" textRotation="90" wrapText="1"/>
    </xf>
    <xf numFmtId="0" fontId="0" fillId="0" borderId="25" xfId="0" applyBorder="1" applyAlignment="1">
      <alignment horizontal="center"/>
    </xf>
    <xf numFmtId="0" fontId="0" fillId="0" borderId="0" xfId="0" applyAlignment="1">
      <alignment horizontal="center"/>
    </xf>
    <xf numFmtId="0" fontId="0" fillId="0" borderId="24" xfId="0" applyBorder="1" applyAlignment="1">
      <alignment horizontal="center"/>
    </xf>
    <xf numFmtId="0" fontId="0" fillId="0" borderId="30" xfId="0" applyBorder="1" applyAlignment="1">
      <alignment horizontal="center"/>
    </xf>
    <xf numFmtId="1" fontId="0" fillId="0" borderId="0" xfId="0" applyNumberFormat="1" applyAlignment="1">
      <alignment horizontal="center"/>
    </xf>
    <xf numFmtId="0" fontId="0" fillId="0" borderId="24" xfId="0" applyBorder="1" applyAlignment="1">
      <alignment vertical="center" wrapText="1"/>
    </xf>
    <xf numFmtId="0" fontId="0" fillId="0" borderId="28" xfId="0" applyBorder="1" applyAlignment="1">
      <alignment wrapText="1"/>
    </xf>
    <xf numFmtId="0" fontId="0" fillId="0" borderId="24" xfId="0" applyBorder="1" applyAlignment="1">
      <alignment wrapText="1"/>
    </xf>
    <xf numFmtId="0" fontId="0" fillId="35" borderId="25" xfId="0" applyFill="1" applyBorder="1" applyAlignment="1" applyProtection="1">
      <alignment horizontal="left" wrapText="1"/>
      <protection locked="0"/>
    </xf>
    <xf numFmtId="165" fontId="0" fillId="35" borderId="25" xfId="0" applyNumberFormat="1" applyFill="1" applyBorder="1" applyAlignment="1" applyProtection="1">
      <alignment horizontal="left"/>
      <protection locked="0"/>
    </xf>
    <xf numFmtId="0" fontId="0" fillId="35" borderId="0" xfId="0" applyFill="1" applyAlignment="1" applyProtection="1">
      <alignment wrapText="1"/>
      <protection locked="0"/>
    </xf>
    <xf numFmtId="165" fontId="0" fillId="35" borderId="0" xfId="0" applyNumberFormat="1" applyFill="1" applyProtection="1">
      <protection locked="0"/>
    </xf>
    <xf numFmtId="0" fontId="0" fillId="35" borderId="25" xfId="0" applyFill="1" applyBorder="1" applyAlignment="1" applyProtection="1">
      <alignment wrapText="1"/>
      <protection locked="0"/>
    </xf>
    <xf numFmtId="165" fontId="0" fillId="35" borderId="25" xfId="0" applyNumberFormat="1" applyFill="1" applyBorder="1" applyAlignment="1" applyProtection="1">
      <alignment wrapText="1"/>
      <protection locked="0"/>
    </xf>
    <xf numFmtId="165" fontId="0" fillId="35" borderId="0" xfId="0" applyNumberFormat="1" applyFill="1" applyAlignment="1" applyProtection="1">
      <alignment wrapText="1"/>
      <protection locked="0"/>
    </xf>
    <xf numFmtId="0" fontId="0" fillId="35" borderId="24" xfId="0" applyFill="1" applyBorder="1" applyAlignment="1" applyProtection="1">
      <alignment wrapText="1"/>
      <protection locked="0"/>
    </xf>
    <xf numFmtId="165" fontId="0" fillId="35" borderId="24" xfId="0" applyNumberFormat="1" applyFill="1" applyBorder="1" applyAlignment="1" applyProtection="1">
      <alignment wrapText="1"/>
      <protection locked="0"/>
    </xf>
    <xf numFmtId="0" fontId="0" fillId="35" borderId="30" xfId="0" applyFill="1" applyBorder="1" applyAlignment="1" applyProtection="1">
      <alignment wrapText="1"/>
      <protection locked="0"/>
    </xf>
    <xf numFmtId="165" fontId="0" fillId="35" borderId="30" xfId="0" applyNumberFormat="1" applyFill="1" applyBorder="1" applyProtection="1">
      <protection locked="0"/>
    </xf>
    <xf numFmtId="0" fontId="21" fillId="0" borderId="0" xfId="0" applyFont="1" applyAlignment="1">
      <alignment horizontal="center" vertical="top" wrapText="1"/>
    </xf>
    <xf numFmtId="0" fontId="0" fillId="0" borderId="24" xfId="0" applyBorder="1" applyAlignment="1">
      <alignment horizontal="right"/>
    </xf>
    <xf numFmtId="165" fontId="0" fillId="35" borderId="24" xfId="0" applyNumberFormat="1" applyFill="1" applyBorder="1" applyProtection="1">
      <protection locked="0"/>
    </xf>
    <xf numFmtId="0" fontId="30" fillId="0" borderId="0" xfId="0" applyFont="1" applyAlignment="1">
      <alignment horizontal="center" wrapText="1"/>
    </xf>
    <xf numFmtId="0" fontId="30" fillId="0" borderId="0" xfId="0" applyFont="1" applyAlignment="1">
      <alignment horizontal="center"/>
    </xf>
    <xf numFmtId="44" fontId="0" fillId="0" borderId="27" xfId="43" applyFont="1" applyBorder="1" applyAlignment="1">
      <alignment horizontal="left"/>
    </xf>
    <xf numFmtId="44" fontId="0" fillId="0" borderId="28" xfId="43" applyFont="1" applyBorder="1" applyAlignment="1">
      <alignment horizontal="left"/>
    </xf>
    <xf numFmtId="0" fontId="0" fillId="36" borderId="24" xfId="0" applyFill="1" applyBorder="1" applyAlignment="1">
      <alignment horizontal="center"/>
    </xf>
    <xf numFmtId="0" fontId="14" fillId="36" borderId="24" xfId="0" applyFont="1" applyFill="1" applyBorder="1" applyAlignment="1">
      <alignment horizontal="center"/>
    </xf>
    <xf numFmtId="0" fontId="0" fillId="36" borderId="0" xfId="0" applyFill="1" applyAlignment="1">
      <alignment horizontal="center"/>
    </xf>
    <xf numFmtId="0" fontId="30" fillId="36" borderId="0" xfId="0" applyFont="1" applyFill="1" applyAlignment="1">
      <alignment horizontal="center"/>
    </xf>
    <xf numFmtId="0" fontId="30" fillId="0" borderId="24" xfId="0" applyFont="1" applyBorder="1" applyAlignment="1">
      <alignment horizontal="center"/>
    </xf>
    <xf numFmtId="44" fontId="28" fillId="33" borderId="0" xfId="0" applyNumberFormat="1" applyFont="1" applyFill="1" applyAlignment="1" applyProtection="1">
      <alignment vertical="center" wrapText="1"/>
      <protection locked="0"/>
    </xf>
    <xf numFmtId="0" fontId="17" fillId="34" borderId="12" xfId="0" applyFont="1" applyFill="1" applyBorder="1" applyAlignment="1">
      <alignment vertical="center" wrapText="1"/>
    </xf>
    <xf numFmtId="0" fontId="17" fillId="34" borderId="25" xfId="0" applyFont="1" applyFill="1" applyBorder="1" applyAlignment="1">
      <alignment vertical="center" wrapText="1"/>
    </xf>
    <xf numFmtId="0" fontId="0" fillId="0" borderId="0" xfId="0" applyAlignment="1">
      <alignment horizontal="left" wrapText="1"/>
    </xf>
    <xf numFmtId="0" fontId="0" fillId="35" borderId="25" xfId="0" applyFill="1" applyBorder="1" applyAlignment="1" applyProtection="1">
      <alignment horizontal="center"/>
      <protection locked="0"/>
    </xf>
    <xf numFmtId="0" fontId="0" fillId="35" borderId="0" xfId="0" applyFill="1" applyAlignment="1" applyProtection="1">
      <alignment horizontal="center"/>
      <protection locked="0"/>
    </xf>
    <xf numFmtId="0" fontId="0" fillId="0" borderId="29" xfId="0" applyBorder="1" applyAlignment="1">
      <alignment horizontal="center" vertical="center" textRotation="90" wrapText="1"/>
    </xf>
    <xf numFmtId="0" fontId="0" fillId="0" borderId="30" xfId="0" applyBorder="1" applyAlignment="1">
      <alignment wrapText="1"/>
    </xf>
    <xf numFmtId="0" fontId="0" fillId="0" borderId="30" xfId="0" applyBorder="1" applyAlignment="1">
      <alignment horizontal="right"/>
    </xf>
    <xf numFmtId="0" fontId="20" fillId="0" borderId="30" xfId="0" applyFont="1" applyBorder="1"/>
    <xf numFmtId="44" fontId="0" fillId="0" borderId="31" xfId="43" applyFont="1" applyBorder="1" applyAlignment="1">
      <alignment horizontal="left"/>
    </xf>
    <xf numFmtId="0" fontId="20" fillId="0" borderId="29" xfId="0" applyFont="1" applyBorder="1"/>
    <xf numFmtId="0" fontId="20" fillId="0" borderId="30" xfId="0" applyFont="1" applyBorder="1" applyAlignment="1">
      <alignment wrapText="1"/>
    </xf>
    <xf numFmtId="44" fontId="20" fillId="0" borderId="31" xfId="0" applyNumberFormat="1" applyFont="1" applyBorder="1" applyAlignment="1">
      <alignment wrapText="1"/>
    </xf>
    <xf numFmtId="0" fontId="19" fillId="33" borderId="11" xfId="0" applyFont="1" applyFill="1" applyBorder="1" applyAlignment="1" applyProtection="1">
      <alignment horizontal="center" vertical="center" wrapText="1"/>
      <protection locked="0"/>
    </xf>
    <xf numFmtId="0" fontId="19" fillId="33" borderId="0" xfId="0" applyFont="1" applyFill="1" applyAlignment="1" applyProtection="1">
      <alignment horizontal="center" vertical="center" wrapText="1"/>
      <protection locked="0"/>
    </xf>
    <xf numFmtId="0" fontId="21" fillId="0" borderId="13" xfId="0" applyFont="1" applyBorder="1" applyAlignment="1">
      <alignment horizontal="center"/>
    </xf>
    <xf numFmtId="0" fontId="21" fillId="0" borderId="0" xfId="0" applyFont="1" applyAlignment="1">
      <alignment horizontal="center"/>
    </xf>
    <xf numFmtId="0" fontId="21" fillId="0" borderId="13" xfId="0" applyFont="1" applyBorder="1" applyAlignment="1">
      <alignment horizontal="center" vertical="top" wrapText="1"/>
    </xf>
    <xf numFmtId="0" fontId="21" fillId="0" borderId="0" xfId="0" applyFont="1" applyAlignment="1">
      <alignment horizontal="center" vertical="top" wrapText="1"/>
    </xf>
    <xf numFmtId="0" fontId="20" fillId="0" borderId="0" xfId="0" applyFont="1" applyAlignment="1">
      <alignment horizontal="center"/>
    </xf>
    <xf numFmtId="0" fontId="27" fillId="34" borderId="12" xfId="0" applyFont="1" applyFill="1" applyBorder="1" applyAlignment="1">
      <alignment horizontal="center" vertical="center" wrapText="1"/>
    </xf>
    <xf numFmtId="0" fontId="27" fillId="34" borderId="25" xfId="0" applyFont="1" applyFill="1" applyBorder="1" applyAlignment="1">
      <alignment horizontal="center" vertical="center" wrapText="1"/>
    </xf>
    <xf numFmtId="0" fontId="27" fillId="34" borderId="26" xfId="0" applyFont="1" applyFill="1" applyBorder="1" applyAlignment="1">
      <alignment horizontal="center" vertical="center" wrapText="1"/>
    </xf>
    <xf numFmtId="0" fontId="17" fillId="34" borderId="12" xfId="0" applyFont="1" applyFill="1" applyBorder="1" applyAlignment="1">
      <alignment horizontal="center"/>
    </xf>
    <xf numFmtId="0" fontId="17" fillId="34" borderId="25" xfId="0" applyFont="1" applyFill="1" applyBorder="1" applyAlignment="1">
      <alignment horizontal="center"/>
    </xf>
    <xf numFmtId="0" fontId="0" fillId="0" borderId="33" xfId="0" applyBorder="1" applyAlignment="1">
      <alignment horizontal="center" vertical="center" textRotation="90" wrapText="1"/>
    </xf>
    <xf numFmtId="0" fontId="0" fillId="0" borderId="34" xfId="0" applyBorder="1" applyAlignment="1">
      <alignment horizontal="center" vertical="center" textRotation="90" wrapText="1"/>
    </xf>
    <xf numFmtId="0" fontId="0" fillId="0" borderId="35" xfId="0" applyBorder="1" applyAlignment="1">
      <alignment horizontal="center" vertical="center" textRotation="90" wrapText="1"/>
    </xf>
    <xf numFmtId="0" fontId="24" fillId="0" borderId="14" xfId="42" applyFont="1" applyBorder="1"/>
    <xf numFmtId="0" fontId="24" fillId="0" borderId="23" xfId="42" applyFont="1" applyBorder="1"/>
    <xf numFmtId="0" fontId="28" fillId="33" borderId="11" xfId="0" applyFont="1" applyFill="1" applyBorder="1" applyAlignment="1" applyProtection="1">
      <alignment horizontal="center" vertical="center" wrapText="1"/>
      <protection locked="0"/>
    </xf>
    <xf numFmtId="0" fontId="28" fillId="33" borderId="0" xfId="0" applyFont="1" applyFill="1" applyAlignment="1" applyProtection="1">
      <alignment horizontal="center" vertical="center" wrapText="1"/>
      <protection locked="0"/>
    </xf>
    <xf numFmtId="0" fontId="24" fillId="0" borderId="12" xfId="42" applyFont="1" applyBorder="1"/>
    <xf numFmtId="0" fontId="24" fillId="0" borderId="22" xfId="42" applyFont="1" applyBorder="1"/>
    <xf numFmtId="0" fontId="24" fillId="0" borderId="13" xfId="42" applyFont="1" applyBorder="1"/>
    <xf numFmtId="0" fontId="24" fillId="0" borderId="21" xfId="42" applyFont="1" applyBorder="1"/>
    <xf numFmtId="0" fontId="24" fillId="0" borderId="13" xfId="42" applyFont="1" applyBorder="1" applyAlignment="1">
      <alignment horizontal="left" vertical="center"/>
    </xf>
    <xf numFmtId="0" fontId="24" fillId="0" borderId="21" xfId="42" applyFont="1" applyBorder="1" applyAlignment="1">
      <alignment horizontal="left" vertical="center"/>
    </xf>
    <xf numFmtId="164" fontId="25" fillId="35" borderId="17" xfId="0" applyNumberFormat="1" applyFont="1" applyFill="1" applyBorder="1" applyAlignment="1" applyProtection="1">
      <alignment horizontal="center" wrapText="1"/>
      <protection locked="0"/>
    </xf>
    <xf numFmtId="164" fontId="25" fillId="35" borderId="18" xfId="0" applyNumberFormat="1" applyFont="1" applyFill="1" applyBorder="1" applyAlignment="1" applyProtection="1">
      <alignment horizontal="center" wrapText="1"/>
      <protection locked="0"/>
    </xf>
    <xf numFmtId="164" fontId="25" fillId="35" borderId="19" xfId="0" applyNumberFormat="1" applyFont="1" applyFill="1" applyBorder="1" applyAlignment="1" applyProtection="1">
      <alignment horizontal="center" wrapText="1"/>
      <protection locked="0"/>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_Offerte-sheet" xfId="42" xr:uid="{681976B9-5FA4-47BE-912F-5612F7C9F0E4}"/>
    <cellStyle name="Titel" xfId="1" builtinId="15" customBuiltin="1"/>
    <cellStyle name="Totaal" xfId="17" builtinId="25" customBuiltin="1"/>
    <cellStyle name="Uitvoer" xfId="10" builtinId="21" customBuiltin="1"/>
    <cellStyle name="Valuta" xfId="43" builtinId="4"/>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790575</xdr:colOff>
      <xdr:row>2</xdr:row>
      <xdr:rowOff>612775</xdr:rowOff>
    </xdr:from>
    <xdr:to>
      <xdr:col>14</xdr:col>
      <xdr:colOff>370570</xdr:colOff>
      <xdr:row>2</xdr:row>
      <xdr:rowOff>1287119</xdr:rowOff>
    </xdr:to>
    <xdr:pic>
      <xdr:nvPicPr>
        <xdr:cNvPr id="3" name="Graphic 2">
          <a:extLst>
            <a:ext uri="{FF2B5EF4-FFF2-40B4-BE49-F238E27FC236}">
              <a16:creationId xmlns:a16="http://schemas.microsoft.com/office/drawing/2014/main" id="{78389FDB-3534-4C1B-8589-D20B8D9CF5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2088475" y="1203325"/>
          <a:ext cx="3526520" cy="666089"/>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E05E1-7436-41B8-9E2F-51A2F93E085C}">
  <dimension ref="A1:V92"/>
  <sheetViews>
    <sheetView tabSelected="1" zoomScale="60" zoomScaleNormal="60" workbookViewId="0">
      <selection activeCell="N25" sqref="N25"/>
    </sheetView>
  </sheetViews>
  <sheetFormatPr defaultColWidth="8.81640625" defaultRowHeight="14.5"/>
  <cols>
    <col min="1" max="1" width="13" style="1" customWidth="1"/>
    <col min="2" max="2" width="40.453125" style="4" customWidth="1"/>
    <col min="3" max="3" width="61.1796875" style="4" customWidth="1"/>
    <col min="4" max="4" width="18" style="1" customWidth="1"/>
    <col min="5" max="5" width="25.81640625" style="1" customWidth="1"/>
    <col min="6" max="6" width="23.1796875" style="4" customWidth="1"/>
    <col min="7" max="7" width="14.1796875" style="1" customWidth="1"/>
    <col min="8" max="8" width="31" style="1" customWidth="1"/>
    <col min="9" max="9" width="37.26953125" style="1" customWidth="1"/>
    <col min="10" max="10" width="22.81640625" style="1" customWidth="1"/>
    <col min="11" max="11" width="20.81640625" style="4" customWidth="1"/>
    <col min="12" max="12" width="30.54296875" style="4" customWidth="1"/>
    <col min="13" max="13" width="38.26953125" style="4" customWidth="1"/>
    <col min="14" max="14" width="21.1796875" style="1" customWidth="1"/>
    <col min="15" max="15" width="25.81640625" style="11" customWidth="1"/>
    <col min="16" max="16" width="8.81640625" style="1"/>
    <col min="17" max="17" width="10.26953125" style="1" customWidth="1"/>
    <col min="18" max="18" width="12.26953125" style="1" customWidth="1"/>
    <col min="19" max="19" width="8.453125" style="1" bestFit="1" customWidth="1"/>
    <col min="20" max="20" width="12.81640625" style="1" customWidth="1"/>
    <col min="21" max="21" width="8.81640625" style="1"/>
    <col min="22" max="22" width="10" style="1" customWidth="1"/>
    <col min="23" max="16384" width="8.81640625" style="1"/>
  </cols>
  <sheetData>
    <row r="1" spans="1:22" ht="29.25" customHeight="1">
      <c r="A1" s="85" t="s">
        <v>0</v>
      </c>
      <c r="B1" s="86"/>
      <c r="C1" s="86"/>
      <c r="D1" s="86"/>
      <c r="E1" s="86"/>
      <c r="F1" s="86"/>
      <c r="G1" s="86"/>
      <c r="H1" s="86"/>
      <c r="I1" s="86"/>
      <c r="J1" s="86"/>
      <c r="K1" s="86"/>
      <c r="L1" s="86"/>
      <c r="M1" s="86"/>
      <c r="N1" s="86"/>
      <c r="O1" s="86"/>
    </row>
    <row r="2" spans="1:22" ht="17">
      <c r="A2" s="87" t="s">
        <v>1</v>
      </c>
      <c r="B2" s="88"/>
      <c r="C2" s="88"/>
      <c r="D2" s="88"/>
      <c r="E2" s="88"/>
      <c r="F2" s="88"/>
      <c r="G2" s="88"/>
      <c r="H2" s="88"/>
      <c r="I2" s="88"/>
    </row>
    <row r="3" spans="1:22" ht="156.75" customHeight="1" thickBot="1">
      <c r="A3" s="89" t="s">
        <v>138</v>
      </c>
      <c r="B3" s="90"/>
      <c r="C3" s="90"/>
      <c r="D3" s="90"/>
      <c r="E3" s="90"/>
      <c r="F3" s="90"/>
      <c r="G3" s="90"/>
      <c r="H3" s="90"/>
      <c r="I3" s="90"/>
      <c r="J3" s="90"/>
      <c r="K3" s="90"/>
      <c r="L3" s="59"/>
      <c r="M3" s="91"/>
      <c r="N3" s="91"/>
      <c r="O3" s="91"/>
    </row>
    <row r="4" spans="1:22" customFormat="1" ht="57" customHeight="1" thickBot="1">
      <c r="A4" s="92" t="s">
        <v>2</v>
      </c>
      <c r="B4" s="93"/>
      <c r="C4" s="93"/>
      <c r="D4" s="93"/>
      <c r="E4" s="93"/>
      <c r="F4" s="93"/>
      <c r="G4" s="92" t="s">
        <v>3</v>
      </c>
      <c r="H4" s="93"/>
      <c r="I4" s="93"/>
      <c r="J4" s="93"/>
      <c r="K4" s="93"/>
      <c r="L4" s="93"/>
      <c r="M4" s="93"/>
      <c r="N4" s="93"/>
      <c r="O4" s="94"/>
    </row>
    <row r="5" spans="1:22" customFormat="1" ht="44" thickBot="1">
      <c r="A5" s="15" t="s">
        <v>4</v>
      </c>
      <c r="B5" s="12" t="s">
        <v>122</v>
      </c>
      <c r="C5" s="12" t="s">
        <v>123</v>
      </c>
      <c r="D5" s="12" t="s">
        <v>121</v>
      </c>
      <c r="E5" s="12" t="s">
        <v>124</v>
      </c>
      <c r="F5" s="12" t="s">
        <v>5</v>
      </c>
      <c r="G5" s="95" t="s">
        <v>6</v>
      </c>
      <c r="H5" s="96"/>
      <c r="I5" s="31" t="s">
        <v>128</v>
      </c>
      <c r="J5" s="31" t="s">
        <v>127</v>
      </c>
      <c r="K5" s="31" t="s">
        <v>139</v>
      </c>
      <c r="L5" s="31" t="s">
        <v>129</v>
      </c>
      <c r="M5" s="31" t="s">
        <v>7</v>
      </c>
      <c r="N5" s="31" t="s">
        <v>8</v>
      </c>
      <c r="O5" s="32" t="s">
        <v>116</v>
      </c>
      <c r="P5" s="1"/>
      <c r="Q5" s="1"/>
      <c r="R5" s="1"/>
      <c r="S5" s="1"/>
      <c r="T5" s="1"/>
      <c r="U5" s="1"/>
      <c r="V5" s="1"/>
    </row>
    <row r="6" spans="1:22" customFormat="1" ht="58">
      <c r="A6" s="97" t="s">
        <v>10</v>
      </c>
      <c r="B6" s="19" t="s">
        <v>11</v>
      </c>
      <c r="C6" s="19" t="s">
        <v>12</v>
      </c>
      <c r="D6" s="19" t="s">
        <v>13</v>
      </c>
      <c r="E6" s="19" t="s">
        <v>14</v>
      </c>
      <c r="F6" s="20"/>
      <c r="G6" s="29">
        <v>10</v>
      </c>
      <c r="H6" s="21" t="s">
        <v>15</v>
      </c>
      <c r="I6" s="22">
        <v>10</v>
      </c>
      <c r="J6" s="75"/>
      <c r="K6" s="40">
        <v>12000</v>
      </c>
      <c r="L6" s="44">
        <f>K6*J6</f>
        <v>0</v>
      </c>
      <c r="M6" s="48"/>
      <c r="N6" s="49"/>
      <c r="O6" s="64">
        <f>N6/I6*L6</f>
        <v>0</v>
      </c>
      <c r="P6" s="1"/>
      <c r="Q6" s="1"/>
      <c r="R6" s="1"/>
      <c r="S6" s="1"/>
      <c r="T6" s="1"/>
      <c r="U6" s="1"/>
      <c r="V6" s="1"/>
    </row>
    <row r="7" spans="1:22" customFormat="1" ht="29">
      <c r="A7" s="98"/>
      <c r="B7" s="13" t="s">
        <v>16</v>
      </c>
      <c r="C7" s="13" t="s">
        <v>17</v>
      </c>
      <c r="D7" s="13" t="s">
        <v>13</v>
      </c>
      <c r="E7" s="13" t="s">
        <v>14</v>
      </c>
      <c r="F7" s="14"/>
      <c r="G7" s="18">
        <v>10</v>
      </c>
      <c r="H7" t="s">
        <v>15</v>
      </c>
      <c r="I7" s="37">
        <v>10</v>
      </c>
      <c r="J7" s="76"/>
      <c r="K7" s="41">
        <v>12000</v>
      </c>
      <c r="L7" s="44">
        <f t="shared" ref="L7:L8" si="0">K7*J7</f>
        <v>0</v>
      </c>
      <c r="M7" s="50"/>
      <c r="N7" s="51"/>
      <c r="O7" s="64">
        <f>N7/I7*L7</f>
        <v>0</v>
      </c>
    </row>
    <row r="8" spans="1:22" customFormat="1" ht="69.75" customHeight="1">
      <c r="A8" s="98"/>
      <c r="B8" s="13" t="s">
        <v>18</v>
      </c>
      <c r="C8" s="13" t="s">
        <v>19</v>
      </c>
      <c r="D8" s="13" t="s">
        <v>13</v>
      </c>
      <c r="E8" s="13" t="s">
        <v>14</v>
      </c>
      <c r="F8" s="14"/>
      <c r="G8" s="18">
        <v>10</v>
      </c>
      <c r="H8" t="s">
        <v>15</v>
      </c>
      <c r="I8" s="37">
        <v>10</v>
      </c>
      <c r="J8" s="76"/>
      <c r="K8" s="41">
        <v>10000</v>
      </c>
      <c r="L8" s="44">
        <f t="shared" si="0"/>
        <v>0</v>
      </c>
      <c r="M8" s="50"/>
      <c r="N8" s="51"/>
      <c r="O8" s="64">
        <f t="shared" ref="O8:O12" si="1">N8/I8*L8</f>
        <v>0</v>
      </c>
    </row>
    <row r="9" spans="1:22" customFormat="1" ht="72.5">
      <c r="A9" s="98"/>
      <c r="B9" s="13" t="s">
        <v>20</v>
      </c>
      <c r="C9" s="13" t="s">
        <v>21</v>
      </c>
      <c r="D9" s="13" t="s">
        <v>22</v>
      </c>
      <c r="E9" s="13" t="s">
        <v>14</v>
      </c>
      <c r="F9" s="14" t="s">
        <v>27</v>
      </c>
      <c r="G9" s="18">
        <v>10</v>
      </c>
      <c r="H9" t="s">
        <v>15</v>
      </c>
      <c r="I9" s="37">
        <v>10</v>
      </c>
      <c r="J9" s="76"/>
      <c r="K9" s="62">
        <v>12000</v>
      </c>
      <c r="L9" s="44">
        <f>K9*J9</f>
        <v>0</v>
      </c>
      <c r="M9" s="50"/>
      <c r="N9" s="51"/>
      <c r="O9" s="64">
        <f t="shared" si="1"/>
        <v>0</v>
      </c>
    </row>
    <row r="10" spans="1:22" customFormat="1" ht="47.25" customHeight="1">
      <c r="A10" s="98"/>
      <c r="B10" s="13" t="s">
        <v>23</v>
      </c>
      <c r="C10" s="13" t="s">
        <v>130</v>
      </c>
      <c r="D10" s="13" t="s">
        <v>13</v>
      </c>
      <c r="E10" s="13"/>
      <c r="F10" s="14" t="s">
        <v>24</v>
      </c>
      <c r="G10" s="18">
        <v>5</v>
      </c>
      <c r="H10" t="s">
        <v>15</v>
      </c>
      <c r="I10" s="37">
        <v>5</v>
      </c>
      <c r="J10" s="68"/>
      <c r="K10" s="63">
        <v>25</v>
      </c>
      <c r="L10" s="69"/>
      <c r="M10" s="50"/>
      <c r="N10" s="51"/>
      <c r="O10" s="64">
        <f>K10/I10*N10</f>
        <v>0</v>
      </c>
    </row>
    <row r="11" spans="1:22" customFormat="1" ht="43.5">
      <c r="A11" s="98"/>
      <c r="B11" s="13" t="s">
        <v>25</v>
      </c>
      <c r="C11" s="13" t="s">
        <v>26</v>
      </c>
      <c r="D11" s="13"/>
      <c r="E11" s="13"/>
      <c r="F11" s="14" t="s">
        <v>27</v>
      </c>
      <c r="G11" s="18">
        <v>5</v>
      </c>
      <c r="H11" t="s">
        <v>15</v>
      </c>
      <c r="I11" s="37">
        <v>5</v>
      </c>
      <c r="J11" s="76"/>
      <c r="K11" s="41">
        <v>31250</v>
      </c>
      <c r="L11" s="44">
        <f>K11*J11</f>
        <v>0</v>
      </c>
      <c r="M11" s="50"/>
      <c r="N11" s="51"/>
      <c r="O11" s="64">
        <f t="shared" si="1"/>
        <v>0</v>
      </c>
    </row>
    <row r="12" spans="1:22" customFormat="1" ht="29">
      <c r="A12" s="98"/>
      <c r="B12" s="13" t="s">
        <v>28</v>
      </c>
      <c r="C12" s="13" t="s">
        <v>29</v>
      </c>
      <c r="D12" s="13"/>
      <c r="E12" s="13"/>
      <c r="F12" s="14" t="s">
        <v>27</v>
      </c>
      <c r="G12" s="18">
        <v>5</v>
      </c>
      <c r="H12" t="s">
        <v>15</v>
      </c>
      <c r="I12" s="37">
        <v>5</v>
      </c>
      <c r="J12" s="76"/>
      <c r="K12" s="41">
        <v>2500</v>
      </c>
      <c r="L12" s="44">
        <f>K12*J12</f>
        <v>0</v>
      </c>
      <c r="M12" s="50"/>
      <c r="N12" s="51"/>
      <c r="O12" s="64">
        <f t="shared" si="1"/>
        <v>0</v>
      </c>
    </row>
    <row r="13" spans="1:22" customFormat="1" ht="92.25" customHeight="1">
      <c r="A13" s="98"/>
      <c r="B13" s="13" t="s">
        <v>30</v>
      </c>
      <c r="C13" s="13" t="s">
        <v>132</v>
      </c>
      <c r="D13" s="13"/>
      <c r="E13" s="13"/>
      <c r="F13" s="14" t="s">
        <v>27</v>
      </c>
      <c r="G13" s="18">
        <v>5</v>
      </c>
      <c r="H13" t="s">
        <v>15</v>
      </c>
      <c r="I13" s="37">
        <v>5</v>
      </c>
      <c r="J13" s="68"/>
      <c r="K13" s="41">
        <v>25</v>
      </c>
      <c r="L13" s="68"/>
      <c r="M13" s="50"/>
      <c r="N13" s="51"/>
      <c r="O13" s="64">
        <f>K13/I13*N13</f>
        <v>0</v>
      </c>
    </row>
    <row r="14" spans="1:22" customFormat="1" ht="42.65" customHeight="1" thickBot="1">
      <c r="A14" s="99"/>
      <c r="B14" s="45" t="s">
        <v>113</v>
      </c>
      <c r="C14" s="45" t="s">
        <v>131</v>
      </c>
      <c r="D14" s="45"/>
      <c r="E14" s="45"/>
      <c r="F14" s="47"/>
      <c r="G14" s="28">
        <v>20</v>
      </c>
      <c r="H14" s="24" t="s">
        <v>31</v>
      </c>
      <c r="I14" s="60">
        <v>20</v>
      </c>
      <c r="J14" s="66"/>
      <c r="K14" s="70">
        <v>60</v>
      </c>
      <c r="L14" s="67"/>
      <c r="M14" s="55"/>
      <c r="N14" s="61"/>
      <c r="O14" s="65">
        <f>K14/I14*N14</f>
        <v>0</v>
      </c>
    </row>
    <row r="15" spans="1:22" customFormat="1" ht="21" customHeight="1" thickBot="1">
      <c r="A15" s="77"/>
      <c r="B15" s="33" t="s">
        <v>140</v>
      </c>
      <c r="C15" s="33"/>
      <c r="D15" s="33"/>
      <c r="E15" s="33"/>
      <c r="F15" s="78"/>
      <c r="G15" s="30"/>
      <c r="H15" s="30"/>
      <c r="I15" s="79"/>
      <c r="J15" s="80"/>
      <c r="K15" s="80"/>
      <c r="L15" s="80"/>
      <c r="M15" s="80"/>
      <c r="N15" s="80"/>
      <c r="O15" s="81">
        <f>SUM(O6:O14)</f>
        <v>0</v>
      </c>
    </row>
    <row r="17" spans="1:15" ht="15" thickBot="1"/>
    <row r="18" spans="1:15" ht="29.5" thickBot="1">
      <c r="A18" s="72" t="s">
        <v>4</v>
      </c>
      <c r="B18" s="73" t="s">
        <v>122</v>
      </c>
      <c r="C18" s="73" t="s">
        <v>123</v>
      </c>
      <c r="D18" s="73" t="s">
        <v>125</v>
      </c>
      <c r="E18" s="73" t="s">
        <v>124</v>
      </c>
      <c r="F18" s="73" t="s">
        <v>5</v>
      </c>
      <c r="G18" s="95" t="s">
        <v>6</v>
      </c>
      <c r="H18" s="96"/>
      <c r="I18" s="31" t="s">
        <v>7</v>
      </c>
      <c r="J18" s="31" t="s">
        <v>8</v>
      </c>
      <c r="K18" s="31" t="s">
        <v>9</v>
      </c>
      <c r="L18" s="32" t="s">
        <v>116</v>
      </c>
      <c r="O18" s="1"/>
    </row>
    <row r="19" spans="1:15">
      <c r="A19" s="97" t="s">
        <v>32</v>
      </c>
      <c r="B19" s="19" t="s">
        <v>33</v>
      </c>
      <c r="C19" s="19" t="s">
        <v>34</v>
      </c>
      <c r="D19" s="19" t="s">
        <v>35</v>
      </c>
      <c r="E19" s="19"/>
      <c r="F19" s="26" t="s">
        <v>36</v>
      </c>
      <c r="G19" s="18">
        <v>1</v>
      </c>
      <c r="H19" t="s">
        <v>37</v>
      </c>
      <c r="I19" s="50"/>
      <c r="J19" s="54"/>
      <c r="K19" s="41">
        <v>2</v>
      </c>
      <c r="L19" s="17">
        <f>J19*K19</f>
        <v>0</v>
      </c>
      <c r="O19" s="1"/>
    </row>
    <row r="20" spans="1:15">
      <c r="A20" s="98"/>
      <c r="B20" s="13" t="s">
        <v>33</v>
      </c>
      <c r="C20" s="13" t="s">
        <v>38</v>
      </c>
      <c r="D20" s="13" t="s">
        <v>35</v>
      </c>
      <c r="E20" s="13"/>
      <c r="F20" s="14" t="s">
        <v>36</v>
      </c>
      <c r="G20" s="18">
        <v>1</v>
      </c>
      <c r="H20" t="s">
        <v>37</v>
      </c>
      <c r="I20" s="50"/>
      <c r="J20" s="54"/>
      <c r="K20" s="41">
        <v>2</v>
      </c>
      <c r="L20" s="17">
        <f t="shared" ref="L20:L29" si="2">J20*K20</f>
        <v>0</v>
      </c>
      <c r="O20" s="1"/>
    </row>
    <row r="21" spans="1:15">
      <c r="A21" s="98"/>
      <c r="B21" s="13" t="s">
        <v>39</v>
      </c>
      <c r="C21" s="13" t="s">
        <v>40</v>
      </c>
      <c r="D21" s="13"/>
      <c r="E21" s="13" t="s">
        <v>41</v>
      </c>
      <c r="F21" s="14"/>
      <c r="G21" s="18">
        <v>1</v>
      </c>
      <c r="H21" t="s">
        <v>42</v>
      </c>
      <c r="I21" s="50"/>
      <c r="J21" s="54"/>
      <c r="K21" s="41">
        <v>23</v>
      </c>
      <c r="L21" s="17">
        <f t="shared" si="2"/>
        <v>0</v>
      </c>
      <c r="O21" s="1"/>
    </row>
    <row r="22" spans="1:15">
      <c r="A22" s="98"/>
      <c r="B22" s="13" t="s">
        <v>39</v>
      </c>
      <c r="C22" s="13" t="s">
        <v>43</v>
      </c>
      <c r="D22" s="13"/>
      <c r="E22" s="13" t="s">
        <v>41</v>
      </c>
      <c r="F22" s="14"/>
      <c r="G22" s="18">
        <v>1</v>
      </c>
      <c r="H22" t="s">
        <v>42</v>
      </c>
      <c r="I22" s="50"/>
      <c r="J22" s="54"/>
      <c r="K22" s="41">
        <v>23</v>
      </c>
      <c r="L22" s="17">
        <f t="shared" si="2"/>
        <v>0</v>
      </c>
      <c r="O22" s="1"/>
    </row>
    <row r="23" spans="1:15">
      <c r="A23" s="98"/>
      <c r="B23" s="13" t="s">
        <v>39</v>
      </c>
      <c r="C23" s="13" t="s">
        <v>44</v>
      </c>
      <c r="D23" s="13" t="s">
        <v>45</v>
      </c>
      <c r="E23" s="13" t="s">
        <v>41</v>
      </c>
      <c r="F23" s="14"/>
      <c r="G23" s="18">
        <v>1</v>
      </c>
      <c r="H23" t="s">
        <v>46</v>
      </c>
      <c r="I23" s="50"/>
      <c r="J23" s="54"/>
      <c r="K23" s="41">
        <v>220</v>
      </c>
      <c r="L23" s="17">
        <f t="shared" si="2"/>
        <v>0</v>
      </c>
      <c r="O23" s="1"/>
    </row>
    <row r="24" spans="1:15">
      <c r="A24" s="98"/>
      <c r="B24" s="13" t="s">
        <v>39</v>
      </c>
      <c r="C24" s="13" t="s">
        <v>44</v>
      </c>
      <c r="D24" s="13" t="s">
        <v>47</v>
      </c>
      <c r="E24" s="13" t="s">
        <v>41</v>
      </c>
      <c r="F24" s="14"/>
      <c r="G24" s="18">
        <v>1</v>
      </c>
      <c r="H24" t="s">
        <v>46</v>
      </c>
      <c r="I24" s="50"/>
      <c r="J24" s="54"/>
      <c r="K24" s="41">
        <v>220</v>
      </c>
      <c r="L24" s="17">
        <f t="shared" si="2"/>
        <v>0</v>
      </c>
      <c r="O24" s="1"/>
    </row>
    <row r="25" spans="1:15">
      <c r="A25" s="98"/>
      <c r="B25" s="13" t="s">
        <v>39</v>
      </c>
      <c r="C25" s="13" t="s">
        <v>44</v>
      </c>
      <c r="D25" t="s">
        <v>22</v>
      </c>
      <c r="E25" t="s">
        <v>41</v>
      </c>
      <c r="F25" s="14"/>
      <c r="G25" s="18">
        <v>1</v>
      </c>
      <c r="H25" t="s">
        <v>46</v>
      </c>
      <c r="I25" s="50"/>
      <c r="J25" s="54"/>
      <c r="K25" s="41">
        <v>220</v>
      </c>
      <c r="L25" s="17">
        <f>J25*K25</f>
        <v>0</v>
      </c>
      <c r="O25" s="1"/>
    </row>
    <row r="26" spans="1:15">
      <c r="A26" s="98"/>
      <c r="B26" s="13" t="s">
        <v>39</v>
      </c>
      <c r="C26" s="14" t="s">
        <v>44</v>
      </c>
      <c r="D26" t="s">
        <v>48</v>
      </c>
      <c r="E26" t="s">
        <v>41</v>
      </c>
      <c r="F26" s="14"/>
      <c r="G26" s="18">
        <v>1</v>
      </c>
      <c r="H26" t="s">
        <v>46</v>
      </c>
      <c r="I26" s="50"/>
      <c r="J26" s="54"/>
      <c r="K26" s="41">
        <v>220</v>
      </c>
      <c r="L26" s="17">
        <f t="shared" si="2"/>
        <v>0</v>
      </c>
      <c r="O26" s="1"/>
    </row>
    <row r="27" spans="1:15">
      <c r="A27" s="98"/>
      <c r="B27" s="13" t="s">
        <v>39</v>
      </c>
      <c r="C27" s="14" t="s">
        <v>44</v>
      </c>
      <c r="D27" t="s">
        <v>49</v>
      </c>
      <c r="E27" t="s">
        <v>41</v>
      </c>
      <c r="F27" s="14"/>
      <c r="G27" s="18">
        <v>1</v>
      </c>
      <c r="H27" t="s">
        <v>46</v>
      </c>
      <c r="I27" s="50"/>
      <c r="J27" s="54"/>
      <c r="K27" s="41">
        <v>110</v>
      </c>
      <c r="L27" s="17">
        <f t="shared" si="2"/>
        <v>0</v>
      </c>
      <c r="O27" s="1"/>
    </row>
    <row r="28" spans="1:15">
      <c r="A28" s="98"/>
      <c r="B28" s="13" t="s">
        <v>50</v>
      </c>
      <c r="C28" s="14" t="s">
        <v>51</v>
      </c>
      <c r="D28"/>
      <c r="E28"/>
      <c r="F28" s="14" t="s">
        <v>52</v>
      </c>
      <c r="G28" s="18">
        <v>1</v>
      </c>
      <c r="H28" t="s">
        <v>37</v>
      </c>
      <c r="I28" s="50"/>
      <c r="J28" s="54"/>
      <c r="K28" s="41">
        <v>1</v>
      </c>
      <c r="L28" s="17">
        <f t="shared" si="2"/>
        <v>0</v>
      </c>
      <c r="O28" s="1"/>
    </row>
    <row r="29" spans="1:15">
      <c r="A29" s="98"/>
      <c r="B29" s="13" t="s">
        <v>107</v>
      </c>
      <c r="C29" s="14" t="s">
        <v>114</v>
      </c>
      <c r="D29"/>
      <c r="E29"/>
      <c r="F29" s="14" t="s">
        <v>52</v>
      </c>
      <c r="G29" s="18">
        <v>1</v>
      </c>
      <c r="H29" t="s">
        <v>37</v>
      </c>
      <c r="I29" s="50"/>
      <c r="J29" s="54"/>
      <c r="K29" s="41">
        <v>45</v>
      </c>
      <c r="L29" s="17">
        <f t="shared" si="2"/>
        <v>0</v>
      </c>
      <c r="O29" s="1"/>
    </row>
    <row r="30" spans="1:15" ht="64.5" customHeight="1" thickBot="1">
      <c r="A30" s="99"/>
      <c r="B30" s="45" t="s">
        <v>108</v>
      </c>
      <c r="C30" s="47" t="s">
        <v>53</v>
      </c>
      <c r="D30" s="24"/>
      <c r="E30" s="24"/>
      <c r="F30" s="47" t="s">
        <v>54</v>
      </c>
      <c r="G30" s="28">
        <v>1</v>
      </c>
      <c r="H30" s="24" t="s">
        <v>37</v>
      </c>
      <c r="I30" s="55"/>
      <c r="J30" s="56"/>
      <c r="K30" s="42">
        <v>2</v>
      </c>
      <c r="L30" s="25">
        <f>J30*K30</f>
        <v>0</v>
      </c>
      <c r="O30" s="1"/>
    </row>
    <row r="31" spans="1:15" ht="29">
      <c r="A31" s="97" t="s">
        <v>55</v>
      </c>
      <c r="B31" s="19" t="s">
        <v>56</v>
      </c>
      <c r="C31" s="26" t="s">
        <v>57</v>
      </c>
      <c r="D31" s="27" t="s">
        <v>35</v>
      </c>
      <c r="E31" s="27"/>
      <c r="F31" s="26"/>
      <c r="G31" s="29">
        <v>1</v>
      </c>
      <c r="H31" s="27" t="s">
        <v>37</v>
      </c>
      <c r="I31" s="52"/>
      <c r="J31" s="53"/>
      <c r="K31" s="40">
        <v>10</v>
      </c>
      <c r="L31" s="23">
        <f>J31*K31</f>
        <v>0</v>
      </c>
      <c r="O31" s="1"/>
    </row>
    <row r="32" spans="1:15" ht="29">
      <c r="A32" s="98"/>
      <c r="B32" s="13" t="s">
        <v>58</v>
      </c>
      <c r="C32" s="14" t="s">
        <v>59</v>
      </c>
      <c r="D32" t="s">
        <v>35</v>
      </c>
      <c r="E32"/>
      <c r="F32" s="14" t="s">
        <v>36</v>
      </c>
      <c r="G32" s="18">
        <v>1</v>
      </c>
      <c r="H32" t="s">
        <v>112</v>
      </c>
      <c r="I32" s="50"/>
      <c r="J32" s="54"/>
      <c r="K32" s="41">
        <v>120</v>
      </c>
      <c r="L32" s="17">
        <f t="shared" ref="L32:L54" si="3">J32*K32</f>
        <v>0</v>
      </c>
      <c r="O32" s="1"/>
    </row>
    <row r="33" spans="1:15" ht="43.5">
      <c r="A33" s="98"/>
      <c r="B33" s="13" t="s">
        <v>60</v>
      </c>
      <c r="C33" s="14" t="s">
        <v>61</v>
      </c>
      <c r="D33" t="s">
        <v>35</v>
      </c>
      <c r="E33"/>
      <c r="F33" s="14" t="s">
        <v>36</v>
      </c>
      <c r="G33" s="18">
        <v>1</v>
      </c>
      <c r="H33" t="s">
        <v>112</v>
      </c>
      <c r="I33" s="50"/>
      <c r="J33" s="54"/>
      <c r="K33" s="41">
        <v>120</v>
      </c>
      <c r="L33" s="17">
        <f t="shared" si="3"/>
        <v>0</v>
      </c>
      <c r="O33" s="1"/>
    </row>
    <row r="34" spans="1:15">
      <c r="A34" s="98"/>
      <c r="B34" s="13" t="s">
        <v>62</v>
      </c>
      <c r="C34" s="14" t="s">
        <v>63</v>
      </c>
      <c r="D34" t="s">
        <v>35</v>
      </c>
      <c r="E34"/>
      <c r="F34" s="14" t="s">
        <v>36</v>
      </c>
      <c r="G34" s="18">
        <v>1</v>
      </c>
      <c r="H34" t="s">
        <v>112</v>
      </c>
      <c r="I34" s="50"/>
      <c r="J34" s="54"/>
      <c r="K34" s="41">
        <v>120</v>
      </c>
      <c r="L34" s="17">
        <f t="shared" si="3"/>
        <v>0</v>
      </c>
      <c r="O34" s="1"/>
    </row>
    <row r="35" spans="1:15" ht="29">
      <c r="A35" s="98"/>
      <c r="B35" s="13" t="s">
        <v>64</v>
      </c>
      <c r="C35" s="14" t="s">
        <v>65</v>
      </c>
      <c r="D35" t="s">
        <v>35</v>
      </c>
      <c r="E35"/>
      <c r="F35" s="14" t="s">
        <v>36</v>
      </c>
      <c r="G35" s="18">
        <v>1</v>
      </c>
      <c r="H35" t="s">
        <v>112</v>
      </c>
      <c r="I35" s="50"/>
      <c r="J35" s="54"/>
      <c r="K35" s="41">
        <v>120</v>
      </c>
      <c r="L35" s="17">
        <f t="shared" si="3"/>
        <v>0</v>
      </c>
      <c r="O35" s="1"/>
    </row>
    <row r="36" spans="1:15" ht="29">
      <c r="A36" s="98"/>
      <c r="B36" s="13" t="s">
        <v>66</v>
      </c>
      <c r="C36" s="14" t="s">
        <v>65</v>
      </c>
      <c r="D36" t="s">
        <v>35</v>
      </c>
      <c r="E36"/>
      <c r="F36" s="14" t="s">
        <v>36</v>
      </c>
      <c r="G36" s="18">
        <v>1</v>
      </c>
      <c r="H36" t="s">
        <v>112</v>
      </c>
      <c r="I36" s="50"/>
      <c r="J36" s="54"/>
      <c r="K36" s="41">
        <v>120</v>
      </c>
      <c r="L36" s="17">
        <f t="shared" si="3"/>
        <v>0</v>
      </c>
      <c r="O36" s="1"/>
    </row>
    <row r="37" spans="1:15" ht="29">
      <c r="A37" s="98"/>
      <c r="B37" s="13" t="s">
        <v>67</v>
      </c>
      <c r="C37" s="14" t="s">
        <v>68</v>
      </c>
      <c r="D37" t="s">
        <v>35</v>
      </c>
      <c r="E37"/>
      <c r="F37" s="14" t="s">
        <v>36</v>
      </c>
      <c r="G37" s="18">
        <v>1</v>
      </c>
      <c r="H37" t="s">
        <v>112</v>
      </c>
      <c r="I37" s="50"/>
      <c r="J37" s="54"/>
      <c r="K37" s="41">
        <v>120</v>
      </c>
      <c r="L37" s="17">
        <f t="shared" si="3"/>
        <v>0</v>
      </c>
      <c r="O37" s="1"/>
    </row>
    <row r="38" spans="1:15" ht="43.5">
      <c r="A38" s="98"/>
      <c r="B38" s="13" t="s">
        <v>69</v>
      </c>
      <c r="C38" s="14" t="s">
        <v>70</v>
      </c>
      <c r="D38" t="s">
        <v>35</v>
      </c>
      <c r="E38"/>
      <c r="F38" s="14" t="s">
        <v>36</v>
      </c>
      <c r="G38" s="18">
        <v>1</v>
      </c>
      <c r="H38" t="s">
        <v>112</v>
      </c>
      <c r="I38" s="50"/>
      <c r="J38" s="54"/>
      <c r="K38" s="41">
        <v>120</v>
      </c>
      <c r="L38" s="17">
        <f t="shared" si="3"/>
        <v>0</v>
      </c>
      <c r="O38" s="1"/>
    </row>
    <row r="39" spans="1:15" ht="29">
      <c r="A39" s="98"/>
      <c r="B39" s="13" t="s">
        <v>71</v>
      </c>
      <c r="C39" s="14" t="s">
        <v>72</v>
      </c>
      <c r="D39" t="s">
        <v>35</v>
      </c>
      <c r="E39"/>
      <c r="F39" s="14"/>
      <c r="G39" s="18">
        <v>1</v>
      </c>
      <c r="H39" t="s">
        <v>112</v>
      </c>
      <c r="I39" s="50"/>
      <c r="J39" s="54"/>
      <c r="K39" s="41">
        <v>120</v>
      </c>
      <c r="L39" s="17">
        <f t="shared" si="3"/>
        <v>0</v>
      </c>
      <c r="O39" s="1"/>
    </row>
    <row r="40" spans="1:15" ht="44" thickBot="1">
      <c r="A40" s="99"/>
      <c r="B40" s="45" t="s">
        <v>73</v>
      </c>
      <c r="C40" s="47" t="s">
        <v>74</v>
      </c>
      <c r="D40" s="24" t="s">
        <v>35</v>
      </c>
      <c r="E40" s="24"/>
      <c r="F40" s="47"/>
      <c r="G40" s="28">
        <v>1</v>
      </c>
      <c r="H40" s="24" t="s">
        <v>112</v>
      </c>
      <c r="I40" s="55"/>
      <c r="J40" s="56"/>
      <c r="K40" s="42">
        <v>120</v>
      </c>
      <c r="L40" s="25">
        <f t="shared" si="3"/>
        <v>0</v>
      </c>
      <c r="O40" s="1"/>
    </row>
    <row r="41" spans="1:15">
      <c r="A41" s="97" t="s">
        <v>75</v>
      </c>
      <c r="B41" s="19" t="s">
        <v>76</v>
      </c>
      <c r="C41" s="26" t="s">
        <v>77</v>
      </c>
      <c r="D41" s="27" t="s">
        <v>35</v>
      </c>
      <c r="E41" s="27" t="s">
        <v>41</v>
      </c>
      <c r="F41" s="26"/>
      <c r="G41" s="29">
        <v>1</v>
      </c>
      <c r="H41" s="27" t="s">
        <v>78</v>
      </c>
      <c r="I41" s="52"/>
      <c r="J41" s="53"/>
      <c r="K41" s="40">
        <v>39</v>
      </c>
      <c r="L41" s="23">
        <f t="shared" si="3"/>
        <v>0</v>
      </c>
      <c r="O41" s="1"/>
    </row>
    <row r="42" spans="1:15" ht="29">
      <c r="A42" s="98"/>
      <c r="B42" s="13" t="s">
        <v>79</v>
      </c>
      <c r="C42" s="14" t="s">
        <v>120</v>
      </c>
      <c r="D42"/>
      <c r="E42" t="s">
        <v>41</v>
      </c>
      <c r="F42" s="14"/>
      <c r="G42" s="18">
        <v>1</v>
      </c>
      <c r="H42" t="s">
        <v>115</v>
      </c>
      <c r="I42" s="50"/>
      <c r="J42" s="54"/>
      <c r="K42" s="41">
        <v>128</v>
      </c>
      <c r="L42" s="17">
        <f t="shared" si="3"/>
        <v>0</v>
      </c>
      <c r="O42" s="1"/>
    </row>
    <row r="43" spans="1:15">
      <c r="A43" s="98"/>
      <c r="B43" s="13" t="s">
        <v>80</v>
      </c>
      <c r="C43" s="14" t="s">
        <v>81</v>
      </c>
      <c r="D43" t="s">
        <v>35</v>
      </c>
      <c r="E43" t="s">
        <v>41</v>
      </c>
      <c r="F43" s="14" t="s">
        <v>36</v>
      </c>
      <c r="G43" s="18">
        <v>20</v>
      </c>
      <c r="H43" t="s">
        <v>82</v>
      </c>
      <c r="I43" s="50"/>
      <c r="J43" s="54"/>
      <c r="K43" s="41">
        <v>186</v>
      </c>
      <c r="L43" s="17">
        <f t="shared" si="3"/>
        <v>0</v>
      </c>
      <c r="O43" s="1"/>
    </row>
    <row r="44" spans="1:15">
      <c r="A44" s="98"/>
      <c r="B44" s="13" t="s">
        <v>80</v>
      </c>
      <c r="C44" s="14" t="s">
        <v>83</v>
      </c>
      <c r="D44" t="s">
        <v>35</v>
      </c>
      <c r="E44" t="s">
        <v>41</v>
      </c>
      <c r="F44" s="14"/>
      <c r="G44" s="18">
        <v>21</v>
      </c>
      <c r="H44" t="s">
        <v>84</v>
      </c>
      <c r="I44" s="50"/>
      <c r="J44" s="54"/>
      <c r="K44" s="44">
        <v>400</v>
      </c>
      <c r="L44" s="17">
        <f t="shared" si="3"/>
        <v>0</v>
      </c>
      <c r="O44" s="1"/>
    </row>
    <row r="45" spans="1:15" ht="29">
      <c r="A45" s="98"/>
      <c r="B45" s="13" t="s">
        <v>85</v>
      </c>
      <c r="C45" s="14" t="s">
        <v>135</v>
      </c>
      <c r="D45"/>
      <c r="E45" t="s">
        <v>14</v>
      </c>
      <c r="F45" s="14"/>
      <c r="G45" s="18">
        <v>1</v>
      </c>
      <c r="H45" t="s">
        <v>117</v>
      </c>
      <c r="I45" s="50"/>
      <c r="J45" s="51"/>
      <c r="K45" s="44">
        <v>186</v>
      </c>
      <c r="L45" s="17">
        <f t="shared" si="3"/>
        <v>0</v>
      </c>
      <c r="O45" s="1"/>
    </row>
    <row r="46" spans="1:15" ht="29">
      <c r="A46" s="98"/>
      <c r="B46" s="13" t="s">
        <v>85</v>
      </c>
      <c r="C46" s="14" t="s">
        <v>134</v>
      </c>
      <c r="D46"/>
      <c r="E46" t="s">
        <v>14</v>
      </c>
      <c r="F46" s="14"/>
      <c r="G46" s="18">
        <v>1</v>
      </c>
      <c r="H46" t="s">
        <v>117</v>
      </c>
      <c r="I46" s="50"/>
      <c r="J46" s="51"/>
      <c r="K46" s="44">
        <v>18</v>
      </c>
      <c r="L46" s="17">
        <f t="shared" si="3"/>
        <v>0</v>
      </c>
      <c r="O46" s="1"/>
    </row>
    <row r="47" spans="1:15" ht="44.25" customHeight="1">
      <c r="A47" s="98"/>
      <c r="B47" s="13" t="s">
        <v>86</v>
      </c>
      <c r="C47" s="14" t="s">
        <v>133</v>
      </c>
      <c r="D47"/>
      <c r="E47"/>
      <c r="F47" s="14"/>
      <c r="G47" s="18">
        <v>1</v>
      </c>
      <c r="H47" t="s">
        <v>117</v>
      </c>
      <c r="I47" s="50"/>
      <c r="J47" s="54"/>
      <c r="K47" s="44">
        <v>18</v>
      </c>
      <c r="L47" s="17">
        <f t="shared" si="3"/>
        <v>0</v>
      </c>
      <c r="O47" s="1"/>
    </row>
    <row r="48" spans="1:15" ht="43.5">
      <c r="A48" s="98"/>
      <c r="B48" s="13" t="s">
        <v>87</v>
      </c>
      <c r="C48" s="14" t="s">
        <v>136</v>
      </c>
      <c r="D48"/>
      <c r="E48"/>
      <c r="F48" s="14"/>
      <c r="G48" s="18">
        <v>1</v>
      </c>
      <c r="H48" t="s">
        <v>117</v>
      </c>
      <c r="I48" s="50"/>
      <c r="J48" s="54"/>
      <c r="K48" s="44">
        <v>56</v>
      </c>
      <c r="L48" s="17">
        <f t="shared" si="3"/>
        <v>0</v>
      </c>
      <c r="O48" s="1"/>
    </row>
    <row r="49" spans="1:15" ht="29">
      <c r="A49" s="98"/>
      <c r="B49" s="13" t="s">
        <v>88</v>
      </c>
      <c r="C49" s="74" t="s">
        <v>137</v>
      </c>
      <c r="D49"/>
      <c r="E49"/>
      <c r="F49" s="16"/>
      <c r="G49" s="18">
        <v>1</v>
      </c>
      <c r="H49" t="s">
        <v>117</v>
      </c>
      <c r="I49" s="50"/>
      <c r="J49" s="54"/>
      <c r="K49" s="44">
        <v>630</v>
      </c>
      <c r="L49" s="17">
        <f t="shared" si="3"/>
        <v>0</v>
      </c>
      <c r="O49" s="1"/>
    </row>
    <row r="50" spans="1:15">
      <c r="A50" s="98"/>
      <c r="B50" s="13" t="s">
        <v>89</v>
      </c>
      <c r="C50" t="s">
        <v>119</v>
      </c>
      <c r="D50"/>
      <c r="E50" t="s">
        <v>90</v>
      </c>
      <c r="F50" s="16" t="s">
        <v>14</v>
      </c>
      <c r="G50" s="18">
        <v>1</v>
      </c>
      <c r="H50" t="s">
        <v>91</v>
      </c>
      <c r="I50" s="50"/>
      <c r="J50" s="54"/>
      <c r="K50" s="44">
        <v>250</v>
      </c>
      <c r="L50" s="17">
        <f t="shared" si="3"/>
        <v>0</v>
      </c>
      <c r="O50" s="1"/>
    </row>
    <row r="51" spans="1:15" ht="31.5" customHeight="1" thickBot="1">
      <c r="A51" s="99"/>
      <c r="B51" s="45" t="s">
        <v>92</v>
      </c>
      <c r="C51" s="24" t="s">
        <v>118</v>
      </c>
      <c r="D51" s="24"/>
      <c r="E51" s="24" t="s">
        <v>90</v>
      </c>
      <c r="F51" s="46" t="s">
        <v>14</v>
      </c>
      <c r="G51" s="28">
        <v>1</v>
      </c>
      <c r="H51" s="24" t="s">
        <v>93</v>
      </c>
      <c r="I51" s="55"/>
      <c r="J51" s="56"/>
      <c r="K51" s="42">
        <v>250</v>
      </c>
      <c r="L51" s="25">
        <f t="shared" si="3"/>
        <v>0</v>
      </c>
      <c r="O51" s="1"/>
    </row>
    <row r="52" spans="1:15" ht="155.15" customHeight="1" thickBot="1">
      <c r="A52" s="39" t="s">
        <v>94</v>
      </c>
      <c r="B52" s="38" t="s">
        <v>95</v>
      </c>
      <c r="C52" s="33" t="s">
        <v>111</v>
      </c>
      <c r="D52" s="30"/>
      <c r="E52" s="30"/>
      <c r="F52" s="33"/>
      <c r="G52" s="34">
        <v>1</v>
      </c>
      <c r="H52" s="35" t="s">
        <v>96</v>
      </c>
      <c r="I52" s="57"/>
      <c r="J52" s="58"/>
      <c r="K52" s="43">
        <v>1248</v>
      </c>
      <c r="L52" s="36">
        <f t="shared" si="3"/>
        <v>0</v>
      </c>
      <c r="O52" s="1"/>
    </row>
    <row r="53" spans="1:15" ht="155.15" customHeight="1" thickBot="1">
      <c r="A53" s="39" t="s">
        <v>97</v>
      </c>
      <c r="B53" s="33" t="s">
        <v>98</v>
      </c>
      <c r="C53" s="33" t="s">
        <v>110</v>
      </c>
      <c r="D53" s="30"/>
      <c r="E53" s="30"/>
      <c r="F53" s="33"/>
      <c r="G53" s="34">
        <v>1</v>
      </c>
      <c r="H53" s="35" t="s">
        <v>99</v>
      </c>
      <c r="I53" s="57"/>
      <c r="J53" s="58"/>
      <c r="K53" s="43">
        <v>130</v>
      </c>
      <c r="L53" s="36">
        <f t="shared" si="3"/>
        <v>0</v>
      </c>
      <c r="O53" s="1"/>
    </row>
    <row r="54" spans="1:15" ht="66" customHeight="1" thickBot="1">
      <c r="A54" s="39" t="s">
        <v>109</v>
      </c>
      <c r="B54" s="33" t="s">
        <v>126</v>
      </c>
      <c r="C54" s="33"/>
      <c r="D54" s="30"/>
      <c r="E54" s="30"/>
      <c r="F54" s="33"/>
      <c r="G54" s="34">
        <v>1</v>
      </c>
      <c r="H54" s="35" t="s">
        <v>37</v>
      </c>
      <c r="I54" s="57"/>
      <c r="J54" s="58"/>
      <c r="K54" s="43">
        <v>10</v>
      </c>
      <c r="L54" s="36">
        <f t="shared" si="3"/>
        <v>0</v>
      </c>
      <c r="O54" s="1"/>
    </row>
    <row r="55" spans="1:15" ht="15" thickBot="1">
      <c r="A55" s="82" t="s">
        <v>141</v>
      </c>
      <c r="B55" s="83"/>
      <c r="C55" s="83"/>
      <c r="D55" s="80"/>
      <c r="E55" s="80"/>
      <c r="F55" s="83"/>
      <c r="G55" s="80"/>
      <c r="H55" s="80"/>
      <c r="I55" s="80"/>
      <c r="J55" s="80"/>
      <c r="K55" s="83"/>
      <c r="L55" s="84">
        <f>SUM(L19:L54)</f>
        <v>0</v>
      </c>
    </row>
    <row r="58" spans="1:15" ht="56.25" customHeight="1">
      <c r="A58" s="102" t="s">
        <v>100</v>
      </c>
      <c r="B58" s="103"/>
      <c r="C58" s="103"/>
      <c r="D58" s="103"/>
      <c r="E58" s="103"/>
      <c r="F58" s="103"/>
      <c r="G58" s="103"/>
      <c r="H58" s="103"/>
      <c r="I58" s="103"/>
      <c r="J58" s="103"/>
      <c r="K58" s="103"/>
      <c r="L58" s="71">
        <f>L55+O15</f>
        <v>0</v>
      </c>
      <c r="M58" s="1"/>
      <c r="O58" s="1"/>
    </row>
    <row r="61" spans="1:15" ht="15" thickBot="1"/>
    <row r="62" spans="1:15" ht="19.5">
      <c r="A62" s="104" t="s">
        <v>101</v>
      </c>
      <c r="B62" s="105"/>
      <c r="C62" s="8"/>
    </row>
    <row r="63" spans="1:15" ht="19.5">
      <c r="A63" s="106" t="s">
        <v>102</v>
      </c>
      <c r="B63" s="107"/>
      <c r="C63" s="9"/>
    </row>
    <row r="64" spans="1:15" ht="19.5">
      <c r="A64" s="106" t="s">
        <v>103</v>
      </c>
      <c r="B64" s="107"/>
      <c r="C64" s="9"/>
    </row>
    <row r="65" spans="1:3" ht="18.75" customHeight="1">
      <c r="A65" s="108" t="s">
        <v>104</v>
      </c>
      <c r="B65" s="109"/>
      <c r="C65" s="110"/>
    </row>
    <row r="66" spans="1:3" ht="18.75" customHeight="1">
      <c r="A66" s="108"/>
      <c r="B66" s="109"/>
      <c r="C66" s="111"/>
    </row>
    <row r="67" spans="1:3" ht="18.75" customHeight="1">
      <c r="A67" s="108"/>
      <c r="B67" s="109"/>
      <c r="C67" s="111"/>
    </row>
    <row r="68" spans="1:3" ht="18.75" customHeight="1">
      <c r="A68" s="108"/>
      <c r="B68" s="109"/>
      <c r="C68" s="112"/>
    </row>
    <row r="69" spans="1:3" ht="20" thickBot="1">
      <c r="A69" s="100" t="s">
        <v>105</v>
      </c>
      <c r="B69" s="101"/>
      <c r="C69" s="10"/>
    </row>
    <row r="81" spans="1:2">
      <c r="A81" s="3"/>
      <c r="B81" s="5"/>
    </row>
    <row r="82" spans="1:2">
      <c r="A82" s="2"/>
      <c r="B82" s="6"/>
    </row>
    <row r="83" spans="1:2" ht="24.5">
      <c r="B83" s="7"/>
    </row>
    <row r="85" spans="1:2">
      <c r="B85" s="1"/>
    </row>
    <row r="86" spans="1:2">
      <c r="B86" s="1"/>
    </row>
    <row r="87" spans="1:2">
      <c r="B87" s="1"/>
    </row>
    <row r="88" spans="1:2">
      <c r="B88" s="1"/>
    </row>
    <row r="89" spans="1:2">
      <c r="B89" s="1"/>
    </row>
    <row r="90" spans="1:2">
      <c r="B90" s="1"/>
    </row>
    <row r="91" spans="1:2">
      <c r="B91" s="1"/>
    </row>
    <row r="92" spans="1:2">
      <c r="B92" s="1"/>
    </row>
  </sheetData>
  <sheetProtection algorithmName="SHA-512" hashValue="wD07RKr9EyBwsFcCcMOz9VcQDTvMNG/55udua7wLh6bZJr78T0aTEL1LWwGWaQWUyLgvU5Hh0/+1BGvUhaERDQ==" saltValue="GxjmPtnyDlRM/AeKBBfwiA==" spinCount="100000" sheet="1" objects="1" scenarios="1"/>
  <protectedRanges>
    <protectedRange sqref="C62:C69" name="Bereik1"/>
  </protectedRanges>
  <mergeCells count="19">
    <mergeCell ref="A69:B69"/>
    <mergeCell ref="G18:H18"/>
    <mergeCell ref="A58:K58"/>
    <mergeCell ref="A62:B62"/>
    <mergeCell ref="A63:B63"/>
    <mergeCell ref="A64:B64"/>
    <mergeCell ref="A65:B68"/>
    <mergeCell ref="C65:C68"/>
    <mergeCell ref="G5:H5"/>
    <mergeCell ref="A6:A14"/>
    <mergeCell ref="A19:A30"/>
    <mergeCell ref="A31:A40"/>
    <mergeCell ref="A41:A51"/>
    <mergeCell ref="A1:O1"/>
    <mergeCell ref="A2:I2"/>
    <mergeCell ref="A3:K3"/>
    <mergeCell ref="M3:O3"/>
    <mergeCell ref="A4:F4"/>
    <mergeCell ref="G4:O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1955D-FFCB-4375-9B23-893954A43A6A}">
  <dimension ref="A2:A4"/>
  <sheetViews>
    <sheetView workbookViewId="0">
      <selection activeCell="C6" sqref="C6"/>
    </sheetView>
  </sheetViews>
  <sheetFormatPr defaultRowHeight="14.5"/>
  <sheetData>
    <row r="2" spans="1:1">
      <c r="A2" t="s">
        <v>106</v>
      </c>
    </row>
    <row r="3" spans="1:1">
      <c r="A3">
        <v>5</v>
      </c>
    </row>
    <row r="4" spans="1:1">
      <c r="A4">
        <v>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BFE20F-7492-447B-8418-681704019374}">
  <ds:schemaRefs>
    <ds:schemaRef ds:uri="http://schemas.microsoft.com/office/2006/documentManagement/types"/>
    <ds:schemaRef ds:uri="http://purl.org/dc/elements/1.1/"/>
    <ds:schemaRef ds:uri="http://purl.org/dc/terms/"/>
    <ds:schemaRef ds:uri="http://schemas.microsoft.com/office/2006/metadata/properties"/>
    <ds:schemaRef ds:uri="http://www.w3.org/XML/1998/namespace"/>
    <ds:schemaRef ds:uri="81a96ffc-123c-469f-915a-168aa64cbaeb"/>
    <ds:schemaRef ds:uri="http://purl.org/dc/dcmitype/"/>
    <ds:schemaRef ds:uri="http://schemas.microsoft.com/office/infopath/2007/PartnerControls"/>
    <ds:schemaRef ds:uri="http://schemas.openxmlformats.org/package/2006/metadata/core-properties"/>
    <ds:schemaRef ds:uri="df334da4-c630-45b1-95f0-858e998e8867"/>
    <ds:schemaRef ds:uri="118699ed-b0bb-4314-a950-7636bf7a902d"/>
  </ds:schemaRefs>
</ds:datastoreItem>
</file>

<file path=customXml/itemProps2.xml><?xml version="1.0" encoding="utf-8"?>
<ds:datastoreItem xmlns:ds="http://schemas.openxmlformats.org/officeDocument/2006/customXml" ds:itemID="{DDE3D05A-46DE-4B44-ADA8-88F576BB4E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D1AD5F-AE4A-4154-B966-D5F4549D32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Bijlage 3 - Prijzenblad</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Dijk, Kim van</dc:creator>
  <cp:keywords/>
  <dc:description/>
  <cp:lastModifiedBy>Jan Grasdijk</cp:lastModifiedBy>
  <cp:revision/>
  <dcterms:created xsi:type="dcterms:W3CDTF">2020-06-22T08:41:46Z</dcterms:created>
  <dcterms:modified xsi:type="dcterms:W3CDTF">2024-06-12T12:40:59Z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