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S:\Algemeen\Inkoop\2024\Sportinventaris\1 Aanbestedingsdocumenten\Publicatie\"/>
    </mc:Choice>
  </mc:AlternateContent>
  <xr:revisionPtr revIDLastSave="0" documentId="8_{2EE1F51F-3E62-4F7E-9B9C-805A51C5C18A}" xr6:coauthVersionLast="47" xr6:coauthVersionMax="47" xr10:uidLastSave="{00000000-0000-0000-0000-000000000000}"/>
  <bookViews>
    <workbookView xWindow="-108" yWindow="-108" windowWidth="23256" windowHeight="12456" activeTab="2" xr2:uid="{00000000-000D-0000-FFFF-FFFF00000000}"/>
  </bookViews>
  <sheets>
    <sheet name="Totaaloverzicht" sheetId="2" r:id="rId1"/>
    <sheet name="Inspecties" sheetId="1" r:id="rId2"/>
    <sheet name="Leveringen"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3" l="1"/>
  <c r="E22" i="3"/>
  <c r="E23" i="3"/>
  <c r="E24" i="3"/>
  <c r="E27" i="3"/>
  <c r="E28" i="3"/>
  <c r="E29" i="3"/>
  <c r="E32" i="3"/>
  <c r="E35" i="3"/>
  <c r="E36" i="3"/>
  <c r="E39" i="3"/>
  <c r="E40" i="3"/>
  <c r="E41" i="3"/>
  <c r="E42" i="3"/>
  <c r="E45" i="3"/>
  <c r="E46" i="3"/>
  <c r="E47" i="3"/>
  <c r="E50" i="3"/>
  <c r="E51" i="3"/>
  <c r="E52" i="3"/>
  <c r="E53" i="3"/>
  <c r="E54" i="3"/>
  <c r="E55" i="3"/>
  <c r="E58" i="3"/>
  <c r="E59" i="3"/>
  <c r="E60" i="3"/>
  <c r="E63" i="3"/>
  <c r="E64" i="3"/>
  <c r="E65" i="3"/>
  <c r="E66" i="3"/>
  <c r="E67" i="3"/>
  <c r="E68" i="3"/>
  <c r="E69" i="3"/>
  <c r="E70" i="3"/>
  <c r="E71" i="3"/>
  <c r="E72" i="3"/>
  <c r="E73" i="3"/>
  <c r="E74" i="3"/>
  <c r="E75" i="3"/>
  <c r="E76" i="3"/>
  <c r="E77" i="3"/>
  <c r="E78" i="3"/>
  <c r="E10" i="3"/>
  <c r="E11" i="3"/>
  <c r="E12" i="3"/>
  <c r="E13" i="3"/>
  <c r="E14" i="3"/>
  <c r="E15" i="3"/>
  <c r="E16" i="3"/>
  <c r="E17" i="3"/>
  <c r="E18" i="3"/>
  <c r="E6" i="3"/>
  <c r="E7" i="3"/>
  <c r="E5" i="3"/>
  <c r="E17" i="1"/>
  <c r="C6" i="2" s="1"/>
  <c r="C12" i="2"/>
  <c r="D80" i="3" l="1"/>
  <c r="C9" i="2" s="1"/>
  <c r="C21" i="2" s="1"/>
</calcChain>
</file>

<file path=xl/sharedStrings.xml><?xml version="1.0" encoding="utf-8"?>
<sst xmlns="http://schemas.openxmlformats.org/spreadsheetml/2006/main" count="174" uniqueCount="134">
  <si>
    <t>Inschrijver vult alleen de geel gearceerde cellen (2 cijfers achter de komma) in. Inschrijver dient het prijsinvulformulier volledig en naar waarheid in te vullen. Alle ingediende prijzen zijn inclusief alle bijkomende kosten zoals salariskosten, overheadkosten, kosten voor gebruik apparatuur, software, kosten van keuringen, certificaten, verzekeringen, transport-, reis- en verblijfskosten e.d.</t>
  </si>
  <si>
    <t>Referentie-nummer inschrijving:</t>
  </si>
  <si>
    <t>Naam:</t>
  </si>
  <si>
    <t>Functie:</t>
  </si>
  <si>
    <t>Onderneming:</t>
  </si>
  <si>
    <t>Handtekening:</t>
  </si>
  <si>
    <t>Plaats en datum:</t>
  </si>
  <si>
    <t>Prijsinvulformulier aanbesteding 2024-050607 Sportinventaris</t>
  </si>
  <si>
    <t>Kosten jaarlijkse inspectie</t>
  </si>
  <si>
    <t>De Helster</t>
  </si>
  <si>
    <t>De Kruisakkers</t>
  </si>
  <si>
    <t>De Mammoet</t>
  </si>
  <si>
    <t>Het Westeraam</t>
  </si>
  <si>
    <t>t Binnenveld</t>
  </si>
  <si>
    <t>De Schakel</t>
  </si>
  <si>
    <t>t Knooppunt</t>
  </si>
  <si>
    <t>De Wanmolen</t>
  </si>
  <si>
    <t>De Oldenburg</t>
  </si>
  <si>
    <t>OBC</t>
  </si>
  <si>
    <t>De Zon</t>
  </si>
  <si>
    <t>De Vogeltuin</t>
  </si>
  <si>
    <t>Type</t>
  </si>
  <si>
    <t>Adres</t>
  </si>
  <si>
    <t>Zwembad De Helster</t>
  </si>
  <si>
    <t>Sporthal</t>
  </si>
  <si>
    <t xml:space="preserve">Sportzaal inclusief springkuil </t>
  </si>
  <si>
    <t>Sportzaal</t>
  </si>
  <si>
    <t>Gymzaal</t>
  </si>
  <si>
    <t>Speelzaal</t>
  </si>
  <si>
    <t>Ringeninstallatie</t>
  </si>
  <si>
    <t>Schubertstraat 1, Elst</t>
  </si>
  <si>
    <t>Kruisakkers 5, Elst</t>
  </si>
  <si>
    <t>Mammoetstraat 3, Zetten</t>
  </si>
  <si>
    <t>Auditorium 12, Elst</t>
  </si>
  <si>
    <t>Hoendrik</t>
  </si>
  <si>
    <t>Flessestraat 56, Heteren</t>
  </si>
  <si>
    <t>De Honsvoet 2, Oosterhout</t>
  </si>
  <si>
    <t>Dorpsplein 36, Herveld</t>
  </si>
  <si>
    <t xml:space="preserve">Stationsstraat 28, Valburg </t>
  </si>
  <si>
    <t>Schweitzerpark 2, Zetten</t>
  </si>
  <si>
    <t>Hofplein 1, Driel</t>
  </si>
  <si>
    <t>Van Duijn Van Maasdamstraat, Elst</t>
  </si>
  <si>
    <t>Forum 6, Elst</t>
  </si>
  <si>
    <t>Flessenstraat 11, Heteren</t>
  </si>
  <si>
    <t>Naam</t>
  </si>
  <si>
    <t>Inspecties binnensportaccomodaties</t>
  </si>
  <si>
    <t>Fictief aantal</t>
  </si>
  <si>
    <r>
      <t>Basketbal</t>
    </r>
    <r>
      <rPr>
        <sz val="8"/>
        <color theme="1"/>
        <rFont val="Calibri"/>
        <family val="2"/>
        <scheme val="minor"/>
      </rPr>
      <t> </t>
    </r>
    <r>
      <rPr>
        <b/>
        <sz val="10"/>
        <color theme="1"/>
        <rFont val="Arial"/>
        <family val="2"/>
      </rPr>
      <t xml:space="preserve"> </t>
    </r>
  </si>
  <si>
    <r>
      <t xml:space="preserve">Fictieve totaalprijs                             </t>
    </r>
    <r>
      <rPr>
        <i/>
        <sz val="11"/>
        <color theme="1"/>
        <rFont val="Calibri"/>
        <family val="2"/>
        <scheme val="minor"/>
      </rPr>
      <t xml:space="preserve"> inclusief eventuele bijkomende kosten, zoals: reis-, montage- en vrachtkosten (exclusief B.T.W.)</t>
    </r>
  </si>
  <si>
    <t xml:space="preserve">Basketbal wandinstallatie, gasveer-bediend, minimaal 3 standen instelbaar. Complete installatie inclusief bord 90x120 cm, ring, netje, bedieningsstok. </t>
  </si>
  <si>
    <t>Mini basketbaltoren, hoogteverstelling ondersteund met gasveer. Verrolbare compacte uitvoering. Compleet inclusief bord, ring, netje.</t>
  </si>
  <si>
    <t>Vloerbevestiging inclusief afdekplaat ten behoeve verankeren mini basketbaltoren. (Badmintonvelden te gebruiken als mini-veld)</t>
  </si>
  <si>
    <t>Volleybal</t>
  </si>
  <si>
    <t xml:space="preserve">Volleybalzuil, aluminium met dubbel schuifprofiel. </t>
  </si>
  <si>
    <t>Schuifstuk zonder netspanner tevens geschikt voor FIVB netten</t>
  </si>
  <si>
    <t>Schuifstuk met netspanner (snelspan-systeem) tevens geschikt voor FIVB netten</t>
  </si>
  <si>
    <t xml:space="preserve">Volleybalnet met stokken, 9,5 m </t>
  </si>
  <si>
    <t>Volleybal wedstrijdnet FIVB</t>
  </si>
  <si>
    <t xml:space="preserve">Antennehouder inclusief antenne </t>
  </si>
  <si>
    <t>Scheidsrechtersstoel verrolbaar en in hoogte verstelbaar conform  NeVoBo eisen</t>
  </si>
  <si>
    <t>Scorebord aluminium met (grote) gesloten stalen ringen</t>
  </si>
  <si>
    <t>Volleybal/Combinet, lengte  6,5 m</t>
  </si>
  <si>
    <t xml:space="preserve">  </t>
  </si>
  <si>
    <t>Badminton</t>
  </si>
  <si>
    <t xml:space="preserve">Grondbus inclusief afdekplaat. </t>
  </si>
  <si>
    <t xml:space="preserve">Badmintonnet enkel,  op nylon koord </t>
  </si>
  <si>
    <t>Badmintonnet, 3 netten op 1 nylon koord</t>
  </si>
  <si>
    <t>Honkpaal inclusief opzetstuk om nylon koord te geleiden en beschermde voet</t>
  </si>
  <si>
    <t>Korfbal</t>
  </si>
  <si>
    <t>Korfbalspringstandaard, compleet met beschermde schotelvoet, kunststof wedstrijdmand en lijnhouder</t>
  </si>
  <si>
    <t>Springlijn met zandzakjes en blikvanger</t>
  </si>
  <si>
    <t>Velgring</t>
  </si>
  <si>
    <t>Tchoukbal</t>
  </si>
  <si>
    <t>Tchoukbalframe compleet 120 cm</t>
  </si>
  <si>
    <t>Klimrekken</t>
  </si>
  <si>
    <t>Klimrek 4-vaks elektrisch bedienbaar, schuin en horizontaal instelbaar, 90 graden draaibaar.</t>
  </si>
  <si>
    <t>Klimtouwinstallatie</t>
  </si>
  <si>
    <t>Klimtouwinstallatie, compleet met 10 touwen, wagens, wegtrektouw, blokkeerinrichting en rail met bocht. Touwen minimaal 90 cm h.o.h.</t>
  </si>
  <si>
    <t>Klimtouw, lengte 5.35 mtr, gslagen hennep, met koker.</t>
  </si>
  <si>
    <t>Klimtouwwagen, tussenwagen</t>
  </si>
  <si>
    <t>Klimtouwwagen, voorwagen</t>
  </si>
  <si>
    <t>Universele hijsunits/ringenstellen</t>
  </si>
  <si>
    <t xml:space="preserve">20 mtr. Ringentouw hennep (voor reparatie) </t>
  </si>
  <si>
    <t>Kettingbak voor minimaal drie ringenstellen</t>
  </si>
  <si>
    <t>1 ringenstok, inclusief opberging voor gymzaalhoogte</t>
  </si>
  <si>
    <t>Losse attributen ten behoeve van hijsunits</t>
  </si>
  <si>
    <t xml:space="preserve">Trapezestok </t>
  </si>
  <si>
    <t>Klimtouw ca. 3 meter lang met 2 ophangogen</t>
  </si>
  <si>
    <t>Knopentouw ca. 3 meter lang met 8 turkse knopen en 1 ophangoog</t>
  </si>
  <si>
    <t xml:space="preserve">Touwladder ca. 4 meter lang zowel horizontaal als verticaal te gebruiken </t>
  </si>
  <si>
    <t>Turnring met band en ophangoog</t>
  </si>
  <si>
    <t xml:space="preserve">Spankoord </t>
  </si>
  <si>
    <t>Combiframes</t>
  </si>
  <si>
    <t>Combiframe aluminium, bestaande uit een piramidaal onderframe en een recht bovenframe</t>
  </si>
  <si>
    <t>Leerdek met onderplank ten behoeve van het combiframe</t>
  </si>
  <si>
    <t>Ladder te gebruiken in combinatie met o.a. combiframe, lengte ca. 300cm.</t>
  </si>
  <si>
    <t>Verplaatsbare/losse toestellen</t>
  </si>
  <si>
    <t>Turnbok, verrolbaar en in hoogte verstelbaar tussen ca. 110 - 170 cm.</t>
  </si>
  <si>
    <t xml:space="preserve">Turnbok, verrolbaar en in hoogte verstelbaar tussen ca. 150 - 210 cm. </t>
  </si>
  <si>
    <t>Springkast, piramidaal. Hardhout, deelbaar, leren bovendek, verrolbaar en  mogelijkheid extra delen toe te passen.</t>
  </si>
  <si>
    <t>Springplank, Budapest</t>
  </si>
  <si>
    <t>Minitramp Eurotramp</t>
  </si>
  <si>
    <t>Open end minitramp Eurotramp</t>
  </si>
  <si>
    <t xml:space="preserve">Turnmat canvashoes met combivulling geschikt voor VO en PO, koppelbaar rondom afmeting ca.150x100x6 cm. </t>
  </si>
  <si>
    <t>Mattenwagen horizontaal ten behoeve van turnmatten</t>
  </si>
  <si>
    <t>Langemat canvashoes lichtgewicht, afmeting ca. 500 x 120 x 4 cm</t>
  </si>
  <si>
    <t>Mattenwagen, voor langemat</t>
  </si>
  <si>
    <t>Landingsmat canvas hoes afgewerkt met leren hoeken, draaglussen aan kopse en lange zijde, afmeting 300x200x30cm, stevige vulling (35-70).</t>
  </si>
  <si>
    <t>Landingsmat, canvas hoes afgewerkt met leren hoeken, draaglussen aan kopse en lange zijde, afmeting 300x200x30cm uitklapbaar naar 600x200x15cm, stevige vulling.</t>
  </si>
  <si>
    <t>Mattenwagen verticaal ten behoeve van bovengenoemde landingsmatten inclusief opbergmogelijkheid voor de minitramps en/of springplank.</t>
  </si>
  <si>
    <t>Turnbank lengte ca. 300 cm, verrolbaar hardhouten bovenblad bestaande uit 3 delen inclusief 7 cm evenwichtslat</t>
  </si>
  <si>
    <t>Tafeltennistafel opklapbaar en verrolbaar, stevige uitvoering.</t>
  </si>
  <si>
    <t>Ballenwagen, stalen afsluitbare wagens voor het opbergen van minimaal 60 ballen</t>
  </si>
  <si>
    <t>Ondergetekende verklaart hierbij dat de opdracht conform en overeenkomstig de gestelde voorwaarden uit de aanbestedingsdocumenten 
en bovenstaande prijsopgave kan  worden uitgevoerd.</t>
  </si>
  <si>
    <t xml:space="preserve">Totale prijs </t>
  </si>
  <si>
    <t xml:space="preserve">Uurtarief </t>
  </si>
  <si>
    <t>fictief aantal uur</t>
  </si>
  <si>
    <t>Totaal uurtarief</t>
  </si>
  <si>
    <t xml:space="preserve">totale prijs </t>
  </si>
  <si>
    <t>Tabblad leveringen</t>
  </si>
  <si>
    <t>Tabblad inspecties</t>
  </si>
  <si>
    <t>Totale fictieve inschrijfsom</t>
  </si>
  <si>
    <t>Totaalprijs exclusief btw</t>
  </si>
  <si>
    <t>kortingspercentage t.o.v. catalogusprijs</t>
  </si>
  <si>
    <t>Sport en spel materiaal</t>
  </si>
  <si>
    <t>Gym en turn materiaal</t>
  </si>
  <si>
    <t>Vaste toestellen</t>
  </si>
  <si>
    <t>Losse toestellen</t>
  </si>
  <si>
    <r>
      <t xml:space="preserve">Prijs per stuk volgens website inschrijver                                             </t>
    </r>
    <r>
      <rPr>
        <i/>
        <sz val="11"/>
        <color theme="1"/>
        <rFont val="Calibri"/>
        <family val="2"/>
        <scheme val="minor"/>
      </rPr>
      <t>inclusief eventuele bijkomende kosten, zoals: reis-, montage- en vrachtkosten (exclusief B.T.W.)</t>
    </r>
  </si>
  <si>
    <r>
      <t xml:space="preserve">Totale prijs                                    </t>
    </r>
    <r>
      <rPr>
        <i/>
        <sz val="11"/>
        <color theme="1"/>
        <rFont val="Calibri"/>
        <family val="2"/>
        <scheme val="minor"/>
      </rPr>
      <t>inclusief eventuele bijkomende kosten, zoals: reis-, montage- en vrachtkosten (exclusief B.T.W.)</t>
    </r>
  </si>
  <si>
    <t>Minimum kortingspercentage op prijs vermeld op webshop inschrijver</t>
  </si>
  <si>
    <t xml:space="preserve">Kortingspercentage productgroepen </t>
  </si>
  <si>
    <t>Onderstaande kortingpercentages mogen niet lager zijn dan de kortingspercentages zoals benoemd in tabblad 'totaaloverzicht'.</t>
  </si>
  <si>
    <t>Klimrek 4-vaks, elektrisch bedienbaar, schuin en horizontaal instelbaar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</si>
</sst>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3" x14ac:knownFonts="1">
    <font>
      <sz val="11"/>
      <color theme="1"/>
      <name val="Calibri"/>
      <family val="2"/>
      <scheme val="minor"/>
    </font>
    <font>
      <sz val="11"/>
      <color theme="1"/>
      <name val="Calibri"/>
      <family val="2"/>
      <scheme val="minor"/>
    </font>
    <font>
      <b/>
      <sz val="11"/>
      <color theme="1"/>
      <name val="Calibri"/>
      <family val="2"/>
      <scheme val="minor"/>
    </font>
    <font>
      <b/>
      <i/>
      <sz val="14"/>
      <color theme="0"/>
      <name val="Arial"/>
      <family val="2"/>
    </font>
    <font>
      <sz val="10"/>
      <color theme="1"/>
      <name val="Arial"/>
      <family val="2"/>
    </font>
    <font>
      <sz val="11"/>
      <color rgb="FF222222"/>
      <name val="Calibri"/>
      <family val="2"/>
      <scheme val="minor"/>
    </font>
    <font>
      <b/>
      <sz val="10"/>
      <name val="Arial"/>
      <family val="2"/>
    </font>
    <font>
      <b/>
      <sz val="10"/>
      <color theme="1"/>
      <name val="Arial"/>
      <family val="2"/>
    </font>
    <font>
      <sz val="8"/>
      <color theme="1"/>
      <name val="Calibri"/>
      <family val="2"/>
      <scheme val="minor"/>
    </font>
    <font>
      <i/>
      <sz val="11"/>
      <color theme="1"/>
      <name val="Calibri"/>
      <family val="2"/>
      <scheme val="minor"/>
    </font>
    <font>
      <i/>
      <sz val="10"/>
      <color theme="1"/>
      <name val="Arial"/>
      <family val="2"/>
    </font>
    <font>
      <b/>
      <sz val="11"/>
      <name val="Calibri"/>
      <family val="2"/>
      <scheme val="minor"/>
    </font>
    <font>
      <sz val="10"/>
      <name val="Arial"/>
      <family val="2"/>
    </font>
  </fonts>
  <fills count="10">
    <fill>
      <patternFill patternType="none"/>
    </fill>
    <fill>
      <patternFill patternType="gray125"/>
    </fill>
    <fill>
      <patternFill patternType="solid">
        <fgColor rgb="FFFFFF00"/>
        <bgColor indexed="64"/>
      </patternFill>
    </fill>
    <fill>
      <patternFill patternType="solid">
        <fgColor rgb="FF0070C0"/>
        <bgColor indexed="64"/>
      </patternFill>
    </fill>
    <fill>
      <patternFill patternType="solid">
        <fgColor theme="3" tint="0.79998168889431442"/>
        <bgColor indexed="64"/>
      </patternFill>
    </fill>
    <fill>
      <patternFill patternType="solid">
        <fgColor rgb="FF92D050"/>
        <bgColor indexed="64"/>
      </patternFill>
    </fill>
    <fill>
      <patternFill patternType="solid">
        <fgColor rgb="FFFFFFFF"/>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249977111117893"/>
        <bgColor indexed="64"/>
      </patternFill>
    </fill>
  </fills>
  <borders count="34">
    <border>
      <left/>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indexed="64"/>
      </top>
      <bottom/>
      <diagonal/>
    </border>
    <border>
      <left style="thin">
        <color theme="0"/>
      </left>
      <right/>
      <top/>
      <bottom/>
      <diagonal/>
    </border>
    <border>
      <left style="thin">
        <color theme="0"/>
      </left>
      <right/>
      <top style="thin">
        <color theme="0"/>
      </top>
      <bottom style="thin">
        <color theme="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102">
    <xf numFmtId="0" fontId="0" fillId="0" borderId="0" xfId="0"/>
    <xf numFmtId="0" fontId="0" fillId="0" borderId="6" xfId="0" applyBorder="1"/>
    <xf numFmtId="0" fontId="4" fillId="0" borderId="5" xfId="0" applyFont="1" applyBorder="1" applyAlignment="1">
      <alignment wrapText="1"/>
    </xf>
    <xf numFmtId="0" fontId="4" fillId="0" borderId="3" xfId="0" applyFont="1" applyBorder="1" applyAlignment="1">
      <alignment wrapText="1"/>
    </xf>
    <xf numFmtId="0" fontId="4" fillId="0" borderId="0" xfId="0" applyFont="1" applyBorder="1" applyAlignment="1">
      <alignment horizontal="left" vertical="center" wrapText="1"/>
    </xf>
    <xf numFmtId="0" fontId="4" fillId="0" borderId="15" xfId="0" applyFont="1" applyBorder="1" applyAlignment="1">
      <alignment horizontal="left" vertical="center" wrapText="1"/>
    </xf>
    <xf numFmtId="0" fontId="4" fillId="0" borderId="0" xfId="0" applyFont="1" applyBorder="1" applyAlignment="1">
      <alignment horizontal="right" wrapText="1"/>
    </xf>
    <xf numFmtId="164" fontId="4" fillId="0" borderId="0" xfId="0" applyNumberFormat="1" applyFont="1" applyBorder="1"/>
    <xf numFmtId="164" fontId="4" fillId="0" borderId="20" xfId="0" applyNumberFormat="1" applyFont="1" applyFill="1" applyBorder="1" applyProtection="1">
      <protection locked="0"/>
    </xf>
    <xf numFmtId="0" fontId="1" fillId="0" borderId="6" xfId="0" applyFont="1" applyBorder="1" applyAlignment="1">
      <alignment vertical="center" wrapText="1"/>
    </xf>
    <xf numFmtId="0" fontId="0" fillId="0" borderId="6" xfId="0" quotePrefix="1" applyFill="1" applyBorder="1"/>
    <xf numFmtId="0" fontId="0" fillId="0" borderId="6" xfId="0" applyFill="1" applyBorder="1"/>
    <xf numFmtId="0" fontId="5" fillId="0" borderId="6" xfId="0" applyFont="1" applyBorder="1" applyAlignment="1">
      <alignment vertical="center" wrapText="1"/>
    </xf>
    <xf numFmtId="0" fontId="4" fillId="5" borderId="6" xfId="0" applyFont="1" applyFill="1" applyBorder="1" applyAlignment="1">
      <alignment horizontal="center" vertical="center"/>
    </xf>
    <xf numFmtId="0" fontId="4" fillId="6" borderId="6" xfId="0" applyFont="1" applyFill="1" applyBorder="1" applyAlignment="1">
      <alignment vertical="center" wrapText="1"/>
    </xf>
    <xf numFmtId="44" fontId="0" fillId="0" borderId="6" xfId="1" applyFont="1" applyBorder="1" applyAlignment="1">
      <alignment horizontal="center" vertical="center"/>
    </xf>
    <xf numFmtId="0" fontId="0" fillId="6" borderId="0" xfId="0" applyFill="1"/>
    <xf numFmtId="0" fontId="10" fillId="6" borderId="0" xfId="0" applyFont="1" applyFill="1" applyAlignment="1">
      <alignment vertical="center" wrapText="1"/>
    </xf>
    <xf numFmtId="0" fontId="4" fillId="6" borderId="0" xfId="0" applyFont="1" applyFill="1" applyAlignment="1">
      <alignment vertical="center" wrapText="1"/>
    </xf>
    <xf numFmtId="0" fontId="0" fillId="6" borderId="0" xfId="0" applyFill="1" applyAlignment="1">
      <alignment wrapText="1"/>
    </xf>
    <xf numFmtId="0" fontId="4" fillId="6" borderId="0" xfId="0" applyFont="1" applyFill="1" applyAlignment="1">
      <alignment horizontal="center" vertical="center"/>
    </xf>
    <xf numFmtId="0" fontId="7" fillId="6" borderId="0" xfId="0" applyFont="1" applyFill="1" applyAlignment="1">
      <alignment vertical="center" wrapText="1"/>
    </xf>
    <xf numFmtId="0" fontId="4" fillId="6" borderId="0" xfId="0" applyFont="1" applyFill="1" applyAlignment="1">
      <alignment wrapText="1"/>
    </xf>
    <xf numFmtId="0" fontId="4" fillId="5" borderId="22" xfId="0" applyFont="1" applyFill="1" applyBorder="1" applyAlignment="1">
      <alignment horizontal="center" vertical="center"/>
    </xf>
    <xf numFmtId="0" fontId="4" fillId="6" borderId="22" xfId="0" applyFont="1" applyFill="1" applyBorder="1" applyAlignment="1">
      <alignment vertical="center" wrapText="1"/>
    </xf>
    <xf numFmtId="0" fontId="8" fillId="0" borderId="23" xfId="0" applyFont="1" applyBorder="1" applyAlignment="1">
      <alignment vertical="center"/>
    </xf>
    <xf numFmtId="0" fontId="0" fillId="0" borderId="23" xfId="0" applyBorder="1"/>
    <xf numFmtId="0" fontId="0" fillId="0" borderId="24" xfId="0" applyBorder="1"/>
    <xf numFmtId="0" fontId="0" fillId="0" borderId="25" xfId="0" applyBorder="1"/>
    <xf numFmtId="0" fontId="0" fillId="0" borderId="21" xfId="0" applyBorder="1"/>
    <xf numFmtId="0" fontId="0" fillId="0" borderId="26" xfId="0" applyBorder="1"/>
    <xf numFmtId="0" fontId="2" fillId="4" borderId="27" xfId="0" applyFont="1" applyFill="1" applyBorder="1" applyAlignment="1">
      <alignment horizontal="center" wrapText="1"/>
    </xf>
    <xf numFmtId="0" fontId="0" fillId="7" borderId="27" xfId="0" applyFill="1" applyBorder="1"/>
    <xf numFmtId="0" fontId="0" fillId="8" borderId="27" xfId="0" applyFill="1" applyBorder="1"/>
    <xf numFmtId="164" fontId="0" fillId="8" borderId="27" xfId="0" applyNumberFormat="1" applyFill="1" applyBorder="1"/>
    <xf numFmtId="164" fontId="0" fillId="0" borderId="0" xfId="0" applyNumberFormat="1"/>
    <xf numFmtId="0" fontId="12" fillId="9" borderId="15" xfId="0" applyFont="1" applyFill="1" applyBorder="1" applyAlignment="1">
      <alignment horizontal="left" vertical="center" wrapText="1"/>
    </xf>
    <xf numFmtId="0" fontId="12" fillId="9" borderId="5" xfId="0" applyFont="1" applyFill="1" applyBorder="1" applyAlignment="1">
      <alignment wrapText="1"/>
    </xf>
    <xf numFmtId="0" fontId="6" fillId="9" borderId="6" xfId="0" applyFont="1" applyFill="1" applyBorder="1" applyAlignment="1">
      <alignment horizontal="left" wrapText="1"/>
    </xf>
    <xf numFmtId="0" fontId="6" fillId="7" borderId="6" xfId="0" applyFont="1" applyFill="1" applyBorder="1" applyAlignment="1">
      <alignment horizontal="center" vertical="center" wrapText="1"/>
    </xf>
    <xf numFmtId="0" fontId="7" fillId="7" borderId="6" xfId="0" applyFont="1" applyFill="1" applyBorder="1" applyAlignment="1">
      <alignment horizontal="center" vertical="center"/>
    </xf>
    <xf numFmtId="0" fontId="2" fillId="7" borderId="6" xfId="0" applyFont="1" applyFill="1" applyBorder="1" applyAlignment="1">
      <alignment horizontal="center" vertical="center" wrapText="1"/>
    </xf>
    <xf numFmtId="0" fontId="7" fillId="7" borderId="6" xfId="0" applyFont="1" applyFill="1" applyBorder="1" applyAlignment="1">
      <alignment horizontal="center" vertical="center" wrapText="1"/>
    </xf>
    <xf numFmtId="0" fontId="2" fillId="7" borderId="6" xfId="0" applyFont="1" applyFill="1" applyBorder="1" applyAlignment="1">
      <alignment horizontal="center" vertical="top" wrapText="1"/>
    </xf>
    <xf numFmtId="0" fontId="0" fillId="0" borderId="30" xfId="0" applyBorder="1"/>
    <xf numFmtId="0" fontId="0" fillId="0" borderId="2" xfId="0" applyBorder="1"/>
    <xf numFmtId="0" fontId="0" fillId="0" borderId="32" xfId="0" applyBorder="1"/>
    <xf numFmtId="0" fontId="0" fillId="7" borderId="27" xfId="0" applyFill="1" applyBorder="1" applyAlignment="1">
      <alignment vertical="top" wrapText="1"/>
    </xf>
    <xf numFmtId="44" fontId="0" fillId="2" borderId="19" xfId="1" applyFont="1" applyFill="1" applyBorder="1" applyAlignment="1" applyProtection="1">
      <alignment horizontal="center" vertical="center"/>
      <protection locked="0"/>
    </xf>
    <xf numFmtId="10" fontId="0" fillId="2" borderId="19" xfId="1" applyNumberFormat="1" applyFont="1" applyFill="1" applyBorder="1" applyAlignment="1" applyProtection="1">
      <alignment horizontal="center" vertical="center"/>
      <protection locked="0"/>
    </xf>
    <xf numFmtId="44" fontId="0" fillId="0" borderId="0" xfId="1" applyFont="1" applyProtection="1">
      <protection locked="0"/>
    </xf>
    <xf numFmtId="0" fontId="2" fillId="7" borderId="6" xfId="0" applyFont="1" applyFill="1" applyBorder="1" applyAlignment="1" applyProtection="1">
      <alignment horizontal="center" vertical="top" wrapText="1"/>
      <protection locked="0"/>
    </xf>
    <xf numFmtId="44" fontId="0" fillId="2" borderId="6" xfId="1" applyFont="1" applyFill="1" applyBorder="1" applyAlignment="1" applyProtection="1">
      <alignment horizontal="center" vertical="center"/>
      <protection locked="0"/>
    </xf>
    <xf numFmtId="10" fontId="0" fillId="2" borderId="6" xfId="1" applyNumberFormat="1" applyFont="1" applyFill="1" applyBorder="1" applyAlignment="1" applyProtection="1">
      <alignment horizontal="center" vertical="center"/>
      <protection locked="0"/>
    </xf>
    <xf numFmtId="0" fontId="2" fillId="7" borderId="6" xfId="0" applyFont="1" applyFill="1" applyBorder="1" applyAlignment="1" applyProtection="1">
      <alignment horizontal="center" vertical="center" wrapText="1"/>
      <protection locked="0"/>
    </xf>
    <xf numFmtId="44" fontId="0" fillId="2" borderId="6" xfId="1" applyFont="1" applyFill="1" applyBorder="1" applyAlignment="1" applyProtection="1">
      <alignment horizontal="center"/>
      <protection locked="0"/>
    </xf>
    <xf numFmtId="44" fontId="0" fillId="0" borderId="0" xfId="1" applyFont="1" applyAlignment="1" applyProtection="1">
      <alignment vertical="center"/>
      <protection locked="0"/>
    </xf>
    <xf numFmtId="10" fontId="0" fillId="2" borderId="27" xfId="0" applyNumberFormat="1" applyFill="1" applyBorder="1" applyProtection="1">
      <protection locked="0"/>
    </xf>
    <xf numFmtId="10" fontId="0" fillId="2" borderId="31" xfId="0" applyNumberFormat="1" applyFill="1" applyBorder="1" applyProtection="1">
      <protection locked="0"/>
    </xf>
    <xf numFmtId="10" fontId="0" fillId="2" borderId="33" xfId="0" applyNumberFormat="1" applyFill="1" applyBorder="1" applyProtection="1">
      <protection locked="0"/>
    </xf>
    <xf numFmtId="0" fontId="0" fillId="2" borderId="27" xfId="0" applyFill="1" applyBorder="1" applyProtection="1">
      <protection locked="0"/>
    </xf>
    <xf numFmtId="0" fontId="4" fillId="0" borderId="2" xfId="0" applyFont="1" applyBorder="1" applyProtection="1">
      <protection locked="0"/>
    </xf>
    <xf numFmtId="0" fontId="4" fillId="0" borderId="0" xfId="0" applyFont="1" applyBorder="1" applyProtection="1">
      <protection locked="0"/>
    </xf>
    <xf numFmtId="0" fontId="4" fillId="0" borderId="3" xfId="0" applyFont="1" applyBorder="1" applyProtection="1">
      <protection locked="0"/>
    </xf>
    <xf numFmtId="0" fontId="0" fillId="0" borderId="0" xfId="0" applyProtection="1">
      <protection locked="0"/>
    </xf>
    <xf numFmtId="0" fontId="4" fillId="0" borderId="7" xfId="0" applyFont="1" applyBorder="1" applyAlignment="1" applyProtection="1">
      <alignment horizontal="right"/>
      <protection locked="0"/>
    </xf>
    <xf numFmtId="0" fontId="4" fillId="0" borderId="9" xfId="0" applyFont="1" applyBorder="1" applyAlignment="1" applyProtection="1">
      <alignment horizontal="right"/>
      <protection locked="0"/>
    </xf>
    <xf numFmtId="0" fontId="4" fillId="0" borderId="4" xfId="0" applyFont="1" applyBorder="1" applyAlignment="1" applyProtection="1">
      <alignment horizontal="right"/>
      <protection locked="0"/>
    </xf>
    <xf numFmtId="0" fontId="4" fillId="0" borderId="2" xfId="0" applyFont="1" applyBorder="1" applyAlignment="1" applyProtection="1">
      <alignment horizontal="right"/>
      <protection locked="0"/>
    </xf>
    <xf numFmtId="0" fontId="4" fillId="0" borderId="11" xfId="0" applyFont="1" applyBorder="1" applyAlignment="1" applyProtection="1">
      <alignment horizontal="right"/>
      <protection locked="0"/>
    </xf>
    <xf numFmtId="0" fontId="4" fillId="0" borderId="16" xfId="0" applyFont="1" applyBorder="1" applyAlignment="1" applyProtection="1">
      <alignment horizontal="center"/>
      <protection locked="0"/>
    </xf>
    <xf numFmtId="0" fontId="4" fillId="0" borderId="8" xfId="0" applyFont="1" applyBorder="1" applyAlignment="1" applyProtection="1">
      <alignment horizontal="center"/>
      <protection locked="0"/>
    </xf>
    <xf numFmtId="0" fontId="4" fillId="0" borderId="18" xfId="0" applyFont="1" applyBorder="1" applyAlignment="1" applyProtection="1">
      <alignment horizontal="center"/>
      <protection locked="0"/>
    </xf>
    <xf numFmtId="0" fontId="4" fillId="0" borderId="12" xfId="0" applyFont="1" applyBorder="1" applyAlignment="1" applyProtection="1">
      <alignment horizontal="center"/>
      <protection locked="0"/>
    </xf>
    <xf numFmtId="0" fontId="4" fillId="0" borderId="17" xfId="0" applyFont="1" applyBorder="1" applyAlignment="1" applyProtection="1">
      <alignment horizontal="center"/>
      <protection locked="0"/>
    </xf>
    <xf numFmtId="0" fontId="4" fillId="0" borderId="10" xfId="0" applyFont="1" applyBorder="1" applyAlignment="1" applyProtection="1">
      <alignment horizontal="center"/>
      <protection locked="0"/>
    </xf>
    <xf numFmtId="0" fontId="4" fillId="0" borderId="0" xfId="0" applyFont="1" applyBorder="1" applyAlignment="1" applyProtection="1">
      <alignment horizontal="center"/>
      <protection locked="0"/>
    </xf>
    <xf numFmtId="0" fontId="4" fillId="0" borderId="3" xfId="0" applyFont="1" applyBorder="1" applyAlignment="1" applyProtection="1">
      <alignment horizontal="center"/>
      <protection locked="0"/>
    </xf>
    <xf numFmtId="0" fontId="4" fillId="0" borderId="15" xfId="0" applyFont="1" applyBorder="1" applyAlignment="1" applyProtection="1">
      <alignment horizontal="center"/>
      <protection locked="0"/>
    </xf>
    <xf numFmtId="0" fontId="4" fillId="0" borderId="5" xfId="0" applyFont="1" applyBorder="1" applyAlignment="1" applyProtection="1">
      <alignment horizontal="center"/>
      <protection locked="0"/>
    </xf>
    <xf numFmtId="0" fontId="3" fillId="3" borderId="13" xfId="0" applyFont="1" applyFill="1" applyBorder="1" applyAlignment="1">
      <alignment horizontal="left" vertical="center"/>
    </xf>
    <xf numFmtId="0" fontId="3" fillId="3" borderId="14" xfId="0" applyFont="1" applyFill="1" applyBorder="1" applyAlignment="1">
      <alignment horizontal="left" vertical="center"/>
    </xf>
    <xf numFmtId="0" fontId="3" fillId="3" borderId="1" xfId="0" applyFont="1" applyFill="1" applyBorder="1" applyAlignment="1">
      <alignment horizontal="left" vertical="center"/>
    </xf>
    <xf numFmtId="0" fontId="4" fillId="0" borderId="2" xfId="0" applyFont="1" applyBorder="1" applyAlignment="1">
      <alignment horizontal="center" vertical="center" wrapText="1"/>
    </xf>
    <xf numFmtId="0" fontId="4" fillId="0" borderId="0"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2" xfId="0" applyFont="1" applyBorder="1" applyAlignment="1">
      <alignment horizontal="left" wrapText="1"/>
    </xf>
    <xf numFmtId="0" fontId="4" fillId="0" borderId="0" xfId="0" applyFont="1" applyBorder="1" applyAlignment="1">
      <alignment horizontal="left"/>
    </xf>
    <xf numFmtId="0" fontId="4" fillId="0" borderId="3" xfId="0" applyFont="1" applyBorder="1" applyAlignment="1">
      <alignment horizontal="left"/>
    </xf>
    <xf numFmtId="0" fontId="6" fillId="9" borderId="19" xfId="0" applyFont="1" applyFill="1" applyBorder="1" applyAlignment="1">
      <alignment horizontal="center" wrapText="1"/>
    </xf>
    <xf numFmtId="0" fontId="6" fillId="9" borderId="29" xfId="0" applyFont="1" applyFill="1" applyBorder="1" applyAlignment="1">
      <alignment horizontal="center" wrapText="1"/>
    </xf>
    <xf numFmtId="0" fontId="4" fillId="0" borderId="19" xfId="0" applyFont="1" applyBorder="1" applyAlignment="1">
      <alignment horizontal="right" wrapText="1"/>
    </xf>
    <xf numFmtId="0" fontId="4" fillId="0" borderId="16" xfId="0" applyFont="1" applyBorder="1" applyAlignment="1">
      <alignment horizontal="right" wrapText="1"/>
    </xf>
    <xf numFmtId="0" fontId="4" fillId="0" borderId="29" xfId="0" applyFont="1" applyBorder="1" applyAlignment="1">
      <alignment horizontal="right" wrapText="1"/>
    </xf>
    <xf numFmtId="0" fontId="6" fillId="9" borderId="9" xfId="0" applyFont="1" applyFill="1" applyBorder="1" applyAlignment="1">
      <alignment horizontal="center" vertical="center" wrapText="1"/>
    </xf>
    <xf numFmtId="0" fontId="11" fillId="9" borderId="16" xfId="0" applyFont="1" applyFill="1" applyBorder="1" applyAlignment="1">
      <alignment horizontal="center" vertical="center" wrapText="1"/>
    </xf>
    <xf numFmtId="164" fontId="2" fillId="2" borderId="19" xfId="1" applyNumberFormat="1" applyFont="1" applyFill="1" applyBorder="1" applyAlignment="1" applyProtection="1">
      <alignment horizontal="center"/>
      <protection locked="0"/>
    </xf>
    <xf numFmtId="164" fontId="2" fillId="2" borderId="29" xfId="1" applyNumberFormat="1" applyFont="1" applyFill="1" applyBorder="1" applyAlignment="1" applyProtection="1">
      <alignment horizontal="center"/>
      <protection locked="0"/>
    </xf>
    <xf numFmtId="44" fontId="0" fillId="8" borderId="30" xfId="0" applyNumberFormat="1" applyFill="1" applyBorder="1" applyAlignment="1">
      <alignment horizontal="center" vertical="center"/>
    </xf>
    <xf numFmtId="44" fontId="0" fillId="8" borderId="28" xfId="0" applyNumberFormat="1" applyFill="1" applyBorder="1" applyAlignment="1">
      <alignment horizontal="center" vertical="center"/>
    </xf>
    <xf numFmtId="10" fontId="0" fillId="2" borderId="6" xfId="1" applyNumberFormat="1" applyFont="1" applyFill="1" applyBorder="1" applyAlignment="1" applyProtection="1">
      <alignment horizontal="center"/>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832483</xdr:colOff>
      <xdr:row>1</xdr:row>
      <xdr:rowOff>17144</xdr:rowOff>
    </xdr:from>
    <xdr:to>
      <xdr:col>4</xdr:col>
      <xdr:colOff>1965960</xdr:colOff>
      <xdr:row>2</xdr:row>
      <xdr:rowOff>807720</xdr:rowOff>
    </xdr:to>
    <xdr:pic>
      <xdr:nvPicPr>
        <xdr:cNvPr id="3" name="Afbeelding 2" descr="logo Overbetuwe cmyk outline">
          <a:extLst>
            <a:ext uri="{FF2B5EF4-FFF2-40B4-BE49-F238E27FC236}">
              <a16:creationId xmlns:a16="http://schemas.microsoft.com/office/drawing/2014/main" id="{3DB8C8C6-3DF2-40A0-99F1-51231DC4FA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79643" y="238124"/>
          <a:ext cx="2695577" cy="973456"/>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9"/>
  <sheetViews>
    <sheetView topLeftCell="A3" workbookViewId="0">
      <selection activeCell="C14" sqref="C14"/>
    </sheetView>
  </sheetViews>
  <sheetFormatPr defaultRowHeight="14.4" x14ac:dyDescent="0.3"/>
  <cols>
    <col min="1" max="1" width="34.33203125" customWidth="1"/>
    <col min="2" max="2" width="23.21875" bestFit="1" customWidth="1"/>
    <col min="3" max="3" width="13.88671875" bestFit="1" customWidth="1"/>
    <col min="5" max="5" width="28.88671875" customWidth="1"/>
  </cols>
  <sheetData>
    <row r="1" spans="1:5" ht="17.399999999999999" x14ac:dyDescent="0.3">
      <c r="A1" s="80" t="s">
        <v>7</v>
      </c>
      <c r="B1" s="81"/>
      <c r="C1" s="81"/>
      <c r="D1" s="81"/>
      <c r="E1" s="82"/>
    </row>
    <row r="2" spans="1:5" x14ac:dyDescent="0.3">
      <c r="A2" s="83" t="s">
        <v>0</v>
      </c>
      <c r="B2" s="84"/>
      <c r="C2" s="84"/>
      <c r="D2" s="4"/>
      <c r="E2" s="3"/>
    </row>
    <row r="3" spans="1:5" ht="66" customHeight="1" x14ac:dyDescent="0.3">
      <c r="A3" s="85"/>
      <c r="B3" s="86"/>
      <c r="C3" s="86"/>
      <c r="D3" s="5"/>
      <c r="E3" s="2"/>
    </row>
    <row r="4" spans="1:5" ht="15" thickBot="1" x14ac:dyDescent="0.35"/>
    <row r="5" spans="1:5" ht="15" customHeight="1" thickBot="1" x14ac:dyDescent="0.35">
      <c r="B5" s="32" t="s">
        <v>120</v>
      </c>
    </row>
    <row r="6" spans="1:5" ht="15" thickBot="1" x14ac:dyDescent="0.35">
      <c r="B6" s="33" t="s">
        <v>114</v>
      </c>
      <c r="C6" s="34">
        <f>Inspecties!E17</f>
        <v>0</v>
      </c>
    </row>
    <row r="7" spans="1:5" ht="15" thickBot="1" x14ac:dyDescent="0.35"/>
    <row r="8" spans="1:5" ht="15" thickBot="1" x14ac:dyDescent="0.35">
      <c r="B8" s="32" t="s">
        <v>119</v>
      </c>
    </row>
    <row r="9" spans="1:5" ht="15" thickBot="1" x14ac:dyDescent="0.35">
      <c r="B9" s="33" t="s">
        <v>118</v>
      </c>
      <c r="C9" s="34">
        <f>Leveringen!D80</f>
        <v>0</v>
      </c>
    </row>
    <row r="10" spans="1:5" ht="15" thickBot="1" x14ac:dyDescent="0.35"/>
    <row r="11" spans="1:5" ht="15" thickBot="1" x14ac:dyDescent="0.35">
      <c r="A11" s="32" t="s">
        <v>116</v>
      </c>
      <c r="B11" s="32" t="s">
        <v>115</v>
      </c>
      <c r="C11" s="32" t="s">
        <v>117</v>
      </c>
    </row>
    <row r="12" spans="1:5" ht="15" thickBot="1" x14ac:dyDescent="0.35">
      <c r="A12" s="33">
        <v>150</v>
      </c>
      <c r="B12" s="60"/>
      <c r="C12" s="34">
        <f>A12*B12</f>
        <v>0</v>
      </c>
    </row>
    <row r="13" spans="1:5" ht="15" thickBot="1" x14ac:dyDescent="0.35"/>
    <row r="14" spans="1:5" ht="58.2" thickBot="1" x14ac:dyDescent="0.35">
      <c r="A14" s="47" t="s">
        <v>131</v>
      </c>
      <c r="B14" s="47" t="s">
        <v>130</v>
      </c>
    </row>
    <row r="15" spans="1:5" ht="15" thickBot="1" x14ac:dyDescent="0.35">
      <c r="A15" s="44" t="s">
        <v>124</v>
      </c>
      <c r="B15" s="57"/>
    </row>
    <row r="16" spans="1:5" ht="15" thickBot="1" x14ac:dyDescent="0.35">
      <c r="A16" s="45" t="s">
        <v>125</v>
      </c>
      <c r="B16" s="58"/>
    </row>
    <row r="17" spans="1:8" ht="15" thickBot="1" x14ac:dyDescent="0.35">
      <c r="A17" s="44" t="s">
        <v>127</v>
      </c>
      <c r="B17" s="57"/>
    </row>
    <row r="18" spans="1:8" ht="15" thickBot="1" x14ac:dyDescent="0.35">
      <c r="A18" s="46" t="s">
        <v>126</v>
      </c>
      <c r="B18" s="59"/>
    </row>
    <row r="20" spans="1:8" ht="15" thickBot="1" x14ac:dyDescent="0.35"/>
    <row r="21" spans="1:8" ht="15" thickBot="1" x14ac:dyDescent="0.35">
      <c r="B21" s="32" t="s">
        <v>121</v>
      </c>
      <c r="C21" s="35">
        <f>C6+C9+C12</f>
        <v>0</v>
      </c>
    </row>
    <row r="24" spans="1:8" x14ac:dyDescent="0.3">
      <c r="A24" s="6"/>
      <c r="B24" s="6"/>
      <c r="C24" s="6"/>
      <c r="D24" s="6"/>
      <c r="E24" s="7"/>
    </row>
    <row r="25" spans="1:8" ht="56.4" customHeight="1" x14ac:dyDescent="0.3">
      <c r="A25" s="87" t="s">
        <v>113</v>
      </c>
      <c r="B25" s="88"/>
      <c r="C25" s="88"/>
      <c r="D25" s="88"/>
      <c r="E25" s="89"/>
    </row>
    <row r="26" spans="1:8" x14ac:dyDescent="0.3">
      <c r="A26" s="61"/>
      <c r="B26" s="62"/>
      <c r="C26" s="62"/>
      <c r="D26" s="62"/>
      <c r="E26" s="63"/>
      <c r="F26" s="64"/>
      <c r="G26" s="64"/>
      <c r="H26" s="64"/>
    </row>
    <row r="27" spans="1:8" x14ac:dyDescent="0.3">
      <c r="A27" s="65" t="s">
        <v>1</v>
      </c>
      <c r="B27" s="70"/>
      <c r="C27" s="70"/>
      <c r="D27" s="70"/>
      <c r="E27" s="71"/>
      <c r="F27" s="64"/>
      <c r="G27" s="64"/>
      <c r="H27" s="64"/>
    </row>
    <row r="28" spans="1:8" x14ac:dyDescent="0.3">
      <c r="A28" s="65" t="s">
        <v>2</v>
      </c>
      <c r="B28" s="70"/>
      <c r="C28" s="70"/>
      <c r="D28" s="70"/>
      <c r="E28" s="71"/>
      <c r="F28" s="64"/>
      <c r="G28" s="64"/>
      <c r="H28" s="64"/>
    </row>
    <row r="29" spans="1:8" x14ac:dyDescent="0.3">
      <c r="A29" s="66" t="s">
        <v>3</v>
      </c>
      <c r="B29" s="70"/>
      <c r="C29" s="70"/>
      <c r="D29" s="70"/>
      <c r="E29" s="71"/>
      <c r="F29" s="64"/>
      <c r="G29" s="64"/>
      <c r="H29" s="64"/>
    </row>
    <row r="30" spans="1:8" x14ac:dyDescent="0.3">
      <c r="A30" s="67" t="s">
        <v>4</v>
      </c>
      <c r="B30" s="70"/>
      <c r="C30" s="70"/>
      <c r="D30" s="70"/>
      <c r="E30" s="71"/>
      <c r="F30" s="64"/>
      <c r="G30" s="64"/>
      <c r="H30" s="64"/>
    </row>
    <row r="31" spans="1:8" x14ac:dyDescent="0.3">
      <c r="A31" s="68" t="s">
        <v>5</v>
      </c>
      <c r="B31" s="74"/>
      <c r="C31" s="74"/>
      <c r="D31" s="74"/>
      <c r="E31" s="75"/>
      <c r="F31" s="64"/>
      <c r="G31" s="64"/>
      <c r="H31" s="64"/>
    </row>
    <row r="32" spans="1:8" x14ac:dyDescent="0.3">
      <c r="A32" s="68"/>
      <c r="B32" s="76"/>
      <c r="C32" s="76"/>
      <c r="D32" s="76"/>
      <c r="E32" s="77"/>
      <c r="F32" s="64"/>
      <c r="G32" s="64"/>
      <c r="H32" s="64"/>
    </row>
    <row r="33" spans="1:8" x14ac:dyDescent="0.3">
      <c r="A33" s="68"/>
      <c r="B33" s="78"/>
      <c r="C33" s="78"/>
      <c r="D33" s="78"/>
      <c r="E33" s="79"/>
      <c r="F33" s="64"/>
      <c r="G33" s="64"/>
      <c r="H33" s="64"/>
    </row>
    <row r="34" spans="1:8" ht="15" thickBot="1" x14ac:dyDescent="0.35">
      <c r="A34" s="69" t="s">
        <v>6</v>
      </c>
      <c r="B34" s="72"/>
      <c r="C34" s="72"/>
      <c r="D34" s="72"/>
      <c r="E34" s="73"/>
      <c r="F34" s="64"/>
      <c r="G34" s="64"/>
      <c r="H34" s="64"/>
    </row>
    <row r="35" spans="1:8" x14ac:dyDescent="0.3">
      <c r="A35" s="64"/>
      <c r="B35" s="64"/>
      <c r="C35" s="64"/>
      <c r="D35" s="64"/>
      <c r="E35" s="64"/>
      <c r="F35" s="64"/>
      <c r="G35" s="64"/>
      <c r="H35" s="64"/>
    </row>
    <row r="36" spans="1:8" x14ac:dyDescent="0.3">
      <c r="A36" s="64"/>
      <c r="B36" s="64"/>
      <c r="C36" s="64"/>
      <c r="D36" s="64"/>
      <c r="E36" s="64"/>
      <c r="F36" s="64"/>
      <c r="G36" s="64"/>
      <c r="H36" s="64"/>
    </row>
    <row r="37" spans="1:8" x14ac:dyDescent="0.3">
      <c r="A37" s="64"/>
      <c r="B37" s="64"/>
      <c r="C37" s="64"/>
      <c r="D37" s="64"/>
      <c r="E37" s="64"/>
      <c r="F37" s="64"/>
      <c r="G37" s="64"/>
      <c r="H37" s="64"/>
    </row>
    <row r="38" spans="1:8" x14ac:dyDescent="0.3">
      <c r="A38" s="64"/>
      <c r="B38" s="64"/>
      <c r="C38" s="64"/>
      <c r="D38" s="64"/>
      <c r="E38" s="64"/>
      <c r="F38" s="64"/>
      <c r="G38" s="64"/>
      <c r="H38" s="64"/>
    </row>
    <row r="39" spans="1:8" x14ac:dyDescent="0.3">
      <c r="A39" s="64"/>
      <c r="B39" s="64"/>
      <c r="C39" s="64"/>
      <c r="D39" s="64"/>
      <c r="E39" s="64"/>
      <c r="F39" s="64"/>
      <c r="G39" s="64"/>
      <c r="H39" s="64"/>
    </row>
  </sheetData>
  <sheetProtection algorithmName="SHA-512" hashValue="FVmw3d5asndgJQNmY8sPFQHhn11Y9cThcJnpgqyIuZsPk1nNCIJJp6JMOf5Qi+ZIJTwgrUYJOkmoVctr7+Uf2w==" saltValue="X73VmE/TqWVLcQZDFVAPXQ==" spinCount="100000" sheet="1" objects="1" scenarios="1"/>
  <mergeCells count="9">
    <mergeCell ref="B29:E29"/>
    <mergeCell ref="B30:E30"/>
    <mergeCell ref="B34:E34"/>
    <mergeCell ref="B31:E33"/>
    <mergeCell ref="A1:E1"/>
    <mergeCell ref="A2:C3"/>
    <mergeCell ref="A25:E25"/>
    <mergeCell ref="B27:E27"/>
    <mergeCell ref="B28:E2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
  <sheetViews>
    <sheetView workbookViewId="0">
      <selection activeCell="B19" sqref="B19"/>
    </sheetView>
  </sheetViews>
  <sheetFormatPr defaultRowHeight="14.4" x14ac:dyDescent="0.3"/>
  <cols>
    <col min="1" max="1" width="22" customWidth="1"/>
    <col min="2" max="2" width="34.21875" customWidth="1"/>
    <col min="3" max="3" width="23.6640625" customWidth="1"/>
    <col min="4" max="4" width="20.5546875" customWidth="1"/>
    <col min="5" max="5" width="33.5546875" customWidth="1"/>
  </cols>
  <sheetData>
    <row r="1" spans="1:5" ht="14.4" customHeight="1" x14ac:dyDescent="0.3">
      <c r="A1" s="95" t="s">
        <v>45</v>
      </c>
      <c r="B1" s="96"/>
      <c r="C1" s="96"/>
      <c r="D1" s="36"/>
      <c r="E1" s="37"/>
    </row>
    <row r="2" spans="1:5" ht="31.8" customHeight="1" x14ac:dyDescent="0.3">
      <c r="A2" s="38" t="s">
        <v>44</v>
      </c>
      <c r="B2" s="38" t="s">
        <v>22</v>
      </c>
      <c r="C2" s="38" t="s">
        <v>21</v>
      </c>
      <c r="D2" s="90" t="s">
        <v>8</v>
      </c>
      <c r="E2" s="91"/>
    </row>
    <row r="3" spans="1:5" x14ac:dyDescent="0.3">
      <c r="A3" s="1" t="s">
        <v>9</v>
      </c>
      <c r="B3" s="9" t="s">
        <v>30</v>
      </c>
      <c r="C3" s="9" t="s">
        <v>24</v>
      </c>
      <c r="D3" s="97"/>
      <c r="E3" s="98"/>
    </row>
    <row r="4" spans="1:5" ht="28.8" x14ac:dyDescent="0.3">
      <c r="A4" s="1" t="s">
        <v>10</v>
      </c>
      <c r="B4" s="9" t="s">
        <v>31</v>
      </c>
      <c r="C4" s="9" t="s">
        <v>25</v>
      </c>
      <c r="D4" s="97"/>
      <c r="E4" s="98"/>
    </row>
    <row r="5" spans="1:5" x14ac:dyDescent="0.3">
      <c r="A5" s="1" t="s">
        <v>11</v>
      </c>
      <c r="B5" s="9" t="s">
        <v>32</v>
      </c>
      <c r="C5" s="9" t="s">
        <v>24</v>
      </c>
      <c r="D5" s="97"/>
      <c r="E5" s="98"/>
    </row>
    <row r="6" spans="1:5" x14ac:dyDescent="0.3">
      <c r="A6" s="1" t="s">
        <v>12</v>
      </c>
      <c r="B6" s="9" t="s">
        <v>33</v>
      </c>
      <c r="C6" s="9" t="s">
        <v>24</v>
      </c>
      <c r="D6" s="97"/>
      <c r="E6" s="98"/>
    </row>
    <row r="7" spans="1:5" x14ac:dyDescent="0.3">
      <c r="A7" s="10" t="s">
        <v>13</v>
      </c>
      <c r="B7" s="9" t="s">
        <v>35</v>
      </c>
      <c r="C7" s="9" t="s">
        <v>26</v>
      </c>
      <c r="D7" s="97"/>
      <c r="E7" s="98"/>
    </row>
    <row r="8" spans="1:5" x14ac:dyDescent="0.3">
      <c r="A8" s="11" t="s">
        <v>14</v>
      </c>
      <c r="B8" s="9" t="s">
        <v>36</v>
      </c>
      <c r="C8" s="9" t="s">
        <v>26</v>
      </c>
      <c r="D8" s="97"/>
      <c r="E8" s="98"/>
    </row>
    <row r="9" spans="1:5" x14ac:dyDescent="0.3">
      <c r="A9" s="11" t="s">
        <v>34</v>
      </c>
      <c r="B9" s="9" t="s">
        <v>37</v>
      </c>
      <c r="C9" s="9" t="s">
        <v>27</v>
      </c>
      <c r="D9" s="97"/>
      <c r="E9" s="98"/>
    </row>
    <row r="10" spans="1:5" x14ac:dyDescent="0.3">
      <c r="A10" s="10" t="s">
        <v>15</v>
      </c>
      <c r="B10" s="12" t="s">
        <v>38</v>
      </c>
      <c r="C10" s="9" t="s">
        <v>27</v>
      </c>
      <c r="D10" s="97"/>
      <c r="E10" s="98"/>
    </row>
    <row r="11" spans="1:5" x14ac:dyDescent="0.3">
      <c r="A11" s="11" t="s">
        <v>16</v>
      </c>
      <c r="B11" s="9" t="s">
        <v>39</v>
      </c>
      <c r="C11" s="9" t="s">
        <v>24</v>
      </c>
      <c r="D11" s="97"/>
      <c r="E11" s="98"/>
    </row>
    <row r="12" spans="1:5" x14ac:dyDescent="0.3">
      <c r="A12" s="11" t="s">
        <v>17</v>
      </c>
      <c r="B12" s="9" t="s">
        <v>40</v>
      </c>
      <c r="C12" s="9" t="s">
        <v>26</v>
      </c>
      <c r="D12" s="97"/>
      <c r="E12" s="98"/>
    </row>
    <row r="13" spans="1:5" x14ac:dyDescent="0.3">
      <c r="A13" s="11" t="s">
        <v>18</v>
      </c>
      <c r="B13" s="9" t="s">
        <v>41</v>
      </c>
      <c r="C13" s="9" t="s">
        <v>27</v>
      </c>
      <c r="D13" s="97"/>
      <c r="E13" s="98"/>
    </row>
    <row r="14" spans="1:5" x14ac:dyDescent="0.3">
      <c r="A14" s="11" t="s">
        <v>19</v>
      </c>
      <c r="B14" s="9" t="s">
        <v>42</v>
      </c>
      <c r="C14" s="9" t="s">
        <v>28</v>
      </c>
      <c r="D14" s="97"/>
      <c r="E14" s="98"/>
    </row>
    <row r="15" spans="1:5" x14ac:dyDescent="0.3">
      <c r="A15" s="11" t="s">
        <v>20</v>
      </c>
      <c r="B15" s="9" t="s">
        <v>43</v>
      </c>
      <c r="C15" s="9" t="s">
        <v>28</v>
      </c>
      <c r="D15" s="97"/>
      <c r="E15" s="98"/>
    </row>
    <row r="16" spans="1:5" x14ac:dyDescent="0.3">
      <c r="A16" s="11" t="s">
        <v>23</v>
      </c>
      <c r="B16" s="9" t="s">
        <v>30</v>
      </c>
      <c r="C16" s="9" t="s">
        <v>29</v>
      </c>
      <c r="D16" s="97"/>
      <c r="E16" s="98"/>
    </row>
    <row r="17" spans="1:5" x14ac:dyDescent="0.3">
      <c r="A17" s="92" t="s">
        <v>122</v>
      </c>
      <c r="B17" s="93"/>
      <c r="C17" s="93"/>
      <c r="D17" s="94"/>
      <c r="E17" s="8">
        <f>SUM(D3:D16)</f>
        <v>0</v>
      </c>
    </row>
    <row r="18" spans="1:5" ht="15" customHeight="1" x14ac:dyDescent="0.3">
      <c r="A18" s="6"/>
      <c r="B18" s="6"/>
      <c r="C18" s="6"/>
      <c r="D18" s="6"/>
      <c r="E18" s="7"/>
    </row>
    <row r="19" spans="1:5" ht="15" customHeight="1" x14ac:dyDescent="0.3"/>
    <row r="20" spans="1:5" ht="15" customHeight="1" x14ac:dyDescent="0.3"/>
    <row r="21" spans="1:5" ht="30" customHeight="1" x14ac:dyDescent="0.3"/>
  </sheetData>
  <sheetProtection algorithmName="SHA-512" hashValue="rnKLn8AUsZW7WeyXlyhXqmHgQEFrmuIJUJrTxE++YHZa+QLrNT2sc6x319hK0mYVZIqps/dIMavyn5Ml/6NCuA==" saltValue="YQTl/rpKhcGdJXXr3dR3PQ==" spinCount="100000" sheet="1" objects="1" scenarios="1"/>
  <mergeCells count="17">
    <mergeCell ref="D15:E15"/>
    <mergeCell ref="D2:E2"/>
    <mergeCell ref="A17:D17"/>
    <mergeCell ref="A1:C1"/>
    <mergeCell ref="D3:E3"/>
    <mergeCell ref="D4:E4"/>
    <mergeCell ref="D5:E5"/>
    <mergeCell ref="D6:E6"/>
    <mergeCell ref="D7:E7"/>
    <mergeCell ref="D8:E8"/>
    <mergeCell ref="D9:E9"/>
    <mergeCell ref="D10:E10"/>
    <mergeCell ref="D11:E11"/>
    <mergeCell ref="D12:E12"/>
    <mergeCell ref="D13:E13"/>
    <mergeCell ref="D14:E14"/>
    <mergeCell ref="D16:E1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E80"/>
  <sheetViews>
    <sheetView tabSelected="1" topLeftCell="A57" zoomScale="55" zoomScaleNormal="55" workbookViewId="0">
      <selection activeCell="D69" sqref="D69"/>
    </sheetView>
  </sheetViews>
  <sheetFormatPr defaultRowHeight="14.4" x14ac:dyDescent="0.3"/>
  <cols>
    <col min="1" max="1" width="18" customWidth="1"/>
    <col min="2" max="2" width="44.5546875" customWidth="1"/>
    <col min="3" max="4" width="32.88671875" customWidth="1"/>
    <col min="5" max="5" width="32" customWidth="1"/>
  </cols>
  <sheetData>
    <row r="2" spans="1:5" x14ac:dyDescent="0.3">
      <c r="A2" t="s">
        <v>132</v>
      </c>
    </row>
    <row r="4" spans="1:5" ht="81" customHeight="1" x14ac:dyDescent="0.3">
      <c r="A4" s="39" t="s">
        <v>46</v>
      </c>
      <c r="B4" s="40" t="s">
        <v>47</v>
      </c>
      <c r="C4" s="43" t="s">
        <v>128</v>
      </c>
      <c r="D4" s="43" t="s">
        <v>123</v>
      </c>
      <c r="E4" s="43" t="s">
        <v>48</v>
      </c>
    </row>
    <row r="5" spans="1:5" ht="52.8" x14ac:dyDescent="0.3">
      <c r="A5" s="13">
        <v>2</v>
      </c>
      <c r="B5" s="14" t="s">
        <v>49</v>
      </c>
      <c r="C5" s="48">
        <v>0</v>
      </c>
      <c r="D5" s="49">
        <v>0.05</v>
      </c>
      <c r="E5" s="15">
        <f>(A5*C5)-((A5*C5)*D5)</f>
        <v>0</v>
      </c>
    </row>
    <row r="6" spans="1:5" ht="39.6" x14ac:dyDescent="0.3">
      <c r="A6" s="13">
        <v>1</v>
      </c>
      <c r="B6" s="14" t="s">
        <v>50</v>
      </c>
      <c r="C6" s="48">
        <v>0</v>
      </c>
      <c r="D6" s="49"/>
      <c r="E6" s="15">
        <f t="shared" ref="E6:E69" si="0">(A6*C6)-((A6*C6)*D6)</f>
        <v>0</v>
      </c>
    </row>
    <row r="7" spans="1:5" ht="39.6" x14ac:dyDescent="0.3">
      <c r="A7" s="13">
        <v>1</v>
      </c>
      <c r="B7" s="14" t="s">
        <v>51</v>
      </c>
      <c r="C7" s="48">
        <v>0</v>
      </c>
      <c r="D7" s="49"/>
      <c r="E7" s="15">
        <f t="shared" si="0"/>
        <v>0</v>
      </c>
    </row>
    <row r="8" spans="1:5" x14ac:dyDescent="0.3">
      <c r="A8" s="16"/>
      <c r="B8" s="17"/>
      <c r="C8" s="50"/>
      <c r="D8" s="50"/>
      <c r="E8" s="15"/>
    </row>
    <row r="9" spans="1:5" ht="72" x14ac:dyDescent="0.3">
      <c r="A9" s="39" t="s">
        <v>46</v>
      </c>
      <c r="B9" s="42" t="s">
        <v>52</v>
      </c>
      <c r="C9" s="51" t="s">
        <v>128</v>
      </c>
      <c r="D9" s="51" t="s">
        <v>123</v>
      </c>
      <c r="E9" s="41" t="s">
        <v>48</v>
      </c>
    </row>
    <row r="10" spans="1:5" x14ac:dyDescent="0.3">
      <c r="A10" s="13">
        <v>2</v>
      </c>
      <c r="B10" s="14" t="s">
        <v>53</v>
      </c>
      <c r="C10" s="52">
        <v>0</v>
      </c>
      <c r="D10" s="53"/>
      <c r="E10" s="15">
        <f t="shared" si="0"/>
        <v>0</v>
      </c>
    </row>
    <row r="11" spans="1:5" ht="26.4" x14ac:dyDescent="0.3">
      <c r="A11" s="13">
        <v>1</v>
      </c>
      <c r="B11" s="14" t="s">
        <v>54</v>
      </c>
      <c r="C11" s="52">
        <v>0</v>
      </c>
      <c r="D11" s="53"/>
      <c r="E11" s="15">
        <f t="shared" si="0"/>
        <v>0</v>
      </c>
    </row>
    <row r="12" spans="1:5" ht="26.4" x14ac:dyDescent="0.3">
      <c r="A12" s="13">
        <v>1</v>
      </c>
      <c r="B12" s="14" t="s">
        <v>55</v>
      </c>
      <c r="C12" s="52">
        <v>0</v>
      </c>
      <c r="D12" s="53"/>
      <c r="E12" s="15">
        <f t="shared" si="0"/>
        <v>0</v>
      </c>
    </row>
    <row r="13" spans="1:5" x14ac:dyDescent="0.3">
      <c r="A13" s="13">
        <v>1</v>
      </c>
      <c r="B13" s="14" t="s">
        <v>56</v>
      </c>
      <c r="C13" s="52">
        <v>0</v>
      </c>
      <c r="D13" s="53"/>
      <c r="E13" s="15">
        <f t="shared" si="0"/>
        <v>0</v>
      </c>
    </row>
    <row r="14" spans="1:5" x14ac:dyDescent="0.3">
      <c r="A14" s="13">
        <v>1</v>
      </c>
      <c r="B14" s="14" t="s">
        <v>57</v>
      </c>
      <c r="C14" s="52">
        <v>0</v>
      </c>
      <c r="D14" s="53"/>
      <c r="E14" s="15">
        <f t="shared" si="0"/>
        <v>0</v>
      </c>
    </row>
    <row r="15" spans="1:5" x14ac:dyDescent="0.3">
      <c r="A15" s="13">
        <v>2</v>
      </c>
      <c r="B15" s="14" t="s">
        <v>58</v>
      </c>
      <c r="C15" s="52">
        <v>0</v>
      </c>
      <c r="D15" s="53"/>
      <c r="E15" s="15">
        <f t="shared" si="0"/>
        <v>0</v>
      </c>
    </row>
    <row r="16" spans="1:5" ht="26.4" x14ac:dyDescent="0.3">
      <c r="A16" s="13">
        <v>1</v>
      </c>
      <c r="B16" s="14" t="s">
        <v>59</v>
      </c>
      <c r="C16" s="52">
        <v>0</v>
      </c>
      <c r="D16" s="53"/>
      <c r="E16" s="15">
        <f t="shared" si="0"/>
        <v>0</v>
      </c>
    </row>
    <row r="17" spans="1:5" ht="26.4" x14ac:dyDescent="0.3">
      <c r="A17" s="13">
        <v>1</v>
      </c>
      <c r="B17" s="14" t="s">
        <v>60</v>
      </c>
      <c r="C17" s="52">
        <v>0</v>
      </c>
      <c r="D17" s="53"/>
      <c r="E17" s="15">
        <f t="shared" si="0"/>
        <v>0</v>
      </c>
    </row>
    <row r="18" spans="1:5" x14ac:dyDescent="0.3">
      <c r="A18" s="13">
        <v>1</v>
      </c>
      <c r="B18" s="14" t="s">
        <v>61</v>
      </c>
      <c r="C18" s="52">
        <v>0</v>
      </c>
      <c r="D18" s="53"/>
      <c r="E18" s="15">
        <f t="shared" si="0"/>
        <v>0</v>
      </c>
    </row>
    <row r="19" spans="1:5" x14ac:dyDescent="0.3">
      <c r="A19" s="16"/>
      <c r="B19" s="18" t="s">
        <v>62</v>
      </c>
      <c r="C19" s="50"/>
      <c r="D19" s="50"/>
      <c r="E19" s="15"/>
    </row>
    <row r="20" spans="1:5" ht="72" x14ac:dyDescent="0.3">
      <c r="A20" s="39" t="s">
        <v>46</v>
      </c>
      <c r="B20" s="42" t="s">
        <v>63</v>
      </c>
      <c r="C20" s="51" t="s">
        <v>128</v>
      </c>
      <c r="D20" s="54"/>
      <c r="E20" s="41" t="s">
        <v>48</v>
      </c>
    </row>
    <row r="21" spans="1:5" x14ac:dyDescent="0.3">
      <c r="A21" s="13">
        <v>1</v>
      </c>
      <c r="B21" s="14" t="s">
        <v>64</v>
      </c>
      <c r="C21" s="52">
        <v>0</v>
      </c>
      <c r="D21" s="53"/>
      <c r="E21" s="15">
        <f t="shared" si="0"/>
        <v>0</v>
      </c>
    </row>
    <row r="22" spans="1:5" x14ac:dyDescent="0.3">
      <c r="A22" s="13">
        <v>1</v>
      </c>
      <c r="B22" s="14" t="s">
        <v>65</v>
      </c>
      <c r="C22" s="55">
        <v>0</v>
      </c>
      <c r="D22" s="101"/>
      <c r="E22" s="15">
        <f t="shared" si="0"/>
        <v>0</v>
      </c>
    </row>
    <row r="23" spans="1:5" x14ac:dyDescent="0.3">
      <c r="A23" s="13">
        <v>1</v>
      </c>
      <c r="B23" s="14" t="s">
        <v>66</v>
      </c>
      <c r="C23" s="55">
        <v>0</v>
      </c>
      <c r="D23" s="101"/>
      <c r="E23" s="15">
        <f t="shared" si="0"/>
        <v>0</v>
      </c>
    </row>
    <row r="24" spans="1:5" ht="26.4" x14ac:dyDescent="0.3">
      <c r="A24" s="13">
        <v>6</v>
      </c>
      <c r="B24" s="14" t="s">
        <v>67</v>
      </c>
      <c r="C24" s="52">
        <v>0</v>
      </c>
      <c r="D24" s="53"/>
      <c r="E24" s="15">
        <f t="shared" si="0"/>
        <v>0</v>
      </c>
    </row>
    <row r="25" spans="1:5" x14ac:dyDescent="0.3">
      <c r="A25" s="16"/>
      <c r="B25" s="19"/>
      <c r="C25" s="50"/>
      <c r="D25" s="50"/>
      <c r="E25" s="15"/>
    </row>
    <row r="26" spans="1:5" ht="72" x14ac:dyDescent="0.3">
      <c r="A26" s="39" t="s">
        <v>46</v>
      </c>
      <c r="B26" s="42" t="s">
        <v>68</v>
      </c>
      <c r="C26" s="51" t="s">
        <v>128</v>
      </c>
      <c r="D26" s="54"/>
      <c r="E26" s="41" t="s">
        <v>48</v>
      </c>
    </row>
    <row r="27" spans="1:5" ht="51" customHeight="1" x14ac:dyDescent="0.3">
      <c r="A27" s="13">
        <v>2</v>
      </c>
      <c r="B27" s="14" t="s">
        <v>69</v>
      </c>
      <c r="C27" s="52">
        <v>0</v>
      </c>
      <c r="D27" s="53"/>
      <c r="E27" s="15">
        <f t="shared" si="0"/>
        <v>0</v>
      </c>
    </row>
    <row r="28" spans="1:5" x14ac:dyDescent="0.3">
      <c r="A28" s="13">
        <v>2</v>
      </c>
      <c r="B28" s="14" t="s">
        <v>70</v>
      </c>
      <c r="C28" s="52">
        <v>0</v>
      </c>
      <c r="D28" s="53"/>
      <c r="E28" s="15">
        <f t="shared" si="0"/>
        <v>0</v>
      </c>
    </row>
    <row r="29" spans="1:5" x14ac:dyDescent="0.3">
      <c r="A29" s="13">
        <v>2</v>
      </c>
      <c r="B29" s="14" t="s">
        <v>71</v>
      </c>
      <c r="C29" s="52">
        <v>0</v>
      </c>
      <c r="D29" s="53"/>
      <c r="E29" s="15">
        <f t="shared" si="0"/>
        <v>0</v>
      </c>
    </row>
    <row r="30" spans="1:5" x14ac:dyDescent="0.3">
      <c r="A30" s="20"/>
      <c r="B30" s="21"/>
      <c r="C30" s="56"/>
      <c r="D30" s="56"/>
      <c r="E30" s="15"/>
    </row>
    <row r="31" spans="1:5" ht="72" x14ac:dyDescent="0.3">
      <c r="A31" s="39" t="s">
        <v>46</v>
      </c>
      <c r="B31" s="42" t="s">
        <v>72</v>
      </c>
      <c r="C31" s="51" t="s">
        <v>128</v>
      </c>
      <c r="D31" s="54"/>
      <c r="E31" s="41" t="s">
        <v>48</v>
      </c>
    </row>
    <row r="32" spans="1:5" x14ac:dyDescent="0.3">
      <c r="A32" s="13">
        <v>2</v>
      </c>
      <c r="B32" s="14" t="s">
        <v>73</v>
      </c>
      <c r="C32" s="52">
        <v>0</v>
      </c>
      <c r="D32" s="53"/>
      <c r="E32" s="15">
        <f t="shared" si="0"/>
        <v>0</v>
      </c>
    </row>
    <row r="33" spans="1:5" x14ac:dyDescent="0.3">
      <c r="A33" s="19"/>
      <c r="B33" s="17"/>
      <c r="C33" s="50"/>
      <c r="D33" s="50"/>
      <c r="E33" s="15"/>
    </row>
    <row r="34" spans="1:5" ht="72" x14ac:dyDescent="0.3">
      <c r="A34" s="39" t="s">
        <v>46</v>
      </c>
      <c r="B34" s="42" t="s">
        <v>74</v>
      </c>
      <c r="C34" s="51" t="s">
        <v>128</v>
      </c>
      <c r="D34" s="54"/>
      <c r="E34" s="41" t="s">
        <v>48</v>
      </c>
    </row>
    <row r="35" spans="1:5" ht="26.4" x14ac:dyDescent="0.3">
      <c r="A35" s="13">
        <v>1</v>
      </c>
      <c r="B35" s="14" t="s">
        <v>75</v>
      </c>
      <c r="C35" s="52">
        <v>0</v>
      </c>
      <c r="D35" s="53"/>
      <c r="E35" s="15">
        <f t="shared" si="0"/>
        <v>0</v>
      </c>
    </row>
    <row r="36" spans="1:5" ht="26.4" x14ac:dyDescent="0.3">
      <c r="A36" s="13">
        <v>1</v>
      </c>
      <c r="B36" s="14" t="s">
        <v>133</v>
      </c>
      <c r="C36" s="52">
        <v>0</v>
      </c>
      <c r="D36" s="53"/>
      <c r="E36" s="15">
        <f t="shared" si="0"/>
        <v>0</v>
      </c>
    </row>
    <row r="37" spans="1:5" x14ac:dyDescent="0.3">
      <c r="A37" s="16"/>
      <c r="B37" s="22"/>
      <c r="C37" s="50"/>
      <c r="D37" s="50"/>
      <c r="E37" s="15"/>
    </row>
    <row r="38" spans="1:5" ht="72" x14ac:dyDescent="0.3">
      <c r="A38" s="39" t="s">
        <v>46</v>
      </c>
      <c r="B38" s="42" t="s">
        <v>76</v>
      </c>
      <c r="C38" s="51" t="s">
        <v>128</v>
      </c>
      <c r="D38" s="54"/>
      <c r="E38" s="41" t="s">
        <v>48</v>
      </c>
    </row>
    <row r="39" spans="1:5" ht="39.6" x14ac:dyDescent="0.3">
      <c r="A39" s="13">
        <v>1</v>
      </c>
      <c r="B39" s="14" t="s">
        <v>77</v>
      </c>
      <c r="C39" s="52">
        <v>0</v>
      </c>
      <c r="D39" s="53"/>
      <c r="E39" s="15">
        <f t="shared" si="0"/>
        <v>0</v>
      </c>
    </row>
    <row r="40" spans="1:5" ht="26.4" x14ac:dyDescent="0.3">
      <c r="A40" s="13">
        <v>10</v>
      </c>
      <c r="B40" s="14" t="s">
        <v>78</v>
      </c>
      <c r="C40" s="52">
        <v>0</v>
      </c>
      <c r="D40" s="53"/>
      <c r="E40" s="15">
        <f t="shared" si="0"/>
        <v>0</v>
      </c>
    </row>
    <row r="41" spans="1:5" x14ac:dyDescent="0.3">
      <c r="A41" s="13">
        <v>9</v>
      </c>
      <c r="B41" s="14" t="s">
        <v>79</v>
      </c>
      <c r="C41" s="52">
        <v>0</v>
      </c>
      <c r="D41" s="53"/>
      <c r="E41" s="15">
        <f t="shared" si="0"/>
        <v>0</v>
      </c>
    </row>
    <row r="42" spans="1:5" x14ac:dyDescent="0.3">
      <c r="A42" s="13">
        <v>1</v>
      </c>
      <c r="B42" s="14" t="s">
        <v>80</v>
      </c>
      <c r="C42" s="52">
        <v>0</v>
      </c>
      <c r="D42" s="53"/>
      <c r="E42" s="15">
        <f t="shared" si="0"/>
        <v>0</v>
      </c>
    </row>
    <row r="43" spans="1:5" x14ac:dyDescent="0.3">
      <c r="A43" s="16"/>
      <c r="B43" s="18"/>
      <c r="C43" s="50"/>
      <c r="D43" s="50"/>
      <c r="E43" s="15"/>
    </row>
    <row r="44" spans="1:5" ht="72" x14ac:dyDescent="0.3">
      <c r="A44" s="39" t="s">
        <v>46</v>
      </c>
      <c r="B44" s="42" t="s">
        <v>81</v>
      </c>
      <c r="C44" s="51" t="s">
        <v>128</v>
      </c>
      <c r="D44" s="54"/>
      <c r="E44" s="41" t="s">
        <v>48</v>
      </c>
    </row>
    <row r="45" spans="1:5" ht="18" customHeight="1" x14ac:dyDescent="0.3">
      <c r="A45" s="13">
        <v>1</v>
      </c>
      <c r="B45" s="14" t="s">
        <v>82</v>
      </c>
      <c r="C45" s="52">
        <v>0</v>
      </c>
      <c r="D45" s="53"/>
      <c r="E45" s="15">
        <f t="shared" si="0"/>
        <v>0</v>
      </c>
    </row>
    <row r="46" spans="1:5" x14ac:dyDescent="0.3">
      <c r="A46" s="13">
        <v>1</v>
      </c>
      <c r="B46" s="14" t="s">
        <v>83</v>
      </c>
      <c r="C46" s="52">
        <v>0</v>
      </c>
      <c r="D46" s="53"/>
      <c r="E46" s="15">
        <f t="shared" si="0"/>
        <v>0</v>
      </c>
    </row>
    <row r="47" spans="1:5" ht="26.4" x14ac:dyDescent="0.3">
      <c r="A47" s="13">
        <v>1</v>
      </c>
      <c r="B47" s="14" t="s">
        <v>84</v>
      </c>
      <c r="C47" s="52">
        <v>0</v>
      </c>
      <c r="D47" s="53"/>
      <c r="E47" s="15">
        <f t="shared" si="0"/>
        <v>0</v>
      </c>
    </row>
    <row r="48" spans="1:5" x14ac:dyDescent="0.3">
      <c r="A48" s="20"/>
      <c r="B48" s="18"/>
      <c r="C48" s="50"/>
      <c r="D48" s="50"/>
      <c r="E48" s="15"/>
    </row>
    <row r="49" spans="1:5" ht="72" x14ac:dyDescent="0.3">
      <c r="A49" s="39" t="s">
        <v>46</v>
      </c>
      <c r="B49" s="42" t="s">
        <v>85</v>
      </c>
      <c r="C49" s="51" t="s">
        <v>128</v>
      </c>
      <c r="D49" s="54"/>
      <c r="E49" s="41" t="s">
        <v>48</v>
      </c>
    </row>
    <row r="50" spans="1:5" x14ac:dyDescent="0.3">
      <c r="A50" s="13">
        <v>4</v>
      </c>
      <c r="B50" s="14" t="s">
        <v>86</v>
      </c>
      <c r="C50" s="52">
        <v>0</v>
      </c>
      <c r="D50" s="53"/>
      <c r="E50" s="15">
        <f t="shared" si="0"/>
        <v>0</v>
      </c>
    </row>
    <row r="51" spans="1:5" x14ac:dyDescent="0.3">
      <c r="A51" s="13">
        <v>2</v>
      </c>
      <c r="B51" s="14" t="s">
        <v>87</v>
      </c>
      <c r="C51" s="52">
        <v>0</v>
      </c>
      <c r="D51" s="53"/>
      <c r="E51" s="15">
        <f t="shared" si="0"/>
        <v>0</v>
      </c>
    </row>
    <row r="52" spans="1:5" ht="26.4" x14ac:dyDescent="0.3">
      <c r="A52" s="13">
        <v>1</v>
      </c>
      <c r="B52" s="14" t="s">
        <v>88</v>
      </c>
      <c r="C52" s="52">
        <v>0</v>
      </c>
      <c r="D52" s="53"/>
      <c r="E52" s="15">
        <f t="shared" si="0"/>
        <v>0</v>
      </c>
    </row>
    <row r="53" spans="1:5" ht="26.4" x14ac:dyDescent="0.3">
      <c r="A53" s="13">
        <v>1</v>
      </c>
      <c r="B53" s="14" t="s">
        <v>89</v>
      </c>
      <c r="C53" s="52">
        <v>0</v>
      </c>
      <c r="D53" s="53"/>
      <c r="E53" s="15">
        <f t="shared" si="0"/>
        <v>0</v>
      </c>
    </row>
    <row r="54" spans="1:5" x14ac:dyDescent="0.3">
      <c r="A54" s="13">
        <v>4</v>
      </c>
      <c r="B54" s="14" t="s">
        <v>90</v>
      </c>
      <c r="C54" s="52">
        <v>0</v>
      </c>
      <c r="D54" s="53"/>
      <c r="E54" s="15">
        <f t="shared" si="0"/>
        <v>0</v>
      </c>
    </row>
    <row r="55" spans="1:5" x14ac:dyDescent="0.3">
      <c r="A55" s="13">
        <v>4</v>
      </c>
      <c r="B55" s="14" t="s">
        <v>91</v>
      </c>
      <c r="C55" s="52">
        <v>0</v>
      </c>
      <c r="D55" s="53"/>
      <c r="E55" s="15">
        <f t="shared" si="0"/>
        <v>0</v>
      </c>
    </row>
    <row r="56" spans="1:5" x14ac:dyDescent="0.3">
      <c r="A56" s="16"/>
      <c r="B56" s="18"/>
      <c r="C56" s="50"/>
      <c r="D56" s="50"/>
      <c r="E56" s="15"/>
    </row>
    <row r="57" spans="1:5" ht="72" x14ac:dyDescent="0.3">
      <c r="A57" s="39" t="s">
        <v>46</v>
      </c>
      <c r="B57" s="42" t="s">
        <v>92</v>
      </c>
      <c r="C57" s="51" t="s">
        <v>128</v>
      </c>
      <c r="D57" s="54"/>
      <c r="E57" s="41" t="s">
        <v>48</v>
      </c>
    </row>
    <row r="58" spans="1:5" ht="26.4" x14ac:dyDescent="0.3">
      <c r="A58" s="13">
        <v>2</v>
      </c>
      <c r="B58" s="14" t="s">
        <v>93</v>
      </c>
      <c r="C58" s="52">
        <v>0</v>
      </c>
      <c r="D58" s="53"/>
      <c r="E58" s="15">
        <f t="shared" si="0"/>
        <v>0</v>
      </c>
    </row>
    <row r="59" spans="1:5" ht="26.4" x14ac:dyDescent="0.3">
      <c r="A59" s="13">
        <v>2</v>
      </c>
      <c r="B59" s="14" t="s">
        <v>94</v>
      </c>
      <c r="C59" s="52">
        <v>0</v>
      </c>
      <c r="D59" s="53"/>
      <c r="E59" s="15">
        <f t="shared" si="0"/>
        <v>0</v>
      </c>
    </row>
    <row r="60" spans="1:5" ht="26.4" x14ac:dyDescent="0.3">
      <c r="A60" s="13">
        <v>2</v>
      </c>
      <c r="B60" s="14" t="s">
        <v>95</v>
      </c>
      <c r="C60" s="52">
        <v>0</v>
      </c>
      <c r="D60" s="53"/>
      <c r="E60" s="15">
        <f t="shared" si="0"/>
        <v>0</v>
      </c>
    </row>
    <row r="61" spans="1:5" x14ac:dyDescent="0.3">
      <c r="A61" s="16"/>
      <c r="B61" s="18"/>
      <c r="C61" s="50"/>
      <c r="D61" s="50"/>
      <c r="E61" s="15"/>
    </row>
    <row r="62" spans="1:5" ht="72" x14ac:dyDescent="0.3">
      <c r="A62" s="39" t="s">
        <v>46</v>
      </c>
      <c r="B62" s="42" t="s">
        <v>96</v>
      </c>
      <c r="C62" s="51" t="s">
        <v>128</v>
      </c>
      <c r="D62" s="54"/>
      <c r="E62" s="41" t="s">
        <v>48</v>
      </c>
    </row>
    <row r="63" spans="1:5" ht="26.4" x14ac:dyDescent="0.3">
      <c r="A63" s="13">
        <v>1</v>
      </c>
      <c r="B63" s="14" t="s">
        <v>97</v>
      </c>
      <c r="C63" s="52">
        <v>0</v>
      </c>
      <c r="D63" s="53"/>
      <c r="E63" s="15">
        <f t="shared" si="0"/>
        <v>0</v>
      </c>
    </row>
    <row r="64" spans="1:5" ht="26.4" x14ac:dyDescent="0.3">
      <c r="A64" s="13">
        <v>1</v>
      </c>
      <c r="B64" s="14" t="s">
        <v>98</v>
      </c>
      <c r="C64" s="52">
        <v>0</v>
      </c>
      <c r="D64" s="53"/>
      <c r="E64" s="15">
        <f t="shared" si="0"/>
        <v>0</v>
      </c>
    </row>
    <row r="65" spans="1:5" ht="39.6" x14ac:dyDescent="0.3">
      <c r="A65" s="13">
        <v>2</v>
      </c>
      <c r="B65" s="14" t="s">
        <v>99</v>
      </c>
      <c r="C65" s="52">
        <v>0</v>
      </c>
      <c r="D65" s="53"/>
      <c r="E65" s="15">
        <f t="shared" si="0"/>
        <v>0</v>
      </c>
    </row>
    <row r="66" spans="1:5" x14ac:dyDescent="0.3">
      <c r="A66" s="13">
        <v>1</v>
      </c>
      <c r="B66" s="14" t="s">
        <v>100</v>
      </c>
      <c r="C66" s="52">
        <v>0</v>
      </c>
      <c r="D66" s="53"/>
      <c r="E66" s="15">
        <f t="shared" si="0"/>
        <v>0</v>
      </c>
    </row>
    <row r="67" spans="1:5" x14ac:dyDescent="0.3">
      <c r="A67" s="13">
        <v>1</v>
      </c>
      <c r="B67" s="14" t="s">
        <v>101</v>
      </c>
      <c r="C67" s="52">
        <v>0</v>
      </c>
      <c r="D67" s="53"/>
      <c r="E67" s="15">
        <f t="shared" si="0"/>
        <v>0</v>
      </c>
    </row>
    <row r="68" spans="1:5" x14ac:dyDescent="0.3">
      <c r="A68" s="13">
        <v>1</v>
      </c>
      <c r="B68" s="14" t="s">
        <v>102</v>
      </c>
      <c r="C68" s="52">
        <v>0</v>
      </c>
      <c r="D68" s="53"/>
      <c r="E68" s="15">
        <f t="shared" si="0"/>
        <v>0</v>
      </c>
    </row>
    <row r="69" spans="1:5" ht="39.6" x14ac:dyDescent="0.3">
      <c r="A69" s="13">
        <v>6</v>
      </c>
      <c r="B69" s="14" t="s">
        <v>103</v>
      </c>
      <c r="C69" s="52">
        <v>0</v>
      </c>
      <c r="D69" s="53"/>
      <c r="E69" s="15">
        <f t="shared" si="0"/>
        <v>0</v>
      </c>
    </row>
    <row r="70" spans="1:5" ht="26.4" x14ac:dyDescent="0.3">
      <c r="A70" s="13">
        <v>1</v>
      </c>
      <c r="B70" s="14" t="s">
        <v>104</v>
      </c>
      <c r="C70" s="52">
        <v>0</v>
      </c>
      <c r="D70" s="53"/>
      <c r="E70" s="15">
        <f t="shared" ref="E70:E78" si="1">(A70*C70)-((A70*C70)*D70)</f>
        <v>0</v>
      </c>
    </row>
    <row r="71" spans="1:5" ht="26.4" x14ac:dyDescent="0.3">
      <c r="A71" s="23">
        <v>2</v>
      </c>
      <c r="B71" s="24" t="s">
        <v>105</v>
      </c>
      <c r="C71" s="52">
        <v>0</v>
      </c>
      <c r="D71" s="53"/>
      <c r="E71" s="15">
        <f t="shared" si="1"/>
        <v>0</v>
      </c>
    </row>
    <row r="72" spans="1:5" x14ac:dyDescent="0.3">
      <c r="A72" s="13">
        <v>1</v>
      </c>
      <c r="B72" s="14" t="s">
        <v>106</v>
      </c>
      <c r="C72" s="52">
        <v>0</v>
      </c>
      <c r="D72" s="53"/>
      <c r="E72" s="15">
        <f t="shared" si="1"/>
        <v>0</v>
      </c>
    </row>
    <row r="73" spans="1:5" ht="39.6" x14ac:dyDescent="0.3">
      <c r="A73" s="13">
        <v>2</v>
      </c>
      <c r="B73" s="14" t="s">
        <v>107</v>
      </c>
      <c r="C73" s="52">
        <v>0</v>
      </c>
      <c r="D73" s="53"/>
      <c r="E73" s="15">
        <f t="shared" si="1"/>
        <v>0</v>
      </c>
    </row>
    <row r="74" spans="1:5" ht="52.8" x14ac:dyDescent="0.3">
      <c r="A74" s="13">
        <v>1</v>
      </c>
      <c r="B74" s="14" t="s">
        <v>108</v>
      </c>
      <c r="C74" s="52"/>
      <c r="D74" s="53"/>
      <c r="E74" s="15">
        <f t="shared" si="1"/>
        <v>0</v>
      </c>
    </row>
    <row r="75" spans="1:5" ht="52.8" x14ac:dyDescent="0.3">
      <c r="A75" s="13">
        <v>1</v>
      </c>
      <c r="B75" s="14" t="s">
        <v>109</v>
      </c>
      <c r="C75" s="52">
        <v>0</v>
      </c>
      <c r="D75" s="53"/>
      <c r="E75" s="15">
        <f t="shared" si="1"/>
        <v>0</v>
      </c>
    </row>
    <row r="76" spans="1:5" ht="39.6" x14ac:dyDescent="0.3">
      <c r="A76" s="13">
        <v>6</v>
      </c>
      <c r="B76" s="14" t="s">
        <v>110</v>
      </c>
      <c r="C76" s="52">
        <v>0</v>
      </c>
      <c r="D76" s="53"/>
      <c r="E76" s="15">
        <f t="shared" si="1"/>
        <v>0</v>
      </c>
    </row>
    <row r="77" spans="1:5" ht="26.4" x14ac:dyDescent="0.3">
      <c r="A77" s="13">
        <v>1</v>
      </c>
      <c r="B77" s="14" t="s">
        <v>111</v>
      </c>
      <c r="C77" s="52">
        <v>0</v>
      </c>
      <c r="D77" s="53"/>
      <c r="E77" s="15">
        <f t="shared" si="1"/>
        <v>0</v>
      </c>
    </row>
    <row r="78" spans="1:5" ht="26.4" x14ac:dyDescent="0.3">
      <c r="A78" s="13">
        <v>1</v>
      </c>
      <c r="B78" s="14" t="s">
        <v>112</v>
      </c>
      <c r="C78" s="52">
        <v>0</v>
      </c>
      <c r="D78" s="53"/>
      <c r="E78" s="15">
        <f t="shared" si="1"/>
        <v>0</v>
      </c>
    </row>
    <row r="79" spans="1:5" ht="15" thickBot="1" x14ac:dyDescent="0.35">
      <c r="A79" s="25"/>
      <c r="B79" s="26"/>
      <c r="C79" s="27"/>
      <c r="D79" s="28"/>
      <c r="E79" s="28"/>
    </row>
    <row r="80" spans="1:5" ht="58.2" thickBot="1" x14ac:dyDescent="0.35">
      <c r="A80" s="29"/>
      <c r="B80" s="30"/>
      <c r="C80" s="31" t="s">
        <v>129</v>
      </c>
      <c r="D80" s="99">
        <f>E78+E77+E76+E75+E74+E73+E72+E71+E70+E69+E68+E67+E66+E65+E64+E63+E60+E59+E58+E55+E54+E53+E52+E51+E50+E47+E46+E45+E42+E41+E40+E39+E36+E35+E32+E29+E28+E27+E24+E23+E22+E21+E18+E17+E16+E15+E14+E13+E12+E11+E10+E7+E6+E5</f>
        <v>0</v>
      </c>
      <c r="E80" s="100"/>
    </row>
  </sheetData>
  <sheetProtection algorithmName="SHA-512" hashValue="s9x9rh3kEz8Pp2drGgZW10awzzNjWfmxs/LD/ILHOq1sMBntinaU7SpJXcUQtYe1Y32LqbrvBhxl2dMgQEVPJQ==" saltValue="bDJumBjaUCOpNgABQqUhyQ==" spinCount="100000" sheet="1" objects="1" scenarios="1"/>
  <protectedRanges>
    <protectedRange sqref="C10:D18 C21:D24 C27:D29 C32:D32 C35:D36 C39:D42 C45:D47 C50:D55 C58:D60 C63:D78 C5:D7" name="Bereik1"/>
  </protectedRanges>
  <mergeCells count="1">
    <mergeCell ref="D80:E8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Totaaloverzicht</vt:lpstr>
      <vt:lpstr>Inspecties</vt:lpstr>
      <vt:lpstr>Leveringen</vt:lpstr>
    </vt:vector>
  </TitlesOfParts>
  <Company>Gemeente Overbetuwe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Boessenkool, Monique</dc:creator>
  <cp:lastModifiedBy>ramses iskander</cp:lastModifiedBy>
  <dcterms:created xsi:type="dcterms:W3CDTF">2021-01-22T13:06:00Z</dcterms:created>
  <dcterms:modified xsi:type="dcterms:W3CDTF">2024-10-17T07:50:39Z</dcterms:modified>
</cp:coreProperties>
</file>