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BEHEER Emma\Aanbesteding Beveiligingsdiensten\"/>
    </mc:Choice>
  </mc:AlternateContent>
  <xr:revisionPtr revIDLastSave="0" documentId="13_ncr:1_{642DD87F-B7C3-477E-9376-8878DC8CC5DF}" xr6:coauthVersionLast="47" xr6:coauthVersionMax="47" xr10:uidLastSave="{00000000-0000-0000-0000-000000000000}"/>
  <bookViews>
    <workbookView xWindow="-110" yWindow="-110" windowWidth="17950" windowHeight="11020" xr2:uid="{00000000-000D-0000-FFFF-FFFF00000000}"/>
  </bookViews>
  <sheets>
    <sheet name="Bijlage I 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  <c r="F42" i="1"/>
  <c r="F43" i="1"/>
  <c r="F44" i="1"/>
  <c r="F41" i="1"/>
  <c r="F39" i="1"/>
  <c r="F38" i="1"/>
  <c r="F33" i="1"/>
  <c r="F34" i="1"/>
  <c r="F35" i="1"/>
  <c r="F36" i="1"/>
  <c r="F32" i="1"/>
  <c r="F27" i="1"/>
  <c r="F28" i="1"/>
  <c r="F29" i="1"/>
  <c r="F30" i="1"/>
  <c r="F26" i="1"/>
  <c r="F21" i="1"/>
  <c r="F22" i="1"/>
  <c r="F23" i="1"/>
  <c r="F24" i="1"/>
  <c r="F20" i="1"/>
  <c r="F15" i="1"/>
  <c r="F16" i="1"/>
  <c r="F17" i="1"/>
  <c r="F18" i="1"/>
  <c r="F14" i="1"/>
  <c r="F9" i="1"/>
  <c r="F10" i="1"/>
  <c r="F11" i="1"/>
  <c r="F12" i="1"/>
  <c r="F8" i="1"/>
  <c r="F46" i="1" l="1"/>
  <c r="B49" i="1" s="1"/>
  <c r="B50" i="1" s="1"/>
</calcChain>
</file>

<file path=xl/sharedStrings.xml><?xml version="1.0" encoding="utf-8"?>
<sst xmlns="http://schemas.openxmlformats.org/spreadsheetml/2006/main" count="87" uniqueCount="33">
  <si>
    <t>UUR</t>
  </si>
  <si>
    <t>Mobiele surveillance</t>
  </si>
  <si>
    <t>KEER</t>
  </si>
  <si>
    <t>PER JAAR PER LOCATIE</t>
  </si>
  <si>
    <t>Receptiediensten</t>
  </si>
  <si>
    <t>Werkdagen daguren 07:00u-18:00u</t>
  </si>
  <si>
    <t>Werkdagen avonduren 18:00u-24:00u</t>
  </si>
  <si>
    <t>Werkdagen nachturen 00:00u-07:00u</t>
  </si>
  <si>
    <t>Weekenddagen 00:00u-24:00u</t>
  </si>
  <si>
    <t>Feestdagen 00:00u-24:00u</t>
  </si>
  <si>
    <t>Eenmalige aansluiting alarmcentrale per locatie</t>
  </si>
  <si>
    <t xml:space="preserve">Abonnement alarmopvolging per jaar per locatie </t>
  </si>
  <si>
    <t>Inschrijfprijs</t>
  </si>
  <si>
    <t>Behaalde punten</t>
  </si>
  <si>
    <t>Naam Inschrijver en rechtsgeldige vertegenwoordiger:</t>
  </si>
  <si>
    <t>Datum:</t>
  </si>
  <si>
    <t>Handtekening:</t>
  </si>
  <si>
    <t>Inschrijfprijs per eenheid</t>
  </si>
  <si>
    <t>Plafondbedrag 
maximum tarief</t>
  </si>
  <si>
    <t>Totale fictieve inschrijfsom</t>
  </si>
  <si>
    <t>Brandwachten:</t>
  </si>
  <si>
    <t>Toezichthouders BHV:</t>
  </si>
  <si>
    <t>Weging</t>
  </si>
  <si>
    <t>Eenheid</t>
  </si>
  <si>
    <t>Omschrijving</t>
  </si>
  <si>
    <t>Bijlage I Prijzenblad</t>
  </si>
  <si>
    <t>Te behalen gewogen punten</t>
  </si>
  <si>
    <t>Prijs</t>
  </si>
  <si>
    <t>Beveiliger standaard (inclusief Ploegleider BHV):</t>
  </si>
  <si>
    <t>Aspirant-beveiligers:</t>
  </si>
  <si>
    <t>De tarieven die Inschrijver in dit formulier vermeldt, voldoen aan hetgeen gesteld is in het Beschrijvend document en het PvE. Het tarief in kolom D valt binnen het plafondbedrag maximum tarief uit de kolom E exclusief BTW.</t>
  </si>
  <si>
    <t>Fictieve inschrijfsom per omschrijving</t>
  </si>
  <si>
    <t>Objectbeveiliging Plus: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</si>
</sst>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5" borderId="0" xfId="0" applyFont="1" applyFill="1"/>
    <xf numFmtId="0" fontId="0" fillId="5" borderId="0" xfId="0" applyFont="1" applyFill="1"/>
    <xf numFmtId="0" fontId="5" fillId="5" borderId="0" xfId="0" applyFont="1" applyFill="1"/>
    <xf numFmtId="0" fontId="3" fillId="6" borderId="1" xfId="0" applyFont="1" applyFill="1" applyBorder="1"/>
    <xf numFmtId="44" fontId="3" fillId="6" borderId="1" xfId="1" applyFont="1" applyFill="1" applyBorder="1"/>
    <xf numFmtId="0" fontId="4" fillId="6" borderId="1" xfId="0" applyFont="1" applyFill="1" applyBorder="1"/>
    <xf numFmtId="0" fontId="0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center" wrapText="1"/>
    </xf>
    <xf numFmtId="164" fontId="0" fillId="0" borderId="1" xfId="0" applyNumberFormat="1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5" fillId="2" borderId="6" xfId="0" applyFont="1" applyFill="1" applyBorder="1"/>
    <xf numFmtId="0" fontId="0" fillId="0" borderId="8" xfId="0" applyFont="1" applyBorder="1"/>
    <xf numFmtId="44" fontId="0" fillId="0" borderId="9" xfId="0" applyNumberFormat="1" applyFont="1" applyBorder="1"/>
    <xf numFmtId="0" fontId="0" fillId="2" borderId="0" xfId="0" applyFont="1" applyFill="1" applyBorder="1" applyAlignment="1">
      <alignment horizontal="center"/>
    </xf>
    <xf numFmtId="164" fontId="0" fillId="2" borderId="0" xfId="1" applyNumberFormat="1" applyFont="1" applyFill="1" applyBorder="1" applyAlignment="1">
      <alignment horizontal="center" wrapText="1"/>
    </xf>
    <xf numFmtId="44" fontId="0" fillId="2" borderId="7" xfId="1" applyFont="1" applyFill="1" applyBorder="1"/>
    <xf numFmtId="164" fontId="0" fillId="2" borderId="0" xfId="0" applyNumberFormat="1" applyFont="1" applyFill="1" applyBorder="1" applyAlignment="1">
      <alignment horizontal="center" wrapText="1"/>
    </xf>
    <xf numFmtId="0" fontId="0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wrapText="1"/>
    </xf>
    <xf numFmtId="0" fontId="0" fillId="0" borderId="8" xfId="0" applyFont="1" applyBorder="1" applyAlignment="1">
      <alignment vertical="center"/>
    </xf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3" fontId="6" fillId="0" borderId="11" xfId="0" applyNumberFormat="1" applyFont="1" applyBorder="1" applyAlignment="1">
      <alignment horizontal="center" vertical="center" wrapText="1"/>
    </xf>
    <xf numFmtId="164" fontId="0" fillId="0" borderId="11" xfId="0" applyNumberFormat="1" applyFont="1" applyBorder="1" applyAlignment="1">
      <alignment horizontal="center" wrapText="1"/>
    </xf>
    <xf numFmtId="44" fontId="0" fillId="0" borderId="12" xfId="0" applyNumberFormat="1" applyFont="1" applyBorder="1"/>
    <xf numFmtId="0" fontId="5" fillId="2" borderId="13" xfId="0" applyFont="1" applyFill="1" applyBorder="1"/>
    <xf numFmtId="0" fontId="0" fillId="2" borderId="14" xfId="0" applyFont="1" applyFill="1" applyBorder="1"/>
    <xf numFmtId="0" fontId="0" fillId="2" borderId="15" xfId="0" applyFont="1" applyFill="1" applyBorder="1"/>
    <xf numFmtId="0" fontId="5" fillId="5" borderId="0" xfId="0" applyFont="1" applyFill="1" applyAlignment="1"/>
    <xf numFmtId="44" fontId="5" fillId="5" borderId="2" xfId="0" applyNumberFormat="1" applyFont="1" applyFill="1" applyBorder="1" applyAlignment="1"/>
    <xf numFmtId="2" fontId="3" fillId="6" borderId="1" xfId="0" applyNumberFormat="1" applyFont="1" applyFill="1" applyBorder="1"/>
    <xf numFmtId="0" fontId="9" fillId="5" borderId="16" xfId="0" applyFont="1" applyFill="1" applyBorder="1" applyAlignment="1">
      <alignment horizontal="right"/>
    </xf>
    <xf numFmtId="0" fontId="9" fillId="5" borderId="17" xfId="0" applyFont="1" applyFill="1" applyBorder="1" applyAlignment="1">
      <alignment horizontal="right"/>
    </xf>
    <xf numFmtId="0" fontId="9" fillId="5" borderId="18" xfId="0" applyFont="1" applyFill="1" applyBorder="1" applyAlignment="1">
      <alignment horizontal="right"/>
    </xf>
    <xf numFmtId="0" fontId="7" fillId="3" borderId="0" xfId="0" applyFont="1" applyFill="1" applyAlignment="1">
      <alignment horizontal="left" vertical="top" wrapText="1"/>
    </xf>
    <xf numFmtId="0" fontId="0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0" fillId="4" borderId="0" xfId="0" applyFont="1" applyFill="1" applyProtection="1">
      <protection locked="0"/>
    </xf>
    <xf numFmtId="0" fontId="0" fillId="4" borderId="0" xfId="0" applyFont="1" applyFill="1" applyAlignment="1" applyProtection="1">
      <alignment vertical="top"/>
      <protection locked="0"/>
    </xf>
    <xf numFmtId="164" fontId="0" fillId="4" borderId="1" xfId="0" applyNumberFormat="1" applyFont="1" applyFill="1" applyBorder="1" applyAlignment="1" applyProtection="1">
      <alignment horizontal="center" wrapText="1"/>
      <protection locked="0"/>
    </xf>
    <xf numFmtId="164" fontId="0" fillId="4" borderId="11" xfId="0" applyNumberFormat="1" applyFont="1" applyFill="1" applyBorder="1" applyAlignment="1" applyProtection="1">
      <alignment horizontal="center" wrapText="1"/>
      <protection locked="0"/>
    </xf>
  </cellXfs>
  <cellStyles count="3">
    <cellStyle name="Standaard" xfId="0" builtinId="0"/>
    <cellStyle name="Standaard 2" xfId="2" xr:uid="{A5D2B168-22D9-4082-B652-975FFEFD9045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Scorelijn Prijs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'Bijlage I Prijzenblad'!$E$49:$E$50</c:f>
              <c:numCache>
                <c:formatCode>_("€"* #,##0.00_);_("€"* \(#,##0.00\);_("€"* "-"??_);_(@_)</c:formatCode>
                <c:ptCount val="2"/>
                <c:pt idx="0">
                  <c:v>343737642.73999995</c:v>
                </c:pt>
                <c:pt idx="1">
                  <c:v>494099701.14999998</c:v>
                </c:pt>
              </c:numCache>
            </c:numRef>
          </c:xVal>
          <c:yVal>
            <c:numRef>
              <c:f>'Bijlage I Prijzenblad'!$D$49:$D$50</c:f>
              <c:numCache>
                <c:formatCode>General</c:formatCode>
                <c:ptCount val="2"/>
                <c:pt idx="0">
                  <c:v>30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1A-4211-81C8-1968EA341F1E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'Bijlage I Prijzenblad'!$B$49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xVal>
          <c:yVal>
            <c:numRef>
              <c:f>'Bijlage I Prijzenblad'!$B$50</c:f>
              <c:numCache>
                <c:formatCode>0.00</c:formatCode>
                <c:ptCount val="1"/>
                <c:pt idx="0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21A-4211-81C8-1968EA341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1673856"/>
        <c:axId val="2001675776"/>
      </c:scatterChart>
      <c:valAx>
        <c:axId val="2001673856"/>
        <c:scaling>
          <c:orientation val="minMax"/>
          <c:max val="494099701.15000004"/>
          <c:min val="343737642.7400000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01675776"/>
        <c:crosses val="autoZero"/>
        <c:crossBetween val="midCat"/>
      </c:valAx>
      <c:valAx>
        <c:axId val="2001675776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016738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2603501</xdr:colOff>
      <xdr:row>50</xdr:row>
      <xdr:rowOff>138792</xdr:rowOff>
    </xdr:from>
    <xdr:to>
      <xdr:col>5</xdr:col>
      <xdr:colOff>426359</xdr:colOff>
      <xdr:row>65</xdr:row>
      <xdr:rowOff>160563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FAE90D43-F792-2C84-C4BC-37E362FEE7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1424214</xdr:colOff>
      <xdr:row>64</xdr:row>
      <xdr:rowOff>36286</xdr:rowOff>
    </xdr:from>
    <xdr:to>
      <xdr:col>7</xdr:col>
      <xdr:colOff>90714</xdr:colOff>
      <xdr:row>65</xdr:row>
      <xdr:rowOff>127000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D6B86C1-292B-5D24-EF74-06952BB41A2A}"/>
            </a:ext>
          </a:extLst>
        </xdr:cNvPr>
        <xdr:cNvSpPr txBox="1"/>
      </xdr:nvSpPr>
      <xdr:spPr>
        <a:xfrm>
          <a:off x="10477500" y="12745357"/>
          <a:ext cx="2267857" cy="272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tx1">
                  <a:lumMod val="65000"/>
                  <a:lumOff val="35000"/>
                </a:schemeClr>
              </a:solidFill>
            </a:rPr>
            <a:t>€494.099.701,15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O69"/>
  <sheetViews>
    <sheetView tabSelected="1" zoomScale="90" zoomScaleNormal="90" workbookViewId="0">
      <selection activeCell="C11" sqref="C8:C11"/>
    </sheetView>
  </sheetViews>
  <sheetFormatPr defaultColWidth="0" defaultRowHeight="14.5" zeroHeight="1" x14ac:dyDescent="0.35"/>
  <cols>
    <col min="1" max="1" width="54.453125" style="1" customWidth="1"/>
    <col min="2" max="3" width="21.453125" style="1" customWidth="1"/>
    <col min="4" max="4" width="24.7265625" style="1" bestFit="1" customWidth="1"/>
    <col min="5" max="5" width="22.90625" style="1" customWidth="1"/>
    <col min="6" max="6" width="19.453125" style="1" customWidth="1"/>
    <col min="7" max="8" width="9.1796875" style="1" customWidth="1"/>
    <col min="9" max="9" width="16.36328125" style="1" hidden="1" customWidth="1"/>
    <col min="10" max="10" width="9.1796875" style="1" hidden="1" customWidth="1"/>
    <col min="11" max="15" width="0" style="1" hidden="1" customWidth="1"/>
    <col min="16" max="16384" width="9.1796875" style="1" hidden="1"/>
  </cols>
  <sheetData>
    <row r="1" spans="1:12" ht="20" customHeight="1" x14ac:dyDescent="0.35">
      <c r="A1" s="42" t="s">
        <v>25</v>
      </c>
      <c r="B1" s="4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45.5" customHeight="1" x14ac:dyDescent="0.35">
      <c r="A2" s="43" t="s">
        <v>30</v>
      </c>
      <c r="B2" s="44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35">
      <c r="A3" s="45" t="s">
        <v>14</v>
      </c>
      <c r="B3" s="45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35">
      <c r="A4" s="45" t="s">
        <v>15</v>
      </c>
      <c r="B4" s="45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45.5" customHeight="1" thickBot="1" x14ac:dyDescent="0.4">
      <c r="A5" s="46" t="s">
        <v>16</v>
      </c>
      <c r="B5" s="46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29" x14ac:dyDescent="0.35">
      <c r="A6" s="14" t="s">
        <v>24</v>
      </c>
      <c r="B6" s="15" t="s">
        <v>23</v>
      </c>
      <c r="C6" s="16" t="s">
        <v>22</v>
      </c>
      <c r="D6" s="16" t="s">
        <v>17</v>
      </c>
      <c r="E6" s="16" t="s">
        <v>18</v>
      </c>
      <c r="F6" s="17" t="s">
        <v>31</v>
      </c>
      <c r="G6" s="3"/>
      <c r="H6" s="3"/>
    </row>
    <row r="7" spans="1:12" x14ac:dyDescent="0.35">
      <c r="A7" s="33" t="s">
        <v>28</v>
      </c>
      <c r="B7" s="34"/>
      <c r="C7" s="34"/>
      <c r="D7" s="34"/>
      <c r="E7" s="34"/>
      <c r="F7" s="35"/>
      <c r="G7" s="3"/>
      <c r="H7" s="3"/>
    </row>
    <row r="8" spans="1:12" x14ac:dyDescent="0.35">
      <c r="A8" s="19" t="s">
        <v>5</v>
      </c>
      <c r="B8" s="9" t="s">
        <v>0</v>
      </c>
      <c r="C8" s="10">
        <v>2593955</v>
      </c>
      <c r="D8" s="47"/>
      <c r="E8" s="11">
        <v>51.14</v>
      </c>
      <c r="F8" s="20">
        <f>C8*D8</f>
        <v>0</v>
      </c>
      <c r="G8" s="3"/>
      <c r="H8" s="3"/>
      <c r="I8" s="2"/>
    </row>
    <row r="9" spans="1:12" x14ac:dyDescent="0.35">
      <c r="A9" s="19" t="s">
        <v>6</v>
      </c>
      <c r="B9" s="9" t="s">
        <v>0</v>
      </c>
      <c r="C9" s="10">
        <v>1482260</v>
      </c>
      <c r="D9" s="47"/>
      <c r="E9" s="11">
        <v>55.34</v>
      </c>
      <c r="F9" s="20">
        <f t="shared" ref="F9:F12" si="0">C9*D9</f>
        <v>0</v>
      </c>
      <c r="G9" s="3"/>
      <c r="H9" s="3"/>
    </row>
    <row r="10" spans="1:12" x14ac:dyDescent="0.35">
      <c r="A10" s="19" t="s">
        <v>7</v>
      </c>
      <c r="B10" s="9" t="s">
        <v>0</v>
      </c>
      <c r="C10" s="10">
        <v>741130</v>
      </c>
      <c r="D10" s="47"/>
      <c r="E10" s="11">
        <v>59.54</v>
      </c>
      <c r="F10" s="20">
        <f t="shared" si="0"/>
        <v>0</v>
      </c>
      <c r="G10" s="3"/>
      <c r="H10" s="3"/>
    </row>
    <row r="11" spans="1:12" x14ac:dyDescent="0.35">
      <c r="A11" s="19" t="s">
        <v>8</v>
      </c>
      <c r="B11" s="9" t="s">
        <v>0</v>
      </c>
      <c r="C11" s="10">
        <v>2223390</v>
      </c>
      <c r="D11" s="47"/>
      <c r="E11" s="11">
        <v>65.88</v>
      </c>
      <c r="F11" s="20">
        <f t="shared" si="0"/>
        <v>0</v>
      </c>
      <c r="G11" s="3"/>
      <c r="H11" s="3"/>
    </row>
    <row r="12" spans="1:12" x14ac:dyDescent="0.35">
      <c r="A12" s="19" t="s">
        <v>9</v>
      </c>
      <c r="B12" s="9" t="s">
        <v>0</v>
      </c>
      <c r="C12" s="10">
        <v>370565</v>
      </c>
      <c r="D12" s="47"/>
      <c r="E12" s="11">
        <v>81.81</v>
      </c>
      <c r="F12" s="20">
        <f t="shared" si="0"/>
        <v>0</v>
      </c>
      <c r="G12" s="3"/>
      <c r="H12" s="3"/>
    </row>
    <row r="13" spans="1:12" x14ac:dyDescent="0.35">
      <c r="A13" s="18" t="s">
        <v>20</v>
      </c>
      <c r="B13" s="21"/>
      <c r="C13" s="21"/>
      <c r="D13" s="21"/>
      <c r="E13" s="22"/>
      <c r="F13" s="23"/>
      <c r="G13" s="3"/>
      <c r="H13" s="3"/>
    </row>
    <row r="14" spans="1:12" x14ac:dyDescent="0.35">
      <c r="A14" s="19" t="s">
        <v>5</v>
      </c>
      <c r="B14" s="9" t="s">
        <v>0</v>
      </c>
      <c r="C14" s="12">
        <v>179043</v>
      </c>
      <c r="D14" s="47"/>
      <c r="E14" s="11">
        <v>53.02</v>
      </c>
      <c r="F14" s="20">
        <f>C14*D14</f>
        <v>0</v>
      </c>
      <c r="G14" s="3"/>
      <c r="H14" s="3"/>
    </row>
    <row r="15" spans="1:12" x14ac:dyDescent="0.35">
      <c r="A15" s="19" t="s">
        <v>6</v>
      </c>
      <c r="B15" s="9" t="s">
        <v>0</v>
      </c>
      <c r="C15" s="12">
        <v>102596</v>
      </c>
      <c r="D15" s="47"/>
      <c r="E15" s="11">
        <v>57.36</v>
      </c>
      <c r="F15" s="20">
        <f>C15*D15</f>
        <v>0</v>
      </c>
      <c r="G15" s="3"/>
      <c r="H15" s="3"/>
    </row>
    <row r="16" spans="1:12" x14ac:dyDescent="0.35">
      <c r="A16" s="19" t="s">
        <v>7</v>
      </c>
      <c r="B16" s="9" t="s">
        <v>0</v>
      </c>
      <c r="C16" s="12">
        <v>51298</v>
      </c>
      <c r="D16" s="47"/>
      <c r="E16" s="11">
        <v>61.72</v>
      </c>
      <c r="F16" s="20">
        <f t="shared" ref="F16:F18" si="1">C16*D16</f>
        <v>0</v>
      </c>
      <c r="G16" s="3"/>
      <c r="H16" s="3"/>
    </row>
    <row r="17" spans="1:8" x14ac:dyDescent="0.35">
      <c r="A17" s="19" t="s">
        <v>8</v>
      </c>
      <c r="B17" s="9" t="s">
        <v>0</v>
      </c>
      <c r="C17" s="12">
        <v>153894</v>
      </c>
      <c r="D17" s="47"/>
      <c r="E17" s="11">
        <v>68.28</v>
      </c>
      <c r="F17" s="20">
        <f t="shared" si="1"/>
        <v>0</v>
      </c>
      <c r="G17" s="3"/>
      <c r="H17" s="3"/>
    </row>
    <row r="18" spans="1:8" x14ac:dyDescent="0.35">
      <c r="A18" s="19" t="s">
        <v>9</v>
      </c>
      <c r="B18" s="9" t="s">
        <v>0</v>
      </c>
      <c r="C18" s="12">
        <v>25649</v>
      </c>
      <c r="D18" s="47"/>
      <c r="E18" s="11">
        <v>84.82</v>
      </c>
      <c r="F18" s="20">
        <f t="shared" si="1"/>
        <v>0</v>
      </c>
      <c r="G18" s="3"/>
      <c r="H18" s="3"/>
    </row>
    <row r="19" spans="1:8" x14ac:dyDescent="0.35">
      <c r="A19" s="18" t="s">
        <v>29</v>
      </c>
      <c r="B19" s="21"/>
      <c r="C19" s="21"/>
      <c r="D19" s="21"/>
      <c r="E19" s="24"/>
      <c r="F19" s="25"/>
      <c r="G19" s="3"/>
      <c r="H19" s="3"/>
    </row>
    <row r="20" spans="1:8" x14ac:dyDescent="0.35">
      <c r="A20" s="19" t="s">
        <v>5</v>
      </c>
      <c r="B20" s="9" t="s">
        <v>0</v>
      </c>
      <c r="C20" s="12">
        <v>93957</v>
      </c>
      <c r="D20" s="47"/>
      <c r="E20" s="11">
        <v>35.659999999999997</v>
      </c>
      <c r="F20" s="20">
        <f>C20*D20</f>
        <v>0</v>
      </c>
      <c r="G20" s="3"/>
      <c r="H20" s="3"/>
    </row>
    <row r="21" spans="1:8" x14ac:dyDescent="0.35">
      <c r="A21" s="19" t="s">
        <v>6</v>
      </c>
      <c r="B21" s="9" t="s">
        <v>0</v>
      </c>
      <c r="C21" s="12">
        <v>53690</v>
      </c>
      <c r="D21" s="47"/>
      <c r="E21" s="11">
        <v>38.590000000000003</v>
      </c>
      <c r="F21" s="20">
        <f t="shared" ref="F21:F24" si="2">C21*D21</f>
        <v>0</v>
      </c>
      <c r="G21" s="3"/>
      <c r="H21" s="3"/>
    </row>
    <row r="22" spans="1:8" x14ac:dyDescent="0.35">
      <c r="A22" s="19" t="s">
        <v>7</v>
      </c>
      <c r="B22" s="9" t="s">
        <v>0</v>
      </c>
      <c r="C22" s="12">
        <v>26845</v>
      </c>
      <c r="D22" s="47"/>
      <c r="E22" s="11">
        <v>41.52</v>
      </c>
      <c r="F22" s="20">
        <f t="shared" si="2"/>
        <v>0</v>
      </c>
      <c r="G22" s="3"/>
      <c r="H22" s="3"/>
    </row>
    <row r="23" spans="1:8" x14ac:dyDescent="0.35">
      <c r="A23" s="19" t="s">
        <v>8</v>
      </c>
      <c r="B23" s="9" t="s">
        <v>0</v>
      </c>
      <c r="C23" s="12">
        <v>80535</v>
      </c>
      <c r="D23" s="47"/>
      <c r="E23" s="11">
        <v>45.94</v>
      </c>
      <c r="F23" s="20">
        <f t="shared" si="2"/>
        <v>0</v>
      </c>
      <c r="G23" s="3"/>
      <c r="H23" s="3"/>
    </row>
    <row r="24" spans="1:8" x14ac:dyDescent="0.35">
      <c r="A24" s="19" t="s">
        <v>9</v>
      </c>
      <c r="B24" s="9" t="s">
        <v>0</v>
      </c>
      <c r="C24" s="12">
        <v>13420</v>
      </c>
      <c r="D24" s="47"/>
      <c r="E24" s="11">
        <v>53.29</v>
      </c>
      <c r="F24" s="20">
        <f t="shared" si="2"/>
        <v>0</v>
      </c>
      <c r="G24" s="3"/>
      <c r="H24" s="3"/>
    </row>
    <row r="25" spans="1:8" x14ac:dyDescent="0.35">
      <c r="A25" s="18" t="s">
        <v>21</v>
      </c>
      <c r="B25" s="21"/>
      <c r="C25" s="21"/>
      <c r="D25" s="21"/>
      <c r="E25" s="24"/>
      <c r="F25" s="25"/>
      <c r="G25" s="3"/>
      <c r="H25" s="3"/>
    </row>
    <row r="26" spans="1:8" x14ac:dyDescent="0.35">
      <c r="A26" s="19" t="s">
        <v>5</v>
      </c>
      <c r="B26" s="9" t="s">
        <v>0</v>
      </c>
      <c r="C26" s="12">
        <v>45273</v>
      </c>
      <c r="D26" s="47"/>
      <c r="E26" s="11">
        <v>48.59</v>
      </c>
      <c r="F26" s="20">
        <f>C26*D26</f>
        <v>0</v>
      </c>
      <c r="G26" s="3"/>
      <c r="H26" s="3"/>
    </row>
    <row r="27" spans="1:8" x14ac:dyDescent="0.35">
      <c r="A27" s="19" t="s">
        <v>6</v>
      </c>
      <c r="B27" s="9" t="s">
        <v>0</v>
      </c>
      <c r="C27" s="12">
        <v>25872</v>
      </c>
      <c r="D27" s="47"/>
      <c r="E27" s="11">
        <v>52.58</v>
      </c>
      <c r="F27" s="20">
        <f t="shared" ref="F27:F30" si="3">C27*D27</f>
        <v>0</v>
      </c>
      <c r="G27" s="3"/>
      <c r="H27" s="3"/>
    </row>
    <row r="28" spans="1:8" x14ac:dyDescent="0.35">
      <c r="A28" s="19" t="s">
        <v>7</v>
      </c>
      <c r="B28" s="9" t="s">
        <v>0</v>
      </c>
      <c r="C28" s="12">
        <v>12936</v>
      </c>
      <c r="D28" s="47"/>
      <c r="E28" s="11">
        <v>56.57</v>
      </c>
      <c r="F28" s="20">
        <f t="shared" si="3"/>
        <v>0</v>
      </c>
      <c r="G28" s="3"/>
      <c r="H28" s="3"/>
    </row>
    <row r="29" spans="1:8" x14ac:dyDescent="0.35">
      <c r="A29" s="19" t="s">
        <v>8</v>
      </c>
      <c r="B29" s="9" t="s">
        <v>0</v>
      </c>
      <c r="C29" s="12">
        <v>38808</v>
      </c>
      <c r="D29" s="47"/>
      <c r="E29" s="11">
        <v>62.59</v>
      </c>
      <c r="F29" s="20">
        <f t="shared" si="3"/>
        <v>0</v>
      </c>
      <c r="G29" s="3"/>
      <c r="H29" s="3"/>
    </row>
    <row r="30" spans="1:8" x14ac:dyDescent="0.35">
      <c r="A30" s="19" t="s">
        <v>9</v>
      </c>
      <c r="B30" s="9" t="s">
        <v>0</v>
      </c>
      <c r="C30" s="12">
        <v>6468</v>
      </c>
      <c r="D30" s="47"/>
      <c r="E30" s="11">
        <v>77.739999999999995</v>
      </c>
      <c r="F30" s="20">
        <f t="shared" si="3"/>
        <v>0</v>
      </c>
      <c r="G30" s="3"/>
      <c r="H30" s="3"/>
    </row>
    <row r="31" spans="1:8" x14ac:dyDescent="0.35">
      <c r="A31" s="26" t="s">
        <v>32</v>
      </c>
      <c r="B31" s="21"/>
      <c r="C31" s="21"/>
      <c r="D31" s="21"/>
      <c r="E31" s="24"/>
      <c r="F31" s="25"/>
      <c r="G31" s="3"/>
      <c r="H31" s="3"/>
    </row>
    <row r="32" spans="1:8" x14ac:dyDescent="0.35">
      <c r="A32" s="19" t="s">
        <v>5</v>
      </c>
      <c r="B32" s="9" t="s">
        <v>0</v>
      </c>
      <c r="C32" s="12">
        <v>33670</v>
      </c>
      <c r="D32" s="47"/>
      <c r="E32" s="11">
        <v>53.02</v>
      </c>
      <c r="F32" s="20">
        <f>C32*D32</f>
        <v>0</v>
      </c>
      <c r="G32" s="3"/>
      <c r="H32" s="3"/>
    </row>
    <row r="33" spans="1:11" x14ac:dyDescent="0.35">
      <c r="A33" s="19" t="s">
        <v>6</v>
      </c>
      <c r="B33" s="9" t="s">
        <v>0</v>
      </c>
      <c r="C33" s="12">
        <v>19240</v>
      </c>
      <c r="D33" s="47"/>
      <c r="E33" s="11">
        <v>57.36</v>
      </c>
      <c r="F33" s="20">
        <f t="shared" ref="F33:F36" si="4">C33*D33</f>
        <v>0</v>
      </c>
      <c r="G33" s="3"/>
      <c r="H33" s="3"/>
    </row>
    <row r="34" spans="1:11" x14ac:dyDescent="0.35">
      <c r="A34" s="19" t="s">
        <v>7</v>
      </c>
      <c r="B34" s="9" t="s">
        <v>0</v>
      </c>
      <c r="C34" s="12">
        <v>9620</v>
      </c>
      <c r="D34" s="47"/>
      <c r="E34" s="11">
        <v>61.72</v>
      </c>
      <c r="F34" s="20">
        <f t="shared" si="4"/>
        <v>0</v>
      </c>
      <c r="G34" s="3"/>
      <c r="H34" s="3"/>
    </row>
    <row r="35" spans="1:11" x14ac:dyDescent="0.35">
      <c r="A35" s="19" t="s">
        <v>8</v>
      </c>
      <c r="B35" s="9" t="s">
        <v>0</v>
      </c>
      <c r="C35" s="12">
        <v>28860</v>
      </c>
      <c r="D35" s="47"/>
      <c r="E35" s="11">
        <v>68.28</v>
      </c>
      <c r="F35" s="20">
        <f t="shared" si="4"/>
        <v>0</v>
      </c>
      <c r="G35" s="3"/>
      <c r="H35" s="3"/>
    </row>
    <row r="36" spans="1:11" x14ac:dyDescent="0.35">
      <c r="A36" s="19" t="s">
        <v>9</v>
      </c>
      <c r="B36" s="9" t="s">
        <v>0</v>
      </c>
      <c r="C36" s="12">
        <v>4810</v>
      </c>
      <c r="D36" s="47"/>
      <c r="E36" s="11">
        <v>84.82</v>
      </c>
      <c r="F36" s="20">
        <f t="shared" si="4"/>
        <v>0</v>
      </c>
      <c r="G36" s="3"/>
      <c r="H36" s="3"/>
    </row>
    <row r="37" spans="1:11" x14ac:dyDescent="0.35">
      <c r="A37" s="18" t="s">
        <v>1</v>
      </c>
      <c r="B37" s="21"/>
      <c r="C37" s="21"/>
      <c r="D37" s="21"/>
      <c r="E37" s="24"/>
      <c r="F37" s="25"/>
      <c r="G37" s="3"/>
      <c r="H37" s="3"/>
    </row>
    <row r="38" spans="1:11" x14ac:dyDescent="0.35">
      <c r="A38" s="19" t="s">
        <v>10</v>
      </c>
      <c r="B38" s="9" t="s">
        <v>2</v>
      </c>
      <c r="C38" s="9">
        <v>15</v>
      </c>
      <c r="D38" s="47"/>
      <c r="E38" s="11">
        <v>3105</v>
      </c>
      <c r="F38" s="20">
        <f>C38*D38</f>
        <v>0</v>
      </c>
      <c r="G38" s="3"/>
      <c r="H38" s="3"/>
    </row>
    <row r="39" spans="1:11" x14ac:dyDescent="0.35">
      <c r="A39" s="27" t="s">
        <v>11</v>
      </c>
      <c r="B39" s="13" t="s">
        <v>3</v>
      </c>
      <c r="C39" s="13">
        <v>30</v>
      </c>
      <c r="D39" s="47"/>
      <c r="E39" s="11">
        <v>518</v>
      </c>
      <c r="F39" s="20">
        <f>C39*D39</f>
        <v>0</v>
      </c>
      <c r="G39" s="3"/>
      <c r="H39" s="3"/>
    </row>
    <row r="40" spans="1:11" x14ac:dyDescent="0.35">
      <c r="A40" s="18" t="s">
        <v>4</v>
      </c>
      <c r="B40" s="21"/>
      <c r="C40" s="21"/>
      <c r="D40" s="21"/>
      <c r="E40" s="24"/>
      <c r="F40" s="25"/>
      <c r="G40" s="3"/>
      <c r="H40" s="3"/>
    </row>
    <row r="41" spans="1:11" x14ac:dyDescent="0.35">
      <c r="A41" s="19" t="s">
        <v>5</v>
      </c>
      <c r="B41" s="9" t="s">
        <v>0</v>
      </c>
      <c r="C41" s="12">
        <v>18882</v>
      </c>
      <c r="D41" s="47"/>
      <c r="E41" s="11">
        <v>51.14</v>
      </c>
      <c r="F41" s="20">
        <f>C41*D41</f>
        <v>0</v>
      </c>
      <c r="G41" s="3"/>
      <c r="H41" s="3"/>
    </row>
    <row r="42" spans="1:11" x14ac:dyDescent="0.35">
      <c r="A42" s="19" t="s">
        <v>6</v>
      </c>
      <c r="B42" s="9" t="s">
        <v>0</v>
      </c>
      <c r="C42" s="12">
        <v>10789</v>
      </c>
      <c r="D42" s="47"/>
      <c r="E42" s="11">
        <v>55.34</v>
      </c>
      <c r="F42" s="20">
        <f t="shared" ref="F42:F45" si="5">C42*D42</f>
        <v>0</v>
      </c>
      <c r="G42" s="3"/>
      <c r="H42" s="3"/>
    </row>
    <row r="43" spans="1:11" x14ac:dyDescent="0.35">
      <c r="A43" s="19" t="s">
        <v>7</v>
      </c>
      <c r="B43" s="9" t="s">
        <v>0</v>
      </c>
      <c r="C43" s="12">
        <v>5394</v>
      </c>
      <c r="D43" s="47"/>
      <c r="E43" s="11">
        <v>59.54</v>
      </c>
      <c r="F43" s="20">
        <f t="shared" si="5"/>
        <v>0</v>
      </c>
      <c r="G43" s="3"/>
      <c r="H43" s="3"/>
    </row>
    <row r="44" spans="1:11" x14ac:dyDescent="0.35">
      <c r="A44" s="19" t="s">
        <v>8</v>
      </c>
      <c r="B44" s="9" t="s">
        <v>0</v>
      </c>
      <c r="C44" s="12">
        <v>16183</v>
      </c>
      <c r="D44" s="47"/>
      <c r="E44" s="11">
        <v>65.88</v>
      </c>
      <c r="F44" s="20">
        <f t="shared" si="5"/>
        <v>0</v>
      </c>
      <c r="G44" s="3"/>
      <c r="H44" s="3"/>
    </row>
    <row r="45" spans="1:11" ht="15" thickBot="1" x14ac:dyDescent="0.4">
      <c r="A45" s="28" t="s">
        <v>9</v>
      </c>
      <c r="B45" s="29" t="s">
        <v>0</v>
      </c>
      <c r="C45" s="30">
        <v>2697</v>
      </c>
      <c r="D45" s="48"/>
      <c r="E45" s="31">
        <v>81.81</v>
      </c>
      <c r="F45" s="32">
        <f t="shared" si="5"/>
        <v>0</v>
      </c>
      <c r="G45" s="3"/>
      <c r="H45" s="3"/>
    </row>
    <row r="46" spans="1:11" ht="21.5" thickBot="1" x14ac:dyDescent="0.55000000000000004">
      <c r="A46" s="39" t="s">
        <v>19</v>
      </c>
      <c r="B46" s="40"/>
      <c r="C46" s="40"/>
      <c r="D46" s="40"/>
      <c r="E46" s="41"/>
      <c r="F46" s="37">
        <f>SUM(F8:F45)</f>
        <v>0</v>
      </c>
      <c r="G46" s="3"/>
      <c r="H46" s="3"/>
      <c r="I46" s="3"/>
      <c r="J46" s="3"/>
      <c r="K46" s="3"/>
    </row>
    <row r="47" spans="1:11" ht="16" customHeight="1" x14ac:dyDescent="0.35">
      <c r="A47" s="36"/>
      <c r="B47" s="36"/>
      <c r="C47" s="36"/>
      <c r="D47" s="36"/>
      <c r="E47" s="36"/>
      <c r="F47" s="36"/>
      <c r="G47" s="3"/>
      <c r="H47" s="3"/>
      <c r="I47" s="3"/>
      <c r="J47" s="3"/>
      <c r="K47" s="3"/>
    </row>
    <row r="48" spans="1:11" x14ac:dyDescent="0.35">
      <c r="A48" s="4"/>
      <c r="B48" s="4"/>
      <c r="C48" s="4"/>
      <c r="D48" s="5" t="s">
        <v>26</v>
      </c>
      <c r="E48" s="5" t="s">
        <v>27</v>
      </c>
      <c r="F48" s="3"/>
      <c r="G48" s="3"/>
      <c r="H48" s="3"/>
      <c r="I48" s="3"/>
      <c r="J48" s="3"/>
      <c r="K48" s="3"/>
    </row>
    <row r="49" spans="1:14" x14ac:dyDescent="0.35">
      <c r="A49" s="8" t="s">
        <v>12</v>
      </c>
      <c r="B49" s="7">
        <f>SUM(F46)</f>
        <v>0</v>
      </c>
      <c r="C49" s="3"/>
      <c r="D49" s="6">
        <v>30</v>
      </c>
      <c r="E49" s="7">
        <v>343737642.73999995</v>
      </c>
      <c r="F49" s="3"/>
      <c r="G49" s="3"/>
      <c r="H49" s="3"/>
      <c r="I49" s="3"/>
      <c r="J49" s="3"/>
      <c r="K49" s="3"/>
    </row>
    <row r="50" spans="1:14" x14ac:dyDescent="0.35">
      <c r="A50" s="8" t="s">
        <v>13</v>
      </c>
      <c r="B50" s="38">
        <f>IF(B49&gt;E50,"Uitgesloten",IF(B49&lt;E49,D49,(D49-D50)/(E49-E50)*(B49-E50)))</f>
        <v>30</v>
      </c>
      <c r="C50" s="3"/>
      <c r="D50" s="6">
        <v>0</v>
      </c>
      <c r="E50" s="7">
        <v>494099701.14999998</v>
      </c>
      <c r="F50" s="3"/>
      <c r="G50" s="3"/>
      <c r="H50" s="3"/>
      <c r="I50" s="3"/>
      <c r="J50" s="3"/>
      <c r="K50" s="3"/>
    </row>
    <row r="51" spans="1:14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4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4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4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4" hidden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</sheetData>
  <sheetProtection algorithmName="SHA-512" hashValue="AeuXj/nXVX/2ylAqwysUZWf27Xt7PISFUwfLfg5OTslttcPbq/jX8JwkUnQO1m4fA9DdnrMoy0NQZ8OVS5Gp4A==" saltValue="7wnxVROm7KfpVGhzBUaEkQ==" spinCount="100000" sheet="1" objects="1" scenarios="1"/>
  <mergeCells count="6">
    <mergeCell ref="A46:E46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2017-04-21T08:45:43+00:00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3.1 Beschrijvend document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Hop, Rende Jan</DisplayName>
        <AccountId>1306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Europese aanbesteding Beveiligingsdiensten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2024-06-12T22:00:00+00:00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Freeke, Emma</DisplayName>
        <AccountId>1049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https://plein-dms.coa.local/processen/LP00000012/europese-aanbesteding-beveiligingsdiensten/_layouts/15/DocIdRedir.aspx?ID=CDR-1140302</Url>
      <Description>CDR-1140302</Description>
    </_dlc_DocIdUrl>
    <_dlc_DocId xmlns="c68162f5-5292-4b4e-a453-381c9ebc3801">CDR-1140302</_dlc_Doc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ijlage bij offerte" ma:contentTypeID="0x0101007A6E4A62A1A34FCBB5DB597108C1AEB00039040D6211D8C44C867DF9F4C41B896C0094FE2BDD4487474AB9BBC086C734A2A0" ma:contentTypeVersion="43" ma:contentTypeDescription="Root document" ma:contentTypeScope="" ma:versionID="0e047d7c65c53ca6a581c47d23a78ed0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96d559bfb0c3fd64a224eff8bb9b4db6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9:02:49Z" ma:internalName="SCN0000552">
      <xsd:simpleType>
        <xsd:restriction base="dms:DateTime"/>
      </xsd:simpleType>
    </xsd:element>
    <xsd:element name="SCN0000516" ma:index="21" nillable="true" ma:displayName="Naam" ma:default="Bijlage bij offerte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Offerte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417A6E7-49DB-4A30-BF51-826F95AC64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C8CDB7-92AB-42AB-B176-B3EA2C0561EA}">
  <ds:schemaRefs>
    <ds:schemaRef ds:uri="http://schemas.microsoft.com/office/2006/metadata/properties"/>
    <ds:schemaRef ds:uri="http://schemas.microsoft.com/office/infopath/2007/PartnerControls"/>
    <ds:schemaRef ds:uri="http://schemas.econnect.nl/"/>
    <ds:schemaRef ds:uri="c68162f5-5292-4b4e-a453-381c9ebc3801"/>
  </ds:schemaRefs>
</ds:datastoreItem>
</file>

<file path=customXml/itemProps3.xml><?xml version="1.0" encoding="utf-8"?>
<ds:datastoreItem xmlns:ds="http://schemas.openxmlformats.org/officeDocument/2006/customXml" ds:itemID="{B345C2DE-4CE6-4714-8C94-16A0B007A1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0AA29F5-02A6-4F40-988D-B1CEDED9E47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I 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Ylno</dc:creator>
  <cp:lastModifiedBy>Freeke, Emma</cp:lastModifiedBy>
  <dcterms:created xsi:type="dcterms:W3CDTF">2018-10-30T09:53:01Z</dcterms:created>
  <dcterms:modified xsi:type="dcterms:W3CDTF">2025-01-27T08:53:23Z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0x0101007A6E4A62A1A34FCBB5DB597108C1AEB00039040D6211D8C44C867DF9F4C41B896C0094FE2BDD4487474AB9BBC086C734A2A0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lpwstr>1;#Stevens, Jos</vt:lpwstr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2024-06-12T22:00:00Z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HoofdPerceel">
    <vt:lpwstr>Hoofd</vt:lpwstr>
  </property>
  <property fmtid="{D5CDD505-2E9C-101B-9397-08002B2CF9AE}" pid="28" name="SCN0000034">
    <vt:lpwstr/>
  </property>
  <property fmtid="{D5CDD505-2E9C-101B-9397-08002B2CF9AE}" pid="29" name="SCN0000026">
    <vt:lpwstr>Aanbesteding</vt:lpwstr>
  </property>
  <property fmtid="{D5CDD505-2E9C-101B-9397-08002B2CF9AE}" pid="30" name="SCN0000106">
    <vt:lpwstr/>
  </property>
  <property fmtid="{D5CDD505-2E9C-101B-9397-08002B2CF9AE}" pid="31" name="SCN0000084">
    <vt:lpwstr/>
  </property>
  <property fmtid="{D5CDD505-2E9C-101B-9397-08002B2CF9AE}" pid="32" name="SCN0000092">
    <vt:lpwstr/>
  </property>
  <property fmtid="{D5CDD505-2E9C-101B-9397-08002B2CF9AE}" pid="33" name="SCNE000056">
    <vt:lpwstr>Werkdag</vt:lpwstr>
  </property>
  <property fmtid="{D5CDD505-2E9C-101B-9397-08002B2CF9AE}" pid="34" name="SCN0000063">
    <vt:lpwstr>Nee</vt:lpwstr>
  </property>
  <property fmtid="{D5CDD505-2E9C-101B-9397-08002B2CF9AE}" pid="35" name="SCN0000071">
    <vt:lpwstr>Ondersteunen/Inkopen en contracteren</vt:lpwstr>
  </property>
  <property fmtid="{D5CDD505-2E9C-101B-9397-08002B2CF9AE}" pid="36" name="SCN0000097">
    <vt:lpwstr/>
  </property>
  <property fmtid="{D5CDD505-2E9C-101B-9397-08002B2CF9AE}" pid="37" name="ProcessNameTaxHTField0">
    <vt:lpwstr>Aanbesteding|{44172a01-e50d-4a3b-a9ca-fffd25644391}</vt:lpwstr>
  </property>
  <property fmtid="{D5CDD505-2E9C-101B-9397-08002B2CF9AE}" pid="38" name="Typeaanbesteding">
    <vt:lpwstr>Europees openbaar</vt:lpwstr>
  </property>
  <property fmtid="{D5CDD505-2E9C-101B-9397-08002B2CF9AE}" pid="39" name="SCNT000047">
    <vt:lpwstr>Aanbestedingswet 2012; Aanbestedingsbesluit;</vt:lpwstr>
  </property>
  <property fmtid="{D5CDD505-2E9C-101B-9397-08002B2CF9AE}" pid="40" name="SCN0000101">
    <vt:lpwstr/>
  </property>
  <property fmtid="{D5CDD505-2E9C-101B-9397-08002B2CF9AE}" pid="41" name="VN00000122">
    <vt:lpwstr>Unitmanager A&amp;I</vt:lpwstr>
  </property>
  <property fmtid="{D5CDD505-2E9C-101B-9397-08002B2CF9AE}" pid="42" name="SCNW000081">
    <vt:r8>10</vt:r8>
  </property>
  <property fmtid="{D5CDD505-2E9C-101B-9397-08002B2CF9AE}" pid="43" name="SCN0000058">
    <vt:lpwstr>Nee</vt:lpwstr>
  </property>
  <property fmtid="{D5CDD505-2E9C-101B-9397-08002B2CF9AE}" pid="44" name="SCN0000079">
    <vt:lpwstr/>
  </property>
  <property fmtid="{D5CDD505-2E9C-101B-9397-08002B2CF9AE}" pid="45" name="SCN0000029">
    <vt:lpwstr/>
  </property>
  <property fmtid="{D5CDD505-2E9C-101B-9397-08002B2CF9AE}" pid="46" name="SCNT000076">
    <vt:lpwstr>Selectielijst COA 2013- , handeling 37; BSD COA 1994- (2010) 2012 (geactualiseerd), handeling 54;</vt:lpwstr>
  </property>
  <property fmtid="{D5CDD505-2E9C-101B-9397-08002B2CF9AE}" pid="47" name="SCN0000066">
    <vt:lpwstr/>
  </property>
  <property fmtid="{D5CDD505-2E9C-101B-9397-08002B2CF9AE}" pid="48" name="SCN0000040">
    <vt:lpwstr>Specifiek werkproces</vt:lpwstr>
  </property>
  <property fmtid="{D5CDD505-2E9C-101B-9397-08002B2CF9AE}" pid="49" name="SCN0000082">
    <vt:lpwstr>Na afloop contract</vt:lpwstr>
  </property>
  <property fmtid="{D5CDD505-2E9C-101B-9397-08002B2CF9AE}" pid="50" name="SCN0000109">
    <vt:lpwstr/>
  </property>
  <property fmtid="{D5CDD505-2E9C-101B-9397-08002B2CF9AE}" pid="51" name="SCN0000117">
    <vt:filetime>2016-03-22T13:37:12Z</vt:filetime>
  </property>
  <property fmtid="{D5CDD505-2E9C-101B-9397-08002B2CF9AE}" pid="52" name="SCN0000061">
    <vt:lpwstr>Nee</vt:lpwstr>
  </property>
  <property fmtid="{D5CDD505-2E9C-101B-9397-08002B2CF9AE}" pid="53" name="SCN0000095">
    <vt:lpwstr/>
  </property>
  <property fmtid="{D5CDD505-2E9C-101B-9397-08002B2CF9AE}" pid="54" name="CaseManager">
    <vt:lpwstr>1049;#Freeke, Emma</vt:lpwstr>
  </property>
  <property fmtid="{D5CDD505-2E9C-101B-9397-08002B2CF9AE}" pid="55" name="SCN0000104">
    <vt:lpwstr/>
  </property>
  <property fmtid="{D5CDD505-2E9C-101B-9397-08002B2CF9AE}" pid="56" name="SCN0000112">
    <vt:lpwstr/>
  </property>
  <property fmtid="{D5CDD505-2E9C-101B-9397-08002B2CF9AE}" pid="57" name="COAIsDocumentArchived">
    <vt:bool>false</vt:bool>
  </property>
  <property fmtid="{D5CDD505-2E9C-101B-9397-08002B2CF9AE}" pid="58" name="SCNE000054">
    <vt:lpwstr>Werkdag</vt:lpwstr>
  </property>
  <property fmtid="{D5CDD505-2E9C-101B-9397-08002B2CF9AE}" pid="59" name="SCN0000035">
    <vt:lpwstr>Dit werkproces wordt intern getriggerd</vt:lpwstr>
  </property>
  <property fmtid="{D5CDD505-2E9C-101B-9397-08002B2CF9AE}" pid="60" name="SharedCaseName">
    <vt:lpwstr>Europese aanbesteding Beveiligingsdiensten</vt:lpwstr>
  </property>
  <property fmtid="{D5CDD505-2E9C-101B-9397-08002B2CF9AE}" pid="61" name="SCN0000064">
    <vt:lpwstr>Ja</vt:lpwstr>
  </property>
  <property fmtid="{D5CDD505-2E9C-101B-9397-08002B2CF9AE}" pid="62" name="SCN0000107">
    <vt:lpwstr/>
  </property>
  <property fmtid="{D5CDD505-2E9C-101B-9397-08002B2CF9AE}" pid="63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4" name="SCN0000080">
    <vt:lpwstr>Vernietigen</vt:lpwstr>
  </property>
  <property fmtid="{D5CDD505-2E9C-101B-9397-08002B2CF9AE}" pid="65" name="VN00000123">
    <vt:lpwstr>Creatie - datum; Zaak - code</vt:lpwstr>
  </property>
  <property fmtid="{D5CDD505-2E9C-101B-9397-08002B2CF9AE}" pid="66" name="SCNE000081">
    <vt:lpwstr>Jaar</vt:lpwstr>
  </property>
  <property fmtid="{D5CDD505-2E9C-101B-9397-08002B2CF9AE}" pid="67" name="SCN0000096">
    <vt:lpwstr/>
  </property>
  <property fmtid="{D5CDD505-2E9C-101B-9397-08002B2CF9AE}" pid="68" name="SCN0000059">
    <vt:lpwstr>Nee</vt:lpwstr>
  </property>
  <property fmtid="{D5CDD505-2E9C-101B-9397-08002B2CF9AE}" pid="69" name="CaseOwner">
    <vt:lpwstr>1306;#Hop, Rende Jan</vt:lpwstr>
  </property>
  <property fmtid="{D5CDD505-2E9C-101B-9397-08002B2CF9AE}" pid="70" name="SCNE000055">
    <vt:lpwstr>Werkdag</vt:lpwstr>
  </property>
  <property fmtid="{D5CDD505-2E9C-101B-9397-08002B2CF9AE}" pid="71" name="SCN0000070">
    <vt:lpwstr>Trigger Intern (TI)</vt:lpwstr>
  </property>
  <property fmtid="{D5CDD505-2E9C-101B-9397-08002B2CF9AE}" pid="72" name="SCN0000091">
    <vt:lpwstr/>
  </property>
  <property fmtid="{D5CDD505-2E9C-101B-9397-08002B2CF9AE}" pid="73" name="SCN0000105">
    <vt:lpwstr/>
  </property>
  <property fmtid="{D5CDD505-2E9C-101B-9397-08002B2CF9AE}" pid="74" name="SCN0000100">
    <vt:lpwstr/>
  </property>
  <property fmtid="{D5CDD505-2E9C-101B-9397-08002B2CF9AE}" pid="75" name="SCN0000028">
    <vt:lpwstr>Het uitvoeren van een aanbesteding</vt:lpwstr>
  </property>
  <property fmtid="{D5CDD505-2E9C-101B-9397-08002B2CF9AE}" pid="76" name="SCNE000527">
    <vt:lpwstr>Werkdag</vt:lpwstr>
  </property>
  <property fmtid="{D5CDD505-2E9C-101B-9397-08002B2CF9AE}" pid="77" name="VN00000017">
    <vt:lpwstr>Bericht</vt:lpwstr>
  </property>
  <property fmtid="{D5CDD505-2E9C-101B-9397-08002B2CF9AE}" pid="78" name="SCN0000516">
    <vt:lpwstr>Verslag</vt:lpwstr>
  </property>
  <property fmtid="{D5CDD505-2E9C-101B-9397-08002B2CF9AE}" pid="79" name="SCN0000537">
    <vt:lpwstr>Nee</vt:lpwstr>
  </property>
  <property fmtid="{D5CDD505-2E9C-101B-9397-08002B2CF9AE}" pid="80" name="SCN0000532">
    <vt:lpwstr>Nee</vt:lpwstr>
  </property>
  <property fmtid="{D5CDD505-2E9C-101B-9397-08002B2CF9AE}" pid="81" name="SGC0001018">
    <vt:lpwstr>Ja</vt:lpwstr>
  </property>
  <property fmtid="{D5CDD505-2E9C-101B-9397-08002B2CF9AE}" pid="82" name="VN00000121">
    <vt:lpwstr>Scanner - code; Scan - datum; Medewerker naam -  Registreren</vt:lpwstr>
  </property>
  <property fmtid="{D5CDD505-2E9C-101B-9397-08002B2CF9AE}" pid="83" name="SCN0000522">
    <vt:lpwstr>Generiek documenttype</vt:lpwstr>
  </property>
  <property fmtid="{D5CDD505-2E9C-101B-9397-08002B2CF9AE}" pid="84" name="VN00000076">
    <vt:lpwstr>Nee</vt:lpwstr>
  </property>
  <property fmtid="{D5CDD505-2E9C-101B-9397-08002B2CF9AE}" pid="85" name="SCN0000528">
    <vt:lpwstr>Na afhandeling</vt:lpwstr>
  </property>
  <property fmtid="{D5CDD505-2E9C-101B-9397-08002B2CF9AE}" pid="86" name="SCN0000539">
    <vt:filetime>2016-10-31T15:50:59Z</vt:filetime>
  </property>
  <property fmtid="{D5CDD505-2E9C-101B-9397-08002B2CF9AE}" pid="87" name="SCN0000526">
    <vt:lpwstr>Bewaren</vt:lpwstr>
  </property>
  <property fmtid="{D5CDD505-2E9C-101B-9397-08002B2CF9AE}" pid="88" name="SCN0000524">
    <vt:lpwstr>Intern</vt:lpwstr>
  </property>
  <property fmtid="{D5CDD505-2E9C-101B-9397-08002B2CF9AE}" pid="89" name="VN00000015">
    <vt:lpwstr>Nee</vt:lpwstr>
  </property>
  <property fmtid="{D5CDD505-2E9C-101B-9397-08002B2CF9AE}" pid="90" name="SCN0000546">
    <vt:lpwstr>Lokaal</vt:lpwstr>
  </property>
  <property fmtid="{D5CDD505-2E9C-101B-9397-08002B2CF9AE}" pid="91" name="SCN0000525">
    <vt:lpwstr>Nee</vt:lpwstr>
  </property>
  <property fmtid="{D5CDD505-2E9C-101B-9397-08002B2CF9AE}" pid="92" name="ProcessName">
    <vt:lpwstr>1;#Aanbesteding|{44172a01-e50d-4a3b-a9ca-fffd25644391}</vt:lpwstr>
  </property>
  <property fmtid="{D5CDD505-2E9C-101B-9397-08002B2CF9AE}" pid="93" name="SCN0000552">
    <vt:filetime>2017-04-21T08:45:43Z</vt:filetime>
  </property>
  <property fmtid="{D5CDD505-2E9C-101B-9397-08002B2CF9AE}" pid="94" name="SCN0000531">
    <vt:lpwstr>Nee</vt:lpwstr>
  </property>
  <property fmtid="{D5CDD505-2E9C-101B-9397-08002B2CF9AE}" pid="95" name="_dlc_DocIdItemGuid">
    <vt:lpwstr>2801fdbb-9a4c-43f5-873b-e5b377875931</vt:lpwstr>
  </property>
  <property fmtid="{D5CDD505-2E9C-101B-9397-08002B2CF9AE}" pid="96" name="COADocumenttype">
    <vt:lpwstr>Bijlage bij offerte</vt:lpwstr>
  </property>
  <property fmtid="{D5CDD505-2E9C-101B-9397-08002B2CF9AE}" pid="97" name="ContentType">
    <vt:lpwstr>Bijlage bij offerte</vt:lpwstr>
  </property>
  <property fmtid="{D5CDD505-2E9C-101B-9397-08002B2CF9AE}" pid="98" name="Fasen">
    <vt:lpwstr>1. Voorbereiding</vt:lpwstr>
  </property>
  <property fmtid="{D5CDD505-2E9C-101B-9397-08002B2CF9AE}" pid="99" name="Subfase">
    <vt:lpwstr>3.1 Beschrijvend document</vt:lpwstr>
  </property>
  <property fmtid="{D5CDD505-2E9C-101B-9397-08002B2CF9AE}" pid="100" name="ARX_LastSignatureReason">
    <vt:lpwstr>Unknown</vt:lpwstr>
  </property>
  <property fmtid="{D5CDD505-2E9C-101B-9397-08002B2CF9AE}" pid="101" name="Signatures Status">
    <vt:lpwstr>Unknown</vt:lpwstr>
  </property>
  <property fmtid="{D5CDD505-2E9C-101B-9397-08002B2CF9AE}" pid="102" name="ARX_SignaturesCount">
    <vt:lpwstr>Unknown</vt:lpwstr>
  </property>
  <property fmtid="{D5CDD505-2E9C-101B-9397-08002B2CF9AE}" pid="103" name="ARX_LastSignatureStatus">
    <vt:lpwstr>Unknown</vt:lpwstr>
  </property>
  <property fmtid="{D5CDD505-2E9C-101B-9397-08002B2CF9AE}" pid="104" name="ARX_LastSignatureDateTime">
    <vt:lpwstr>Unknown</vt:lpwstr>
  </property>
  <property fmtid="{D5CDD505-2E9C-101B-9397-08002B2CF9AE}" pid="105" name="ARX_LastSignerName">
    <vt:lpwstr>Unknown</vt:lpwstr>
  </property>
  <property fmtid="{D5CDD505-2E9C-101B-9397-08002B2CF9AE}" pid="106" name="ARX_LastVerifiedOn">
    <vt:lpwstr>Unknown</vt:lpwstr>
  </property>
  <property fmtid="{D5CDD505-2E9C-101B-9397-08002B2CF9AE}" pid="107" name="Created">
    <vt:lpwstr>2018-10-30T09:53:01+00:00</vt:lpwstr>
  </property>
  <property fmtid="{D5CDD505-2E9C-101B-9397-08002B2CF9AE}" pid="108" name="Modified">
    <vt:lpwstr>2024-12-17T20:54:25+00:00</vt:lpwstr>
  </property>
  <property fmtid="{D5CDD505-2E9C-101B-9397-08002B2CF9AE}" pid="109" name="AutoGenerated">
    <vt:lpwstr>0</vt:lpwstr>
  </property>
  <property fmtid="{D5CDD505-2E9C-101B-9397-08002B2CF9AE}" pid="110" name="_dlc_DocId">
    <vt:lpwstr>CDR-1140302</vt:lpwstr>
  </property>
  <property fmtid="{D5CDD505-2E9C-101B-9397-08002B2CF9AE}" pid="111" name="_dlc_DocIdUrl">
    <vt:lpwstr>https://plein-dms.coa.local/processen/LP00000012/europese-aanbesteding-beveiligingsdiensten/_layouts/15/DocIdRedir.aspx?ID=CDR-1140302, CDR-1140302</vt:lpwstr>
  </property>
</Properties>
</file>