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M-EU-24-01 Microscopen oogheelkunde\2c. Aanbestedingssdocumenten (PVE)\Definitief\"/>
    </mc:Choice>
  </mc:AlternateContent>
  <xr:revisionPtr revIDLastSave="0" documentId="13_ncr:1_{93BE4B2B-1EEE-42BE-BF1C-0B5F686018B2}" xr6:coauthVersionLast="47" xr6:coauthVersionMax="47" xr10:uidLastSave="{00000000-0000-0000-0000-000000000000}"/>
  <bookViews>
    <workbookView xWindow="-110" yWindow="-110" windowWidth="19420" windowHeight="10420" xr2:uid="{30B3099C-287A-40DD-A3B0-57495C6677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37" i="1"/>
  <c r="F40" i="1"/>
  <c r="F29" i="1"/>
  <c r="F26" i="1"/>
  <c r="F24" i="1"/>
  <c r="F22" i="1"/>
  <c r="F19" i="1"/>
  <c r="F15" i="1"/>
  <c r="F44" i="1" l="1"/>
</calcChain>
</file>

<file path=xl/sharedStrings.xml><?xml version="1.0" encoding="utf-8"?>
<sst xmlns="http://schemas.openxmlformats.org/spreadsheetml/2006/main" count="66" uniqueCount="58">
  <si>
    <t>Categorie ​</t>
  </si>
  <si>
    <t>Verwijzing naar SSO ID - wibaz artikel</t>
  </si>
  <si>
    <r>
      <t>Beoordelingsschaal</t>
    </r>
    <r>
      <rPr>
        <sz val="9"/>
        <color theme="1"/>
        <rFont val="Calibri"/>
        <family val="2"/>
      </rPr>
      <t> ​</t>
    </r>
  </si>
  <si>
    <t>Punten</t>
  </si>
  <si>
    <t>Onderdelen​</t>
  </si>
  <si>
    <t>Artikel 2.8</t>
  </si>
  <si>
    <t>Geen onderdelen inbegrepen: 0 punten ​</t>
  </si>
  <si>
    <t>Reactietijden en Support ​(werkdagen)</t>
  </si>
  <si>
    <t>Artikel 6</t>
  </si>
  <si>
    <t>Responstijd binnen 30 minuten voor telefonische technische ondersteuning en 24 uur voor onsite  ondersteuning: 15 punten; ​</t>
  </si>
  <si>
    <t>Langere responstijden: 0 punten ​</t>
  </si>
  <si>
    <t>De onsite ondersteuning dient door een vakbekwaam en deskundig persoon te zijn. Zie Programma van Eisen 8.4</t>
  </si>
  <si>
    <t>Reactietijden en Support ​</t>
  </si>
  <si>
    <t>Artikel 2.9</t>
  </si>
  <si>
    <t>24/7 ondersteuning beschikbaar: 10 punten,</t>
  </si>
  <si>
    <t>7 dagen tussen 08:30 en 17:00 uur: 5 punten</t>
  </si>
  <si>
    <t>Alleen kantooruren op werkdagen ondersteuning: 0 punten ​</t>
  </si>
  <si>
    <t>Prestatiegaranties ​</t>
  </si>
  <si>
    <t>Artikel 2.15</t>
  </si>
  <si>
    <t>Garantie voor 95% of hoger uptime: 15 punten, ​</t>
  </si>
  <si>
    <t>Lagere uptime garantie: 0 punten ​</t>
  </si>
  <si>
    <t>Aanvullende Diensten ​</t>
  </si>
  <si>
    <t>Artikel 2.16 - 2.17</t>
  </si>
  <si>
    <t>Jaarlijkse training voor gebruikers (aangewezen trainers) inbegrepen: 10 punten, ​</t>
  </si>
  <si>
    <t>Geen training: 0 punten ​</t>
  </si>
  <si>
    <t>Aanvullende Diensten</t>
  </si>
  <si>
    <t>Artikel 2.16</t>
  </si>
  <si>
    <t>24/7 toegankelijke online training: 10 punten</t>
  </si>
  <si>
    <t>Online training op afspraak: 5 punten</t>
  </si>
  <si>
    <t>Geen online training: 0 punten</t>
  </si>
  <si>
    <t>Bruikleen-apparatuur</t>
  </si>
  <si>
    <t>Artikel 2.11</t>
  </si>
  <si>
    <t>Verwachte reparatietijd: [aantal] [werkuren / normale uren].</t>
  </si>
  <si>
    <t>Bruikleenapparatuur beschikbaar na 7 dagen: 0 punten</t>
  </si>
  <si>
    <t>Remote service</t>
  </si>
  <si>
    <t>Artikel 2.14</t>
  </si>
  <si>
    <t>Is het mogelijk van buitenaf om toegang te hebben tot de microscoop voor zowel monitoring als onderhoud.</t>
  </si>
  <si>
    <t>Garantie op onderdelen na vervanging</t>
  </si>
  <si>
    <t>Artikel 3.4</t>
  </si>
  <si>
    <t>Periode van garantie op onderdelen na vervanging:</t>
  </si>
  <si>
    <t>Totaal</t>
  </si>
  <si>
    <t>(Geef hier aan welke schaal van toepassing is)</t>
  </si>
  <si>
    <t>Bruikleenapparatuur beschikbaar binnen 5 dagen: 5 punten</t>
  </si>
  <si>
    <t>Bruikleenapparatuur beschikbaar binnen 48 uur: 10 punten</t>
  </si>
  <si>
    <t>Beschikbaarheidspercentage voor bruikleenapparatuur/- module: 80%.</t>
  </si>
  <si>
    <t>Te behalen punten</t>
  </si>
  <si>
    <t>2. In kolom F kunt u zien hoeveel punten u krijgt voor uw antwoordt bij de desbetreffende categorie.</t>
  </si>
  <si>
    <t>3. In Kolom G kunt u zien wat de maximaal aantal te behalen punten zijn voor de desbetreffende categorie.</t>
  </si>
  <si>
    <t>4. In kolom C kunt u de verwijzing terugvinden naar de SSO.</t>
  </si>
  <si>
    <t>Instructie:</t>
  </si>
  <si>
    <t>1. U vult bij alle geel gemarkeerde velden in welke schaal u het onderhoud gaat aanbieden. Dit doet u door een keuze te maken uit de antwoorden in de dropdownlijst in kolom E.</t>
  </si>
  <si>
    <t>Uw antwoord</t>
  </si>
  <si>
    <r>
      <t>·</t>
    </r>
    <r>
      <rPr>
        <sz val="9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Remote service: 10 punten</t>
    </r>
  </si>
  <si>
    <r>
      <t>·</t>
    </r>
    <r>
      <rPr>
        <sz val="9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Geen remote service: 0 punten</t>
    </r>
  </si>
  <si>
    <r>
      <t>·</t>
    </r>
    <r>
      <rPr>
        <sz val="9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2 jaar of meer: 10 punten</t>
    </r>
  </si>
  <si>
    <r>
      <t>·</t>
    </r>
    <r>
      <rPr>
        <sz val="9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Tot 2 jaar: 5 punten</t>
    </r>
  </si>
  <si>
    <r>
      <t>·</t>
    </r>
    <r>
      <rPr>
        <sz val="9"/>
        <color theme="1"/>
        <rFont val="Times New Roman"/>
        <family val="1"/>
      </rPr>
      <t xml:space="preserve">         </t>
    </r>
    <r>
      <rPr>
        <sz val="9"/>
        <color theme="1"/>
        <rFont val="Calibri"/>
        <family val="2"/>
      </rPr>
      <t>Tot 1 jaar: 0 punten</t>
    </r>
  </si>
  <si>
    <t>Essentiële onderdelen inclusief (Voorbeelden van essentiële onderdelen: lampen, lenzen, printplaat): 10 punten, 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</si>
</sst>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808080"/>
      <name val="Calibri"/>
      <family val="2"/>
    </font>
    <font>
      <sz val="8"/>
      <color theme="1"/>
      <name val="Verdana"/>
      <family val="2"/>
    </font>
    <font>
      <u/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Symbol"/>
      <family val="1"/>
      <charset val="2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/>
      <right style="medium">
        <color rgb="FFA3A3A3"/>
      </right>
      <top/>
      <bottom style="medium">
        <color rgb="FFA3A3A3"/>
      </bottom>
      <diagonal/>
    </border>
    <border>
      <left/>
      <right style="medium">
        <color rgb="FFA3A3A3"/>
      </right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A3A3A3"/>
      </right>
      <top style="medium">
        <color indexed="64"/>
      </top>
      <bottom style="medium">
        <color rgb="FFA3A3A3"/>
      </bottom>
      <diagonal/>
    </border>
    <border>
      <left/>
      <right style="medium">
        <color rgb="FFA3A3A3"/>
      </right>
      <top style="medium">
        <color indexed="64"/>
      </top>
      <bottom style="medium">
        <color rgb="FFA3A3A3"/>
      </bottom>
      <diagonal/>
    </border>
    <border>
      <left/>
      <right style="medium">
        <color indexed="64"/>
      </right>
      <top style="medium">
        <color indexed="64"/>
      </top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medium">
        <color indexed="64"/>
      </right>
      <top style="medium">
        <color rgb="FFA3A3A3"/>
      </top>
      <bottom/>
      <diagonal/>
    </border>
    <border>
      <left style="medium">
        <color indexed="64"/>
      </left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medium">
        <color indexed="64"/>
      </right>
      <top/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/>
      <bottom/>
      <diagonal/>
    </border>
    <border>
      <left style="medium">
        <color rgb="FFA3A3A3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A3A3A3"/>
      </right>
      <top/>
      <bottom style="medium">
        <color indexed="64"/>
      </bottom>
      <diagonal/>
    </border>
    <border>
      <left/>
      <right style="medium">
        <color rgb="FFA3A3A3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5" borderId="7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ont="1" applyFill="1" applyBorder="1"/>
    <xf numFmtId="0" fontId="0" fillId="5" borderId="0" xfId="0" applyFill="1" applyBorder="1"/>
    <xf numFmtId="0" fontId="0" fillId="5" borderId="11" xfId="0" applyFill="1" applyBorder="1"/>
    <xf numFmtId="0" fontId="0" fillId="5" borderId="12" xfId="0" applyFont="1" applyFill="1" applyBorder="1"/>
    <xf numFmtId="0" fontId="0" fillId="5" borderId="13" xfId="0" applyFill="1" applyBorder="1"/>
    <xf numFmtId="0" fontId="0" fillId="5" borderId="14" xfId="0" applyFill="1" applyBorder="1"/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 indent="5"/>
    </xf>
    <xf numFmtId="0" fontId="8" fillId="2" borderId="3" xfId="0" applyFont="1" applyFill="1" applyBorder="1" applyAlignment="1">
      <alignment horizontal="left" vertical="center" wrapText="1" indent="5"/>
    </xf>
    <xf numFmtId="0" fontId="2" fillId="3" borderId="6" xfId="0" applyFont="1" applyFill="1" applyBorder="1" applyAlignment="1">
      <alignment vertical="center" wrapText="1"/>
    </xf>
    <xf numFmtId="0" fontId="0" fillId="2" borderId="0" xfId="0" applyFill="1"/>
    <xf numFmtId="0" fontId="2" fillId="2" borderId="15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CFB7A-DB80-4138-AD47-71DB5EFC2321}">
  <dimension ref="A1:M50"/>
  <sheetViews>
    <sheetView tabSelected="1" topLeftCell="A42" workbookViewId="0">
      <selection activeCell="H47" sqref="H47"/>
    </sheetView>
  </sheetViews>
  <sheetFormatPr defaultColWidth="0" defaultRowHeight="14.5" zeroHeight="1" x14ac:dyDescent="0.35"/>
  <cols>
    <col min="1" max="1" width="8.7265625" style="22" customWidth="1"/>
    <col min="2" max="2" width="39.7265625" style="22" customWidth="1"/>
    <col min="3" max="3" width="15.26953125" style="22" customWidth="1"/>
    <col min="4" max="4" width="46.7265625" style="22" customWidth="1"/>
    <col min="5" max="5" width="19.81640625" style="22" customWidth="1"/>
    <col min="6" max="7" width="8.7265625" style="22" customWidth="1"/>
    <col min="8" max="8" width="10.81640625" style="22" customWidth="1"/>
    <col min="9" max="10" width="8.7265625" style="22" customWidth="1"/>
    <col min="11" max="13" width="0" style="22" hidden="1"/>
    <col min="14" max="16384" width="8.7265625" style="22" hidden="1"/>
  </cols>
  <sheetData>
    <row r="1" spans="1:13" x14ac:dyDescent="0.35">
      <c r="B1" s="37"/>
    </row>
    <row r="2" spans="1:13" x14ac:dyDescent="0.35">
      <c r="B2" s="37"/>
    </row>
    <row r="3" spans="1:13" x14ac:dyDescent="0.35"/>
    <row r="4" spans="1:13" ht="15" thickBot="1" x14ac:dyDescent="0.4">
      <c r="B4" s="37" t="s">
        <v>49</v>
      </c>
    </row>
    <row r="5" spans="1:13" customFormat="1" x14ac:dyDescent="0.35">
      <c r="A5" s="22"/>
      <c r="B5" s="4" t="s">
        <v>50</v>
      </c>
      <c r="C5" s="5"/>
      <c r="D5" s="5"/>
      <c r="E5" s="5"/>
      <c r="F5" s="5"/>
      <c r="G5" s="5"/>
      <c r="H5" s="6"/>
      <c r="I5" s="22"/>
      <c r="J5" s="22"/>
    </row>
    <row r="6" spans="1:13" customFormat="1" x14ac:dyDescent="0.35">
      <c r="A6" s="22"/>
      <c r="B6" s="7" t="s">
        <v>46</v>
      </c>
      <c r="C6" s="8"/>
      <c r="D6" s="8"/>
      <c r="E6" s="8"/>
      <c r="F6" s="8"/>
      <c r="G6" s="8"/>
      <c r="H6" s="9"/>
      <c r="I6" s="22"/>
      <c r="J6" s="22"/>
    </row>
    <row r="7" spans="1:13" customFormat="1" x14ac:dyDescent="0.35">
      <c r="A7" s="22"/>
      <c r="B7" s="7" t="s">
        <v>47</v>
      </c>
      <c r="C7" s="8"/>
      <c r="D7" s="8"/>
      <c r="E7" s="8"/>
      <c r="F7" s="8"/>
      <c r="G7" s="8"/>
      <c r="H7" s="9"/>
      <c r="I7" s="22"/>
      <c r="J7" s="22"/>
    </row>
    <row r="8" spans="1:13" customFormat="1" ht="15" thickBot="1" x14ac:dyDescent="0.4">
      <c r="A8" s="22"/>
      <c r="B8" s="10" t="s">
        <v>48</v>
      </c>
      <c r="C8" s="11"/>
      <c r="D8" s="11"/>
      <c r="E8" s="11"/>
      <c r="F8" s="11"/>
      <c r="G8" s="11"/>
      <c r="H8" s="12"/>
      <c r="I8" s="22"/>
      <c r="J8" s="22"/>
    </row>
    <row r="9" spans="1:13" x14ac:dyDescent="0.35"/>
    <row r="10" spans="1:13" x14ac:dyDescent="0.35"/>
    <row r="11" spans="1:13" ht="15" thickBot="1" x14ac:dyDescent="0.4"/>
    <row r="12" spans="1:13" customFormat="1" ht="24.5" thickBot="1" x14ac:dyDescent="0.4">
      <c r="A12" s="22"/>
      <c r="B12" s="23" t="s">
        <v>0</v>
      </c>
      <c r="C12" s="24" t="s">
        <v>1</v>
      </c>
      <c r="D12" s="24" t="s">
        <v>2</v>
      </c>
      <c r="E12" s="24" t="s">
        <v>51</v>
      </c>
      <c r="F12" s="24" t="s">
        <v>3</v>
      </c>
      <c r="G12" s="25" t="s">
        <v>45</v>
      </c>
      <c r="H12" s="22"/>
      <c r="I12" s="22"/>
      <c r="J12" s="22"/>
      <c r="K12" s="22"/>
      <c r="L12" s="22"/>
      <c r="M12" s="22"/>
    </row>
    <row r="13" spans="1:13" customFormat="1" ht="24" x14ac:dyDescent="0.35">
      <c r="A13" s="22"/>
      <c r="B13" s="26" t="s">
        <v>4</v>
      </c>
      <c r="C13" s="13" t="s">
        <v>5</v>
      </c>
      <c r="D13" s="1" t="s">
        <v>57</v>
      </c>
      <c r="E13" s="16" t="s">
        <v>41</v>
      </c>
      <c r="F13" s="13">
        <f>IF(E13="Inclusief",10,0)</f>
        <v>0</v>
      </c>
      <c r="G13" s="27">
        <v>10</v>
      </c>
      <c r="H13" s="22"/>
      <c r="I13" s="22"/>
      <c r="J13" s="22"/>
      <c r="K13" s="22"/>
      <c r="L13" s="22"/>
      <c r="M13" s="22"/>
    </row>
    <row r="14" spans="1:13" customFormat="1" ht="15" thickBot="1" x14ac:dyDescent="0.4">
      <c r="A14" s="22"/>
      <c r="B14" s="28"/>
      <c r="C14" s="14"/>
      <c r="D14" s="2" t="s">
        <v>6</v>
      </c>
      <c r="E14" s="17"/>
      <c r="F14" s="14"/>
      <c r="G14" s="29"/>
      <c r="H14" s="22"/>
      <c r="I14" s="22"/>
      <c r="J14" s="22"/>
      <c r="K14" s="22"/>
      <c r="L14" s="22"/>
      <c r="M14" s="22"/>
    </row>
    <row r="15" spans="1:13" customFormat="1" ht="24" x14ac:dyDescent="0.35">
      <c r="A15" s="22"/>
      <c r="B15" s="26" t="s">
        <v>7</v>
      </c>
      <c r="C15" s="13" t="s">
        <v>8</v>
      </c>
      <c r="D15" s="1" t="s">
        <v>9</v>
      </c>
      <c r="E15" s="16" t="s">
        <v>41</v>
      </c>
      <c r="F15" s="13">
        <f>IF(E15="Korter dan 30 minuten",15,0)</f>
        <v>0</v>
      </c>
      <c r="G15" s="27">
        <v>15</v>
      </c>
      <c r="H15" s="22"/>
      <c r="I15" s="22"/>
      <c r="J15" s="22"/>
      <c r="K15" s="22"/>
      <c r="L15" s="22"/>
      <c r="M15" s="22"/>
    </row>
    <row r="16" spans="1:13" customFormat="1" x14ac:dyDescent="0.35">
      <c r="A16" s="22"/>
      <c r="B16" s="30"/>
      <c r="C16" s="15"/>
      <c r="D16" s="1" t="s">
        <v>10</v>
      </c>
      <c r="E16" s="18"/>
      <c r="F16" s="15"/>
      <c r="G16" s="31"/>
      <c r="H16" s="22"/>
      <c r="I16" s="22"/>
      <c r="J16" s="22"/>
      <c r="K16" s="22"/>
      <c r="L16" s="22"/>
      <c r="M16" s="22"/>
    </row>
    <row r="17" spans="1:13" customFormat="1" x14ac:dyDescent="0.35">
      <c r="A17" s="22"/>
      <c r="B17" s="30"/>
      <c r="C17" s="15"/>
      <c r="D17" s="1"/>
      <c r="E17" s="18"/>
      <c r="F17" s="15"/>
      <c r="G17" s="31"/>
      <c r="H17" s="22"/>
      <c r="I17" s="22"/>
      <c r="J17" s="22"/>
      <c r="K17" s="22"/>
      <c r="L17" s="22"/>
      <c r="M17" s="22"/>
    </row>
    <row r="18" spans="1:13" customFormat="1" ht="24.5" thickBot="1" x14ac:dyDescent="0.4">
      <c r="A18" s="22"/>
      <c r="B18" s="28"/>
      <c r="C18" s="14"/>
      <c r="D18" s="3" t="s">
        <v>11</v>
      </c>
      <c r="E18" s="17"/>
      <c r="F18" s="14"/>
      <c r="G18" s="29"/>
      <c r="H18" s="22"/>
      <c r="I18" s="22"/>
      <c r="J18" s="22"/>
      <c r="K18" s="22"/>
      <c r="L18" s="22"/>
      <c r="M18" s="22"/>
    </row>
    <row r="19" spans="1:13" customFormat="1" x14ac:dyDescent="0.35">
      <c r="A19" s="22"/>
      <c r="B19" s="26" t="s">
        <v>12</v>
      </c>
      <c r="C19" s="13" t="s">
        <v>13</v>
      </c>
      <c r="D19" s="1" t="s">
        <v>14</v>
      </c>
      <c r="E19" s="16" t="s">
        <v>41</v>
      </c>
      <c r="F19" s="13">
        <f>IF(E19="24/7 ondersteuning",10,IF(E19="7 dagen tussen 8:30 en 17:00",5,0))</f>
        <v>0</v>
      </c>
      <c r="G19" s="27">
        <v>10</v>
      </c>
      <c r="H19" s="22"/>
      <c r="I19" s="22"/>
      <c r="J19" s="22"/>
      <c r="K19" s="22"/>
      <c r="L19" s="22"/>
      <c r="M19" s="22"/>
    </row>
    <row r="20" spans="1:13" customFormat="1" x14ac:dyDescent="0.35">
      <c r="A20" s="22"/>
      <c r="B20" s="30"/>
      <c r="C20" s="15"/>
      <c r="D20" s="1" t="s">
        <v>15</v>
      </c>
      <c r="E20" s="18"/>
      <c r="F20" s="15"/>
      <c r="G20" s="31"/>
      <c r="H20" s="22"/>
      <c r="I20" s="22"/>
      <c r="J20" s="22"/>
      <c r="K20" s="22"/>
      <c r="L20" s="22"/>
      <c r="M20" s="22"/>
    </row>
    <row r="21" spans="1:13" customFormat="1" ht="15" thickBot="1" x14ac:dyDescent="0.4">
      <c r="A21" s="22"/>
      <c r="B21" s="28"/>
      <c r="C21" s="14"/>
      <c r="D21" s="2" t="s">
        <v>16</v>
      </c>
      <c r="E21" s="17"/>
      <c r="F21" s="14"/>
      <c r="G21" s="29"/>
      <c r="H21" s="22"/>
      <c r="I21" s="22"/>
      <c r="J21" s="22"/>
      <c r="K21" s="22"/>
      <c r="L21" s="22"/>
      <c r="M21" s="22"/>
    </row>
    <row r="22" spans="1:13" customFormat="1" x14ac:dyDescent="0.35">
      <c r="A22" s="22"/>
      <c r="B22" s="26" t="s">
        <v>17</v>
      </c>
      <c r="C22" s="13" t="s">
        <v>18</v>
      </c>
      <c r="D22" s="1" t="s">
        <v>19</v>
      </c>
      <c r="E22" s="16" t="s">
        <v>41</v>
      </c>
      <c r="F22" s="13">
        <f>IF(E22="95% uptime of hoger",15,0)</f>
        <v>0</v>
      </c>
      <c r="G22" s="27">
        <v>15</v>
      </c>
      <c r="H22" s="22"/>
      <c r="I22" s="22"/>
      <c r="J22" s="22"/>
      <c r="K22" s="22"/>
      <c r="L22" s="22"/>
      <c r="M22" s="22"/>
    </row>
    <row r="23" spans="1:13" customFormat="1" ht="15" thickBot="1" x14ac:dyDescent="0.4">
      <c r="A23" s="22"/>
      <c r="B23" s="28"/>
      <c r="C23" s="14"/>
      <c r="D23" s="2" t="s">
        <v>20</v>
      </c>
      <c r="E23" s="17"/>
      <c r="F23" s="14"/>
      <c r="G23" s="29"/>
      <c r="H23" s="22"/>
      <c r="I23" s="22"/>
      <c r="J23" s="22"/>
      <c r="K23" s="22"/>
      <c r="L23" s="22"/>
      <c r="M23" s="22"/>
    </row>
    <row r="24" spans="1:13" customFormat="1" ht="24" x14ac:dyDescent="0.35">
      <c r="A24" s="22"/>
      <c r="B24" s="26" t="s">
        <v>21</v>
      </c>
      <c r="C24" s="13" t="s">
        <v>22</v>
      </c>
      <c r="D24" s="1" t="s">
        <v>23</v>
      </c>
      <c r="E24" s="16" t="s">
        <v>41</v>
      </c>
      <c r="F24" s="13">
        <f>IF(E24="Jaarlijkse training inbegrepen",10,0)</f>
        <v>0</v>
      </c>
      <c r="G24" s="27">
        <v>10</v>
      </c>
      <c r="H24" s="22"/>
      <c r="I24" s="22"/>
      <c r="J24" s="22"/>
      <c r="K24" s="22"/>
      <c r="L24" s="22"/>
      <c r="M24" s="22"/>
    </row>
    <row r="25" spans="1:13" customFormat="1" ht="15" thickBot="1" x14ac:dyDescent="0.4">
      <c r="A25" s="22"/>
      <c r="B25" s="28"/>
      <c r="C25" s="14"/>
      <c r="D25" s="2" t="s">
        <v>24</v>
      </c>
      <c r="E25" s="17"/>
      <c r="F25" s="14"/>
      <c r="G25" s="29"/>
      <c r="H25" s="22"/>
      <c r="I25" s="22"/>
      <c r="J25" s="22"/>
      <c r="K25" s="22"/>
      <c r="L25" s="22"/>
      <c r="M25" s="22"/>
    </row>
    <row r="26" spans="1:13" customFormat="1" x14ac:dyDescent="0.35">
      <c r="A26" s="22"/>
      <c r="B26" s="26" t="s">
        <v>25</v>
      </c>
      <c r="C26" s="13" t="s">
        <v>26</v>
      </c>
      <c r="D26" s="1" t="s">
        <v>27</v>
      </c>
      <c r="E26" s="16" t="s">
        <v>41</v>
      </c>
      <c r="F26" s="13">
        <f>IF(E26="24/7 toegankelijke online training",10,IF(E26="Online training op afspraak",5,0))</f>
        <v>0</v>
      </c>
      <c r="G26" s="27">
        <v>10</v>
      </c>
      <c r="H26" s="22"/>
      <c r="I26" s="22"/>
      <c r="J26" s="22"/>
      <c r="K26" s="22"/>
      <c r="L26" s="22"/>
      <c r="M26" s="22"/>
    </row>
    <row r="27" spans="1:13" customFormat="1" x14ac:dyDescent="0.35">
      <c r="A27" s="22"/>
      <c r="B27" s="30"/>
      <c r="C27" s="15"/>
      <c r="D27" s="1" t="s">
        <v>28</v>
      </c>
      <c r="E27" s="18"/>
      <c r="F27" s="15"/>
      <c r="G27" s="31"/>
      <c r="H27" s="22"/>
      <c r="I27" s="22"/>
      <c r="J27" s="22"/>
      <c r="K27" s="22"/>
      <c r="L27" s="22"/>
      <c r="M27" s="22"/>
    </row>
    <row r="28" spans="1:13" customFormat="1" ht="15" thickBot="1" x14ac:dyDescent="0.4">
      <c r="A28" s="22"/>
      <c r="B28" s="28"/>
      <c r="C28" s="14"/>
      <c r="D28" s="2" t="s">
        <v>29</v>
      </c>
      <c r="E28" s="17"/>
      <c r="F28" s="14"/>
      <c r="G28" s="29"/>
      <c r="H28" s="22"/>
      <c r="I28" s="22"/>
      <c r="J28" s="22"/>
      <c r="K28" s="22"/>
      <c r="L28" s="22"/>
      <c r="M28" s="22"/>
    </row>
    <row r="29" spans="1:13" customFormat="1" x14ac:dyDescent="0.35">
      <c r="A29" s="22"/>
      <c r="B29" s="26" t="s">
        <v>30</v>
      </c>
      <c r="C29" s="13" t="s">
        <v>31</v>
      </c>
      <c r="D29" s="1" t="s">
        <v>32</v>
      </c>
      <c r="E29" s="16" t="s">
        <v>41</v>
      </c>
      <c r="F29" s="13">
        <f>IF(E29="Beschikbaar binnen 48 uur",10,IF(E29="Beschikbaar binnen 5 dagen",5,0))</f>
        <v>0</v>
      </c>
      <c r="G29" s="27">
        <v>10</v>
      </c>
      <c r="H29" s="22"/>
      <c r="I29" s="22"/>
      <c r="J29" s="22"/>
      <c r="K29" s="22"/>
      <c r="L29" s="22"/>
      <c r="M29" s="22"/>
    </row>
    <row r="30" spans="1:13" customFormat="1" x14ac:dyDescent="0.35">
      <c r="A30" s="22"/>
      <c r="B30" s="30"/>
      <c r="C30" s="15"/>
      <c r="D30" s="1"/>
      <c r="E30" s="18"/>
      <c r="F30" s="15"/>
      <c r="G30" s="31"/>
      <c r="H30" s="22"/>
      <c r="I30" s="22"/>
      <c r="J30" s="22"/>
      <c r="K30" s="22"/>
      <c r="L30" s="22"/>
      <c r="M30" s="22"/>
    </row>
    <row r="31" spans="1:13" customFormat="1" ht="24" x14ac:dyDescent="0.35">
      <c r="A31" s="22"/>
      <c r="B31" s="30"/>
      <c r="C31" s="15"/>
      <c r="D31" s="1" t="s">
        <v>44</v>
      </c>
      <c r="E31" s="18"/>
      <c r="F31" s="15"/>
      <c r="G31" s="31"/>
      <c r="H31" s="22"/>
      <c r="I31" s="22"/>
      <c r="J31" s="22"/>
      <c r="K31" s="22"/>
      <c r="L31" s="22"/>
      <c r="M31" s="22"/>
    </row>
    <row r="32" spans="1:13" customFormat="1" x14ac:dyDescent="0.35">
      <c r="A32" s="22"/>
      <c r="B32" s="30"/>
      <c r="C32" s="15"/>
      <c r="D32" s="1"/>
      <c r="E32" s="18"/>
      <c r="F32" s="15"/>
      <c r="G32" s="31"/>
      <c r="H32" s="22"/>
      <c r="I32" s="22"/>
      <c r="J32" s="22"/>
      <c r="K32" s="22"/>
      <c r="L32" s="22"/>
      <c r="M32" s="22"/>
    </row>
    <row r="33" spans="1:13" customFormat="1" x14ac:dyDescent="0.35">
      <c r="A33" s="22"/>
      <c r="B33" s="30"/>
      <c r="C33" s="15"/>
      <c r="D33" s="1"/>
      <c r="E33" s="18"/>
      <c r="F33" s="15"/>
      <c r="G33" s="31"/>
      <c r="H33" s="22"/>
      <c r="I33" s="22"/>
      <c r="J33" s="22"/>
      <c r="K33" s="22"/>
      <c r="L33" s="22"/>
      <c r="M33" s="22"/>
    </row>
    <row r="34" spans="1:13" customFormat="1" x14ac:dyDescent="0.35">
      <c r="A34" s="22"/>
      <c r="B34" s="30"/>
      <c r="C34" s="15"/>
      <c r="D34" s="1" t="s">
        <v>43</v>
      </c>
      <c r="E34" s="18"/>
      <c r="F34" s="15"/>
      <c r="G34" s="31"/>
      <c r="H34" s="22"/>
      <c r="I34" s="22"/>
      <c r="J34" s="22"/>
      <c r="K34" s="22"/>
      <c r="L34" s="22"/>
      <c r="M34" s="22"/>
    </row>
    <row r="35" spans="1:13" customFormat="1" x14ac:dyDescent="0.35">
      <c r="A35" s="22"/>
      <c r="B35" s="30"/>
      <c r="C35" s="15"/>
      <c r="D35" s="1" t="s">
        <v>42</v>
      </c>
      <c r="E35" s="18"/>
      <c r="F35" s="15"/>
      <c r="G35" s="31"/>
      <c r="H35" s="22"/>
      <c r="I35" s="22"/>
      <c r="J35" s="22"/>
      <c r="K35" s="22"/>
      <c r="L35" s="22"/>
      <c r="M35" s="22"/>
    </row>
    <row r="36" spans="1:13" customFormat="1" ht="15" thickBot="1" x14ac:dyDescent="0.4">
      <c r="A36" s="22"/>
      <c r="B36" s="28"/>
      <c r="C36" s="14"/>
      <c r="D36" s="2" t="s">
        <v>33</v>
      </c>
      <c r="E36" s="17"/>
      <c r="F36" s="14"/>
      <c r="G36" s="29"/>
      <c r="H36" s="22"/>
      <c r="I36" s="22"/>
      <c r="J36" s="22"/>
      <c r="K36" s="22"/>
      <c r="L36" s="22"/>
      <c r="M36" s="22"/>
    </row>
    <row r="37" spans="1:13" customFormat="1" ht="24" x14ac:dyDescent="0.35">
      <c r="A37" s="22"/>
      <c r="B37" s="26" t="s">
        <v>34</v>
      </c>
      <c r="C37" s="13" t="s">
        <v>35</v>
      </c>
      <c r="D37" s="1" t="s">
        <v>36</v>
      </c>
      <c r="E37" s="16" t="s">
        <v>41</v>
      </c>
      <c r="F37" s="13">
        <f>IF(E37="Remote service",10,0)</f>
        <v>0</v>
      </c>
      <c r="G37" s="27">
        <v>10</v>
      </c>
      <c r="H37" s="22"/>
      <c r="I37" s="22"/>
      <c r="J37" s="22"/>
      <c r="K37" s="22"/>
      <c r="L37" s="22"/>
      <c r="M37" s="22"/>
    </row>
    <row r="38" spans="1:13" customFormat="1" x14ac:dyDescent="0.35">
      <c r="A38" s="22"/>
      <c r="B38" s="30"/>
      <c r="C38" s="15"/>
      <c r="D38" s="19" t="s">
        <v>52</v>
      </c>
      <c r="E38" s="18"/>
      <c r="F38" s="15"/>
      <c r="G38" s="31"/>
      <c r="H38" s="22"/>
      <c r="I38" s="22"/>
      <c r="J38" s="22"/>
      <c r="K38" s="22"/>
      <c r="L38" s="22"/>
      <c r="M38" s="22"/>
    </row>
    <row r="39" spans="1:13" customFormat="1" ht="15" thickBot="1" x14ac:dyDescent="0.4">
      <c r="A39" s="22"/>
      <c r="B39" s="28"/>
      <c r="C39" s="14"/>
      <c r="D39" s="20" t="s">
        <v>53</v>
      </c>
      <c r="E39" s="17"/>
      <c r="F39" s="14"/>
      <c r="G39" s="29"/>
      <c r="H39" s="22"/>
      <c r="I39" s="22"/>
      <c r="J39" s="22"/>
      <c r="K39" s="22"/>
      <c r="L39" s="22"/>
      <c r="M39" s="22"/>
    </row>
    <row r="40" spans="1:13" customFormat="1" x14ac:dyDescent="0.35">
      <c r="A40" s="22"/>
      <c r="B40" s="26" t="s">
        <v>37</v>
      </c>
      <c r="C40" s="13" t="s">
        <v>38</v>
      </c>
      <c r="D40" s="1" t="s">
        <v>39</v>
      </c>
      <c r="E40" s="16" t="s">
        <v>41</v>
      </c>
      <c r="F40" s="13">
        <f>IF(E40="2 jaar of meer",10,IF(E40="Tot 2 jaar",5,0))</f>
        <v>0</v>
      </c>
      <c r="G40" s="27">
        <v>10</v>
      </c>
      <c r="H40" s="22"/>
      <c r="I40" s="22"/>
      <c r="J40" s="22"/>
      <c r="K40" s="22"/>
      <c r="L40" s="22"/>
      <c r="M40" s="22"/>
    </row>
    <row r="41" spans="1:13" customFormat="1" x14ac:dyDescent="0.35">
      <c r="A41" s="22"/>
      <c r="B41" s="30"/>
      <c r="C41" s="15"/>
      <c r="D41" s="19" t="s">
        <v>54</v>
      </c>
      <c r="E41" s="18"/>
      <c r="F41" s="15"/>
      <c r="G41" s="31"/>
      <c r="H41" s="22"/>
      <c r="I41" s="22"/>
      <c r="J41" s="22"/>
      <c r="K41" s="22"/>
      <c r="L41" s="22"/>
      <c r="M41" s="22"/>
    </row>
    <row r="42" spans="1:13" customFormat="1" x14ac:dyDescent="0.35">
      <c r="A42" s="22"/>
      <c r="B42" s="30"/>
      <c r="C42" s="15"/>
      <c r="D42" s="19" t="s">
        <v>55</v>
      </c>
      <c r="E42" s="18"/>
      <c r="F42" s="15"/>
      <c r="G42" s="31"/>
      <c r="H42" s="22"/>
      <c r="I42" s="22"/>
      <c r="J42" s="22"/>
      <c r="K42" s="22"/>
      <c r="L42" s="22"/>
      <c r="M42" s="22"/>
    </row>
    <row r="43" spans="1:13" customFormat="1" ht="15" thickBot="1" x14ac:dyDescent="0.4">
      <c r="A43" s="22"/>
      <c r="B43" s="28"/>
      <c r="C43" s="14"/>
      <c r="D43" s="20" t="s">
        <v>56</v>
      </c>
      <c r="E43" s="17"/>
      <c r="F43" s="15"/>
      <c r="G43" s="29"/>
      <c r="H43" s="22"/>
      <c r="I43" s="22"/>
      <c r="J43" s="22"/>
      <c r="K43" s="22"/>
      <c r="L43" s="22"/>
      <c r="M43" s="22"/>
    </row>
    <row r="44" spans="1:13" customFormat="1" ht="15" thickBot="1" x14ac:dyDescent="0.4">
      <c r="A44" s="22"/>
      <c r="B44" s="32" t="s">
        <v>40</v>
      </c>
      <c r="C44" s="33"/>
      <c r="D44" s="33"/>
      <c r="E44" s="34"/>
      <c r="F44" s="21">
        <f>SUM(F13:F43)</f>
        <v>0</v>
      </c>
      <c r="G44" s="35">
        <v>100</v>
      </c>
      <c r="H44" s="22"/>
      <c r="I44" s="22"/>
      <c r="J44" s="22"/>
      <c r="K44" s="22"/>
      <c r="L44" s="22"/>
      <c r="M44" s="22"/>
    </row>
    <row r="45" spans="1:13" x14ac:dyDescent="0.35">
      <c r="B45" s="36"/>
    </row>
    <row r="46" spans="1:13" x14ac:dyDescent="0.35"/>
    <row r="47" spans="1:13" x14ac:dyDescent="0.35"/>
    <row r="48" spans="1:13" x14ac:dyDescent="0.35"/>
    <row r="49" x14ac:dyDescent="0.35"/>
    <row r="50" x14ac:dyDescent="0.35"/>
  </sheetData>
  <mergeCells count="45">
    <mergeCell ref="G26:G28"/>
    <mergeCell ref="G29:G36"/>
    <mergeCell ref="G37:G39"/>
    <mergeCell ref="G40:G43"/>
    <mergeCell ref="G13:G14"/>
    <mergeCell ref="G15:G18"/>
    <mergeCell ref="G19:G21"/>
    <mergeCell ref="G22:G23"/>
    <mergeCell ref="G24:G25"/>
    <mergeCell ref="E40:E43"/>
    <mergeCell ref="B40:B43"/>
    <mergeCell ref="C40:C43"/>
    <mergeCell ref="F40:F43"/>
    <mergeCell ref="E13:E14"/>
    <mergeCell ref="E15:E18"/>
    <mergeCell ref="E19:E21"/>
    <mergeCell ref="E22:E23"/>
    <mergeCell ref="E24:E25"/>
    <mergeCell ref="E26:E28"/>
    <mergeCell ref="E29:E36"/>
    <mergeCell ref="B29:B36"/>
    <mergeCell ref="C29:C36"/>
    <mergeCell ref="F29:F36"/>
    <mergeCell ref="B37:B39"/>
    <mergeCell ref="C37:C39"/>
    <mergeCell ref="F37:F39"/>
    <mergeCell ref="E37:E39"/>
    <mergeCell ref="B24:B25"/>
    <mergeCell ref="C24:C25"/>
    <mergeCell ref="F24:F25"/>
    <mergeCell ref="B26:B28"/>
    <mergeCell ref="C26:C28"/>
    <mergeCell ref="F26:F28"/>
    <mergeCell ref="B19:B21"/>
    <mergeCell ref="C19:C21"/>
    <mergeCell ref="F19:F21"/>
    <mergeCell ref="B22:B23"/>
    <mergeCell ref="C22:C23"/>
    <mergeCell ref="F22:F23"/>
    <mergeCell ref="B13:B14"/>
    <mergeCell ref="C13:C14"/>
    <mergeCell ref="F13:F14"/>
    <mergeCell ref="B15:B18"/>
    <mergeCell ref="C15:C18"/>
    <mergeCell ref="F15:F18"/>
  </mergeCells>
  <dataValidations count="9">
    <dataValidation type="list" allowBlank="1" showInputMessage="1" showErrorMessage="1" sqref="E13:E14" xr:uid="{1131AD33-DC2B-4EA1-8E10-C04F05ACE812}">
      <formula1>"Inclusief,Exclusief"</formula1>
    </dataValidation>
    <dataValidation type="list" allowBlank="1" showInputMessage="1" showErrorMessage="1" sqref="E15:E18" xr:uid="{351EC8C8-FD98-44F1-B2D9-24AB4588529D}">
      <formula1>"Korter dan 30 minuten,langer dan 30 minuten"</formula1>
    </dataValidation>
    <dataValidation type="list" allowBlank="1" showInputMessage="1" showErrorMessage="1" sqref="E19:E21" xr:uid="{33ABD0BD-D0F4-4C2B-938A-583B9938D7A5}">
      <formula1>"24/7 ondersteuning,7 dagen tussen 8:30 en 17:00, Alleen kantooruren op werkdagen"</formula1>
    </dataValidation>
    <dataValidation type="list" allowBlank="1" showInputMessage="1" showErrorMessage="1" sqref="E22:E23" xr:uid="{F4BBFC99-92ED-4E7A-9416-5C862EA62F05}">
      <formula1>"95% uptime of hoger,Lagere uptime dan 95%"</formula1>
    </dataValidation>
    <dataValidation type="list" allowBlank="1" showInputMessage="1" showErrorMessage="1" sqref="E24:E25" xr:uid="{592EEAA1-715C-4676-8DC4-19AA9332BA3A}">
      <formula1>"Jaarlijkse training inbegrepen,Geen training"</formula1>
    </dataValidation>
    <dataValidation type="list" allowBlank="1" showInputMessage="1" showErrorMessage="1" sqref="E26:E28" xr:uid="{B79A5E79-516C-41D6-855F-6D00993CCEB2}">
      <formula1>"24/7 toegankelijke online training,Online training op afspraak,Geen online training"</formula1>
    </dataValidation>
    <dataValidation type="list" allowBlank="1" showInputMessage="1" showErrorMessage="1" sqref="E29:E36" xr:uid="{5FB7BFB5-7896-4C70-BBD3-946140C12B61}">
      <formula1>"Beschikbaar binnen 48 uur, Beschikbaar binnen 5 dagen, Beschikbaar na 7 dagen"</formula1>
    </dataValidation>
    <dataValidation type="list" allowBlank="1" showInputMessage="1" showErrorMessage="1" sqref="E37:E39" xr:uid="{5732CDC2-5513-4FBB-8D5B-5403294AFB67}">
      <formula1>"Remote Service, Geen remote service"</formula1>
    </dataValidation>
    <dataValidation type="list" allowBlank="1" showInputMessage="1" showErrorMessage="1" sqref="E40:E43" xr:uid="{4FB6850A-D4BB-466B-983B-AE7E2FA50A61}">
      <formula1>"2 jaar of meer, Tot 2 jaar, Tot 1 jaar"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H.T. van den (FB-INKOOP)</dc:creator>
  <cp:lastModifiedBy>Rijn, M.E. van (FB-INKOOP)</cp:lastModifiedBy>
  <dcterms:created xsi:type="dcterms:W3CDTF">2024-11-28T12:11:41Z</dcterms:created>
  <dcterms:modified xsi:type="dcterms:W3CDTF">2024-12-12T13:22:50Z</dcterms:modified>
</cp:coreProperties>
</file>