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u-my.sharepoint.com/personal/huip04_vru_nl/Documents/Tijdelijk/"/>
    </mc:Choice>
  </mc:AlternateContent>
  <xr:revisionPtr revIDLastSave="36" documentId="8_{3452C2F9-9465-46C4-ABEF-1357A6494451}" xr6:coauthVersionLast="47" xr6:coauthVersionMax="47" xr10:uidLastSave="{48FF81FE-3F3E-4A65-A0E0-0DCE270EA936}"/>
  <bookViews>
    <workbookView xWindow="-120" yWindow="-120" windowWidth="38640" windowHeight="15840" xr2:uid="{B38CA243-A3C9-4BE7-8646-ECD9011D0355}"/>
  </bookViews>
  <sheets>
    <sheet name="Prijzenblad" sheetId="3" r:id="rId1"/>
  </sheets>
  <definedNames>
    <definedName name="_xlnm.Print_Area" localSheetId="0">Prijzenblad!$A$1:$H$43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3" l="1"/>
  <c r="G27" i="3" s="1"/>
  <c r="G34" i="3"/>
  <c r="G36" i="3" s="1"/>
  <c r="G15" i="3"/>
  <c r="G23" i="3" l="1"/>
  <c r="G20" i="3"/>
  <c r="G19" i="3"/>
  <c r="G18" i="3"/>
  <c r="G14" i="3"/>
  <c r="G13" i="3"/>
  <c r="G16" i="3" l="1"/>
  <c r="G24" i="3"/>
  <c r="G21" i="3"/>
  <c r="G30" i="3" l="1"/>
</calcChain>
</file>

<file path=xl/sharedStrings.xml><?xml version="1.0" encoding="utf-8"?>
<sst xmlns="http://schemas.openxmlformats.org/spreadsheetml/2006/main" count="42" uniqueCount="41">
  <si>
    <t>Nr</t>
  </si>
  <si>
    <t>Onderwerp</t>
  </si>
  <si>
    <t>Aantal</t>
  </si>
  <si>
    <t>Prijs excl. btw</t>
  </si>
  <si>
    <t>Totaal excl. btw</t>
  </si>
  <si>
    <t>Subtotaal</t>
  </si>
  <si>
    <t>Naam inschrijvende partij</t>
  </si>
  <si>
    <t>Datum ondertekening</t>
  </si>
  <si>
    <t>Handtekening</t>
  </si>
  <si>
    <t>Datum</t>
  </si>
  <si>
    <t>Naam tekenbevoegde</t>
  </si>
  <si>
    <t>Alle geel gemarkeerde cellen dient u in te vullen.</t>
  </si>
  <si>
    <t>uiterste leverdatum / ingangsdatum</t>
  </si>
  <si>
    <t>FortiGate 60F + 5 jaar UTP en FortiCare support</t>
  </si>
  <si>
    <t>FortiGate 100F inclusief 5 jaar UTP en FortiCare support</t>
  </si>
  <si>
    <t>FortiGate 400F inclusief 5 jaar UTP en FortiCare support</t>
  </si>
  <si>
    <t>Levering fysieke firewalls</t>
  </si>
  <si>
    <t>Verlenging support FortiManager (90 devices) 5 jaar
(SN: FMG-VMTM19001446)</t>
  </si>
  <si>
    <t>Verlenging support FortiAnalyzer  (1-6GB Day) 5 jaar 
(SN: FAZ-VMTM24005735)</t>
  </si>
  <si>
    <t>Verlenging support UTP &amp; FortiCare Fortigate 60F  
(SN: FGT60FTK20099FDB, FGT60FTK20099FPM, FGT60FTK2109CJGQ)</t>
  </si>
  <si>
    <t>Levering rackmounts</t>
  </si>
  <si>
    <t>Rackmount 1U for Fortigate 60F</t>
  </si>
  <si>
    <t>Gunningscriterium P1: prijzen</t>
  </si>
  <si>
    <t>Gunningscriterium K1: Levertijd</t>
  </si>
  <si>
    <t>Totaalbedrag (dit is de inschrijfsom):</t>
  </si>
  <si>
    <t>Punten voor K1: Levertijd</t>
  </si>
  <si>
    <t>10  </t>
  </si>
  <si>
    <t>1-5 werkdagen na opdracht</t>
  </si>
  <si>
    <t>6-10 werkdagen na opdracht</t>
  </si>
  <si>
    <t>11-15 werkdagen na opdracht</t>
  </si>
  <si>
    <t>15-20 werkdagen na opdracht</t>
  </si>
  <si>
    <t>&gt;20 werkdagen na opdracht</t>
  </si>
  <si>
    <t>selecteer…</t>
  </si>
  <si>
    <t>Software en support in gebruik zijnde firewalls</t>
  </si>
  <si>
    <t>Selecteer de levertijd die u kunt garanderen in de oranje gemarkeerde cel</t>
  </si>
  <si>
    <t>Afvoer te vervangen apparatuur conform eis 7-3</t>
  </si>
  <si>
    <t>Duurzaamheid</t>
  </si>
  <si>
    <t>n.v.t.</t>
  </si>
  <si>
    <t>In de oranje gemarkeerde cel (F34) dient u de juiste levertijd te selecteren.</t>
  </si>
  <si>
    <t>EA vervanging Fortinet firewalls - Bijlage 1 Prijzenblad v1.0</t>
  </si>
  <si>
    <t>Aanbestedingsdossier 000008408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</si>
</sst>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[$-413]d\ mmmm\ 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rgb="FFE2001A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6"/>
      <color rgb="FFD10A0F"/>
      <name val="Calibri"/>
      <family val="2"/>
    </font>
    <font>
      <sz val="11"/>
      <color rgb="FFD10A0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10A0F"/>
        <bgColor indexed="64"/>
      </patternFill>
    </fill>
    <fill>
      <patternFill patternType="solid">
        <fgColor rgb="FF054D9E"/>
        <bgColor indexed="64"/>
      </patternFill>
    </fill>
    <fill>
      <patternFill patternType="solid">
        <fgColor rgb="FFF8FEB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16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0" xfId="1" applyNumberFormat="1" applyFont="1" applyBorder="1" applyAlignment="1" applyProtection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164" fontId="0" fillId="0" borderId="5" xfId="0" applyNumberFormat="1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Protection="1">
      <protection locked="0"/>
    </xf>
    <xf numFmtId="164" fontId="0" fillId="0" borderId="0" xfId="0" applyNumberFormat="1"/>
    <xf numFmtId="0" fontId="0" fillId="0" borderId="0" xfId="0" applyAlignment="1" applyProtection="1">
      <alignment wrapText="1"/>
      <protection locked="0"/>
    </xf>
    <xf numFmtId="0" fontId="2" fillId="0" borderId="2" xfId="0" applyFont="1" applyBorder="1" applyAlignment="1">
      <alignment horizontal="center" vertical="center" wrapText="1"/>
    </xf>
    <xf numFmtId="164" fontId="0" fillId="0" borderId="11" xfId="0" applyNumberFormat="1" applyBorder="1"/>
    <xf numFmtId="44" fontId="5" fillId="0" borderId="0" xfId="2" applyFont="1" applyFill="1" applyBorder="1" applyAlignment="1" applyProtection="1">
      <alignment horizontal="center" vertical="center"/>
    </xf>
    <xf numFmtId="44" fontId="5" fillId="0" borderId="10" xfId="2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6" fillId="0" borderId="2" xfId="0" applyNumberFormat="1" applyFont="1" applyBorder="1"/>
    <xf numFmtId="0" fontId="0" fillId="0" borderId="0" xfId="0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top" inden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2" borderId="1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1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164" fontId="14" fillId="3" borderId="0" xfId="0" applyNumberFormat="1" applyFont="1" applyFill="1"/>
    <xf numFmtId="0" fontId="9" fillId="0" borderId="0" xfId="0" applyFont="1" applyAlignment="1">
      <alignment horizontal="left" vertical="top" wrapText="1"/>
    </xf>
    <xf numFmtId="0" fontId="2" fillId="0" borderId="12" xfId="0" applyFont="1" applyBorder="1" applyAlignment="1">
      <alignment vertical="center"/>
    </xf>
    <xf numFmtId="14" fontId="0" fillId="0" borderId="0" xfId="0" applyNumberFormat="1" applyProtection="1">
      <protection locked="0"/>
    </xf>
    <xf numFmtId="0" fontId="5" fillId="0" borderId="0" xfId="1" applyNumberFormat="1" applyFont="1" applyFill="1" applyBorder="1" applyAlignment="1" applyProtection="1">
      <alignment horizontal="center" vertical="center"/>
      <protection locked="0"/>
    </xf>
    <xf numFmtId="44" fontId="5" fillId="4" borderId="0" xfId="2" applyFont="1" applyFill="1" applyBorder="1" applyAlignment="1" applyProtection="1">
      <alignment horizontal="center" vertical="center"/>
      <protection locked="0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 indent="1"/>
    </xf>
    <xf numFmtId="1" fontId="14" fillId="3" borderId="0" xfId="0" applyNumberFormat="1" applyFont="1" applyFill="1"/>
    <xf numFmtId="0" fontId="2" fillId="0" borderId="0" xfId="0" applyFont="1" applyAlignment="1">
      <alignment horizontal="right" vertical="center" wrapText="1"/>
    </xf>
    <xf numFmtId="0" fontId="0" fillId="0" borderId="0" xfId="0" applyAlignment="1" applyProtection="1">
      <alignment horizontal="right"/>
      <protection locked="0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165" fontId="10" fillId="0" borderId="0" xfId="0" applyNumberFormat="1" applyFont="1" applyAlignment="1">
      <alignment horizontal="center" vertical="top"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right" vertical="center" wrapText="1"/>
      <protection locked="0"/>
    </xf>
  </cellXfs>
  <cellStyles count="4">
    <cellStyle name="Komma" xfId="1" builtinId="3"/>
    <cellStyle name="Standaard" xfId="0" builtinId="0"/>
    <cellStyle name="Standaard 2" xfId="3" xr:uid="{487D7BA3-8D7A-46A4-878F-E529EA5AC561}"/>
    <cellStyle name="Valuta" xfId="2" builtinId="4"/>
  </cellStyles>
  <dxfs count="0"/>
  <tableStyles count="0" defaultTableStyle="TableStyleMedium2" defaultPivotStyle="PivotStyleLight16"/>
  <colors>
    <mruColors>
      <color rgb="FFF8FEB0"/>
      <color rgb="FFD10A0F"/>
      <color rgb="FFFBDDB3"/>
      <color rgb="FFF28C00"/>
      <color rgb="FF054D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1E7E6-78A4-493E-BE75-52F4B1ADB631}">
  <sheetPr>
    <pageSetUpPr fitToPage="1"/>
  </sheetPr>
  <dimension ref="A1:K43"/>
  <sheetViews>
    <sheetView showGridLines="0" tabSelected="1" zoomScaleNormal="100" workbookViewId="0">
      <selection activeCell="B3" sqref="B3:C3"/>
    </sheetView>
  </sheetViews>
  <sheetFormatPr defaultRowHeight="15" x14ac:dyDescent="0.25"/>
  <cols>
    <col min="1" max="1" width="3.28515625" customWidth="1"/>
    <col min="2" max="2" width="3.7109375" customWidth="1"/>
    <col min="3" max="3" width="60.28515625" customWidth="1"/>
    <col min="4" max="4" width="19.42578125" customWidth="1"/>
    <col min="5" max="5" width="12" customWidth="1"/>
    <col min="6" max="6" width="14.7109375" customWidth="1"/>
    <col min="7" max="7" width="17.28515625" bestFit="1" customWidth="1"/>
    <col min="8" max="8" width="3.85546875" customWidth="1"/>
    <col min="10" max="10" width="53.42578125" hidden="1" customWidth="1"/>
    <col min="11" max="11" width="0" hidden="1" customWidth="1"/>
  </cols>
  <sheetData>
    <row r="1" spans="1:11" s="38" customFormat="1" ht="21" customHeight="1" x14ac:dyDescent="0.25">
      <c r="A1" s="60" t="s">
        <v>39</v>
      </c>
      <c r="B1" s="60"/>
      <c r="C1" s="60"/>
      <c r="D1" s="60"/>
      <c r="E1" s="60"/>
      <c r="F1" s="60"/>
      <c r="G1" s="37"/>
    </row>
    <row r="2" spans="1:11" s="33" customFormat="1" ht="15.75" customHeight="1" x14ac:dyDescent="0.25">
      <c r="A2" s="34"/>
      <c r="B2" s="34"/>
      <c r="C2" s="34"/>
      <c r="D2" s="34"/>
      <c r="E2" s="34"/>
      <c r="F2" s="34"/>
      <c r="G2" s="34"/>
      <c r="J2" s="33" t="s">
        <v>32</v>
      </c>
    </row>
    <row r="3" spans="1:11" s="33" customFormat="1" x14ac:dyDescent="0.25">
      <c r="B3" s="61" t="s">
        <v>40</v>
      </c>
      <c r="C3" s="61"/>
      <c r="D3" s="46"/>
      <c r="E3" s="36"/>
      <c r="F3" s="35" t="s">
        <v>9</v>
      </c>
      <c r="G3" s="62">
        <v>45554</v>
      </c>
      <c r="H3" s="62"/>
      <c r="J3" s="52" t="s">
        <v>27</v>
      </c>
      <c r="K3" s="56" t="s">
        <v>26</v>
      </c>
    </row>
    <row r="4" spans="1:11" ht="15.75" thickBot="1" x14ac:dyDescent="0.3">
      <c r="J4" s="53" t="s">
        <v>28</v>
      </c>
      <c r="K4" s="53">
        <v>7</v>
      </c>
    </row>
    <row r="5" spans="1:11" x14ac:dyDescent="0.25">
      <c r="B5" s="15"/>
      <c r="C5" s="16"/>
      <c r="D5" s="16"/>
      <c r="E5" s="16"/>
      <c r="F5" s="16"/>
      <c r="G5" s="16"/>
      <c r="H5" s="17"/>
      <c r="J5" s="53" t="s">
        <v>29</v>
      </c>
      <c r="K5" s="53">
        <v>4</v>
      </c>
    </row>
    <row r="6" spans="1:11" x14ac:dyDescent="0.25">
      <c r="B6" s="2"/>
      <c r="C6" t="s">
        <v>11</v>
      </c>
      <c r="H6" s="7"/>
      <c r="J6" s="53" t="s">
        <v>30</v>
      </c>
      <c r="K6" s="54">
        <v>1</v>
      </c>
    </row>
    <row r="7" spans="1:11" x14ac:dyDescent="0.25">
      <c r="B7" s="2"/>
      <c r="C7" t="s">
        <v>38</v>
      </c>
      <c r="H7" s="7"/>
      <c r="J7" s="53"/>
      <c r="K7" s="54"/>
    </row>
    <row r="8" spans="1:11" ht="16.149999999999999" customHeight="1" thickBot="1" x14ac:dyDescent="0.3">
      <c r="B8" s="13"/>
      <c r="C8" s="9"/>
      <c r="D8" s="9"/>
      <c r="E8" s="9"/>
      <c r="F8" s="9"/>
      <c r="G8" s="9"/>
      <c r="H8" s="14"/>
      <c r="J8" s="53" t="s">
        <v>31</v>
      </c>
      <c r="K8" s="54">
        <v>0</v>
      </c>
    </row>
    <row r="9" spans="1:11" x14ac:dyDescent="0.25">
      <c r="B9" s="39" t="s">
        <v>22</v>
      </c>
      <c r="C9" s="40"/>
      <c r="D9" s="40"/>
      <c r="E9" s="40"/>
      <c r="F9" s="40"/>
      <c r="G9" s="40"/>
      <c r="H9" s="41"/>
      <c r="J9" s="55"/>
    </row>
    <row r="10" spans="1:11" x14ac:dyDescent="0.25">
      <c r="B10" s="2"/>
      <c r="H10" s="7"/>
      <c r="J10" s="55"/>
    </row>
    <row r="11" spans="1:11" ht="29.25" customHeight="1" x14ac:dyDescent="0.25">
      <c r="B11" s="1" t="s">
        <v>0</v>
      </c>
      <c r="C11" s="31" t="s">
        <v>1</v>
      </c>
      <c r="D11" s="20" t="s">
        <v>12</v>
      </c>
      <c r="E11" s="18" t="s">
        <v>2</v>
      </c>
      <c r="F11" s="18" t="s">
        <v>3</v>
      </c>
      <c r="G11" s="20" t="s">
        <v>4</v>
      </c>
      <c r="H11" s="25"/>
    </row>
    <row r="12" spans="1:11" x14ac:dyDescent="0.25">
      <c r="B12" s="2"/>
      <c r="C12" s="19" t="s">
        <v>16</v>
      </c>
      <c r="D12" s="19"/>
      <c r="H12" s="4"/>
    </row>
    <row r="13" spans="1:11" x14ac:dyDescent="0.25">
      <c r="B13" s="5">
        <v>1</v>
      </c>
      <c r="C13" s="22" t="s">
        <v>13</v>
      </c>
      <c r="D13" s="48">
        <v>45688</v>
      </c>
      <c r="E13" s="51">
        <v>75</v>
      </c>
      <c r="F13" s="50"/>
      <c r="G13" s="27">
        <f>E13*F13</f>
        <v>0</v>
      </c>
      <c r="H13" s="4"/>
    </row>
    <row r="14" spans="1:11" x14ac:dyDescent="0.25">
      <c r="B14" s="5">
        <v>2</v>
      </c>
      <c r="C14" s="22" t="s">
        <v>14</v>
      </c>
      <c r="D14" s="48">
        <v>45688</v>
      </c>
      <c r="E14" s="51">
        <v>4</v>
      </c>
      <c r="F14" s="50"/>
      <c r="G14" s="27">
        <f>E14*F14</f>
        <v>0</v>
      </c>
      <c r="H14" s="4"/>
    </row>
    <row r="15" spans="1:11" ht="15.75" thickBot="1" x14ac:dyDescent="0.3">
      <c r="B15" s="5">
        <v>3</v>
      </c>
      <c r="C15" s="22" t="s">
        <v>15</v>
      </c>
      <c r="D15" s="48">
        <v>45688</v>
      </c>
      <c r="E15" s="51">
        <v>2</v>
      </c>
      <c r="F15" s="50"/>
      <c r="G15" s="28">
        <f>E15*F15</f>
        <v>0</v>
      </c>
      <c r="H15" s="4"/>
    </row>
    <row r="16" spans="1:11" ht="15.75" thickTop="1" x14ac:dyDescent="0.25">
      <c r="B16" s="5"/>
      <c r="E16" s="6"/>
      <c r="G16" s="26">
        <f>SUM(G13:G15)</f>
        <v>0</v>
      </c>
      <c r="H16" s="4"/>
    </row>
    <row r="17" spans="2:8" x14ac:dyDescent="0.25">
      <c r="B17" s="5"/>
      <c r="C17" s="19" t="s">
        <v>33</v>
      </c>
      <c r="D17" s="19"/>
      <c r="E17" s="6"/>
      <c r="H17" s="4"/>
    </row>
    <row r="18" spans="2:8" ht="30" x14ac:dyDescent="0.25">
      <c r="B18" s="5">
        <v>4</v>
      </c>
      <c r="C18" s="24" t="s">
        <v>17</v>
      </c>
      <c r="D18" s="48">
        <v>45783</v>
      </c>
      <c r="E18" s="51">
        <v>1</v>
      </c>
      <c r="F18" s="50"/>
      <c r="G18" s="27">
        <f t="shared" ref="G18:G20" si="0">E18*F18</f>
        <v>0</v>
      </c>
      <c r="H18" s="4"/>
    </row>
    <row r="19" spans="2:8" ht="30" x14ac:dyDescent="0.25">
      <c r="B19" s="5">
        <v>5</v>
      </c>
      <c r="C19" s="24" t="s">
        <v>18</v>
      </c>
      <c r="D19" s="48">
        <v>45783</v>
      </c>
      <c r="E19" s="51">
        <v>1</v>
      </c>
      <c r="F19" s="50"/>
      <c r="G19" s="27">
        <f t="shared" si="0"/>
        <v>0</v>
      </c>
      <c r="H19" s="4"/>
    </row>
    <row r="20" spans="2:8" ht="30.75" customHeight="1" thickBot="1" x14ac:dyDescent="0.3">
      <c r="B20" s="5">
        <v>6</v>
      </c>
      <c r="C20" s="24" t="s">
        <v>19</v>
      </c>
      <c r="D20" s="48">
        <v>45783</v>
      </c>
      <c r="E20" s="51">
        <v>3</v>
      </c>
      <c r="F20" s="50"/>
      <c r="G20" s="28">
        <f t="shared" si="0"/>
        <v>0</v>
      </c>
      <c r="H20" s="4"/>
    </row>
    <row r="21" spans="2:8" ht="15.75" thickTop="1" x14ac:dyDescent="0.25">
      <c r="B21" s="5"/>
      <c r="E21" s="6"/>
      <c r="G21" s="23">
        <f>SUM(G17:G20)</f>
        <v>0</v>
      </c>
      <c r="H21" s="4"/>
    </row>
    <row r="22" spans="2:8" x14ac:dyDescent="0.25">
      <c r="B22" s="5"/>
      <c r="C22" s="19" t="s">
        <v>20</v>
      </c>
      <c r="D22" s="19"/>
      <c r="E22" s="6"/>
      <c r="H22" s="7"/>
    </row>
    <row r="23" spans="2:8" ht="15.75" thickBot="1" x14ac:dyDescent="0.3">
      <c r="B23" s="5">
        <v>7</v>
      </c>
      <c r="C23" s="24" t="s">
        <v>21</v>
      </c>
      <c r="D23" s="48">
        <v>45688</v>
      </c>
      <c r="E23" s="49">
        <v>4</v>
      </c>
      <c r="F23" s="50"/>
      <c r="G23" s="28">
        <f t="shared" ref="G23" si="1">E23*F23</f>
        <v>0</v>
      </c>
      <c r="H23" s="4"/>
    </row>
    <row r="24" spans="2:8" ht="15.75" thickTop="1" x14ac:dyDescent="0.25">
      <c r="B24" s="2"/>
      <c r="E24" s="3"/>
      <c r="G24" s="23">
        <f>SUM(G22:G23)</f>
        <v>0</v>
      </c>
      <c r="H24" s="4"/>
    </row>
    <row r="25" spans="2:8" x14ac:dyDescent="0.25">
      <c r="B25" s="5"/>
      <c r="C25" s="19" t="s">
        <v>36</v>
      </c>
      <c r="D25" s="19"/>
      <c r="E25" s="6"/>
      <c r="H25" s="7"/>
    </row>
    <row r="26" spans="2:8" ht="15.75" thickBot="1" x14ac:dyDescent="0.3">
      <c r="B26" s="5">
        <v>8</v>
      </c>
      <c r="C26" s="24" t="s">
        <v>35</v>
      </c>
      <c r="D26" s="59" t="s">
        <v>37</v>
      </c>
      <c r="E26" s="49">
        <v>1</v>
      </c>
      <c r="F26" s="50"/>
      <c r="G26" s="28">
        <f t="shared" ref="G26" si="2">E26*F26</f>
        <v>0</v>
      </c>
      <c r="H26" s="4"/>
    </row>
    <row r="27" spans="2:8" ht="15.75" thickTop="1" x14ac:dyDescent="0.25">
      <c r="B27" s="2"/>
      <c r="E27" s="3"/>
      <c r="G27" s="23">
        <f>SUM(G25:G26)</f>
        <v>0</v>
      </c>
      <c r="H27" s="4"/>
    </row>
    <row r="28" spans="2:8" x14ac:dyDescent="0.25">
      <c r="B28" s="2"/>
      <c r="E28" s="3"/>
      <c r="G28" s="23"/>
      <c r="H28" s="4"/>
    </row>
    <row r="29" spans="2:8" x14ac:dyDescent="0.25">
      <c r="B29" s="2"/>
      <c r="E29" s="3"/>
      <c r="G29" s="20" t="s">
        <v>5</v>
      </c>
      <c r="H29" s="25"/>
    </row>
    <row r="30" spans="2:8" ht="15.75" x14ac:dyDescent="0.25">
      <c r="B30" s="2"/>
      <c r="C30" s="42" t="s">
        <v>24</v>
      </c>
      <c r="D30" s="42"/>
      <c r="E30" s="43"/>
      <c r="F30" s="44"/>
      <c r="G30" s="45">
        <f>G16+G21+G24+G27</f>
        <v>0</v>
      </c>
      <c r="H30" s="32"/>
    </row>
    <row r="31" spans="2:8" ht="15.75" thickBot="1" x14ac:dyDescent="0.3">
      <c r="B31" s="8"/>
      <c r="C31" s="9"/>
      <c r="D31" s="9"/>
      <c r="E31" s="10"/>
      <c r="F31" s="9"/>
      <c r="G31" s="9"/>
      <c r="H31" s="11"/>
    </row>
    <row r="32" spans="2:8" x14ac:dyDescent="0.25">
      <c r="B32" s="39" t="s">
        <v>23</v>
      </c>
      <c r="C32" s="40"/>
      <c r="D32" s="40"/>
      <c r="E32" s="40"/>
      <c r="F32" s="40"/>
      <c r="G32" s="40"/>
      <c r="H32" s="41"/>
    </row>
    <row r="33" spans="2:8" x14ac:dyDescent="0.25">
      <c r="B33" s="2"/>
      <c r="H33" s="7"/>
    </row>
    <row r="34" spans="2:8" x14ac:dyDescent="0.25">
      <c r="B34" s="1"/>
      <c r="C34" s="21" t="s">
        <v>34</v>
      </c>
      <c r="D34" s="21"/>
      <c r="E34" s="66" t="s">
        <v>32</v>
      </c>
      <c r="F34" s="66"/>
      <c r="G34">
        <f>VLOOKUP(E34,J2:K8,2,FALSE)</f>
        <v>0</v>
      </c>
      <c r="H34" s="25"/>
    </row>
    <row r="35" spans="2:8" x14ac:dyDescent="0.25">
      <c r="B35" s="1"/>
      <c r="C35" s="21"/>
      <c r="D35" s="21"/>
      <c r="E35" s="58"/>
      <c r="F35" s="58"/>
      <c r="H35" s="25"/>
    </row>
    <row r="36" spans="2:8" ht="15.75" x14ac:dyDescent="0.25">
      <c r="B36" s="2"/>
      <c r="C36" s="42" t="s">
        <v>25</v>
      </c>
      <c r="D36" s="42"/>
      <c r="E36" s="43"/>
      <c r="F36" s="44"/>
      <c r="G36" s="57">
        <f>G34</f>
        <v>0</v>
      </c>
      <c r="H36" s="4"/>
    </row>
    <row r="37" spans="2:8" ht="15.75" thickBot="1" x14ac:dyDescent="0.3">
      <c r="B37" s="13"/>
      <c r="C37" s="9"/>
      <c r="D37" s="9"/>
      <c r="E37" s="10"/>
      <c r="F37" s="9"/>
      <c r="G37" s="9"/>
      <c r="H37" s="14"/>
    </row>
    <row r="38" spans="2:8" x14ac:dyDescent="0.25">
      <c r="B38" s="2"/>
      <c r="E38" s="3"/>
      <c r="F38" s="12"/>
      <c r="G38" s="12"/>
      <c r="H38" s="29"/>
    </row>
    <row r="39" spans="2:8" ht="22.15" customHeight="1" x14ac:dyDescent="0.25">
      <c r="B39" s="2"/>
      <c r="C39" s="30" t="s">
        <v>6</v>
      </c>
      <c r="D39" s="47"/>
      <c r="E39" s="63"/>
      <c r="F39" s="64"/>
      <c r="G39" s="65"/>
      <c r="H39" s="29"/>
    </row>
    <row r="40" spans="2:8" ht="22.15" customHeight="1" x14ac:dyDescent="0.25">
      <c r="B40" s="2"/>
      <c r="C40" s="30" t="s">
        <v>10</v>
      </c>
      <c r="D40" s="47"/>
      <c r="E40" s="63"/>
      <c r="F40" s="64"/>
      <c r="G40" s="65"/>
      <c r="H40" s="29"/>
    </row>
    <row r="41" spans="2:8" ht="22.15" customHeight="1" x14ac:dyDescent="0.25">
      <c r="B41" s="2"/>
      <c r="C41" s="30" t="s">
        <v>7</v>
      </c>
      <c r="D41" s="47"/>
      <c r="E41" s="63"/>
      <c r="F41" s="64"/>
      <c r="G41" s="65"/>
      <c r="H41" s="29"/>
    </row>
    <row r="42" spans="2:8" ht="54" customHeight="1" x14ac:dyDescent="0.25">
      <c r="B42" s="2"/>
      <c r="C42" s="30" t="s">
        <v>8</v>
      </c>
      <c r="D42" s="47"/>
      <c r="E42" s="63"/>
      <c r="F42" s="64"/>
      <c r="G42" s="65"/>
      <c r="H42" s="29"/>
    </row>
    <row r="43" spans="2:8" ht="15.75" thickBot="1" x14ac:dyDescent="0.3">
      <c r="B43" s="13"/>
      <c r="C43" s="9"/>
      <c r="D43" s="9"/>
      <c r="E43" s="9"/>
      <c r="F43" s="9"/>
      <c r="G43" s="9"/>
      <c r="H43" s="14"/>
    </row>
  </sheetData>
  <sheetProtection algorithmName="SHA-512" hashValue="xtJ6Z0Pf15TYoLf78pRo7vdZQ415SuGLRIeyHpBoJOdW1sjr78UpHZ2YyQWw0dWxPrBXGakfM+amMU/lFtd9Uw==" saltValue="H7dV17e4sE8/YKXn24/FHw==" spinCount="100000" sheet="1" objects="1" scenarios="1"/>
  <mergeCells count="8">
    <mergeCell ref="E41:G41"/>
    <mergeCell ref="E42:G42"/>
    <mergeCell ref="A1:F1"/>
    <mergeCell ref="B3:C3"/>
    <mergeCell ref="G3:H3"/>
    <mergeCell ref="E39:G39"/>
    <mergeCell ref="E40:G40"/>
    <mergeCell ref="E34:F34"/>
  </mergeCells>
  <dataValidations count="1">
    <dataValidation type="list" allowBlank="1" showInputMessage="1" showErrorMessage="1" sqref="E34:E35" xr:uid="{11D58D39-12E3-4527-B340-3B7B41937EB7}">
      <formula1>$J$2:$J$8</formula1>
    </dataValidation>
  </dataValidations>
  <pageMargins left="0.55118110236220474" right="0.55118110236220474" top="0.55118110236220474" bottom="0.55118110236220474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6D47C5BE9364B881099B0F684B0AB" ma:contentTypeVersion="6" ma:contentTypeDescription="Een nieuw document maken." ma:contentTypeScope="" ma:versionID="a08223515825b3ba6a63a777ff3a1837">
  <xsd:schema xmlns:xsd="http://www.w3.org/2001/XMLSchema" xmlns:xs="http://www.w3.org/2001/XMLSchema" xmlns:p="http://schemas.microsoft.com/office/2006/metadata/properties" xmlns:ns2="3ca3d9fe-f56e-4d75-b0f1-7f4b924c023c" xmlns:ns3="ae27bc7f-61a2-44ed-ab4b-7eeeb7bcd3df" targetNamespace="http://schemas.microsoft.com/office/2006/metadata/properties" ma:root="true" ma:fieldsID="f7c7e9c5d4de1f85cce49b339a0a6501" ns2:_="" ns3:_="">
    <xsd:import namespace="3ca3d9fe-f56e-4d75-b0f1-7f4b924c023c"/>
    <xsd:import namespace="ae27bc7f-61a2-44ed-ab4b-7eeeb7bcd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3d9fe-f56e-4d75-b0f1-7f4b924c0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7bc7f-61a2-44ed-ab4b-7eeeb7bcd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D12531-AB8B-4352-B7EC-374EC7AF1E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963384-F838-40F5-9AAF-BF5FEF475133}">
  <ds:schemaRefs>
    <ds:schemaRef ds:uri="3ca3d9fe-f56e-4d75-b0f1-7f4b924c023c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e27bc7f-61a2-44ed-ab4b-7eeeb7bcd3d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25E2E0B-D520-426F-94A8-D1F4E25DB7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3d9fe-f56e-4d75-b0f1-7f4b924c023c"/>
    <ds:schemaRef ds:uri="ae27bc7f-61a2-44ed-ab4b-7eeeb7bcd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Coen Wessels</dc:creator>
  <cp:keywords/>
  <dc:description/>
  <cp:lastModifiedBy>Nowee, Petra</cp:lastModifiedBy>
  <cp:revision/>
  <cp:lastPrinted>2024-09-13T09:15:36Z</cp:lastPrinted>
  <dcterms:created xsi:type="dcterms:W3CDTF">2023-07-06T08:55:24Z</dcterms:created>
  <dcterms:modified xsi:type="dcterms:W3CDTF">2024-09-30T13:19:44Z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0x010100FBE6D47C5BE9364B881099B0F684B0AB</vt:lpwstr>
  </property>
  <property fmtid="{D5CDD505-2E9C-101B-9397-08002B2CF9AE}" pid="3" name="MediaServiceImageTags">
    <vt:lpwstr/>
  </property>
  <property fmtid="{D5CDD505-2E9C-101B-9397-08002B2CF9AE}" pid="4" name="Order">
    <vt:r8>251800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