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endium-my.sharepoint.com/personal/info_provendium_nl/Documents/Projecten/GVB 2024/Aanbestedingen lopend  GVB 2024-2025/Arbeidsmiddelen 2025/Prijslijst/"/>
    </mc:Choice>
  </mc:AlternateContent>
  <xr:revisionPtr revIDLastSave="9" documentId="8_{ACEE5707-D330-48A2-805B-0CCD8B8AA477}" xr6:coauthVersionLast="47" xr6:coauthVersionMax="47" xr10:uidLastSave="{480A97C6-414B-495A-9460-7E0BF92F67AE}"/>
  <bookViews>
    <workbookView xWindow="-108" yWindow="-108" windowWidth="23256" windowHeight="12456" tabRatio="598" xr2:uid="{FB649404-6D96-4626-BFC5-F7CE661ECC49}"/>
  </bookViews>
  <sheets>
    <sheet name="verzamelblad " sheetId="5" r:id="rId1"/>
    <sheet name="Veren" sheetId="11" r:id="rId2"/>
    <sheet name="Spoor+baan-stations Metro" sheetId="12" r:id="rId3"/>
    <sheet name="LWP" sheetId="6" r:id="rId4"/>
    <sheet name="HWR locatie " sheetId="4" r:id="rId5"/>
    <sheet name="Garage Noord" sheetId="7" r:id="rId6"/>
    <sheet name="Garage West" sheetId="9" r:id="rId7"/>
    <sheet name="Basis werkplaats" sheetId="8" r:id="rId8"/>
    <sheet name="Prijzen +tarieven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6" i="12" l="1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I131" i="6"/>
  <c r="L261" i="12"/>
  <c r="L254" i="12"/>
  <c r="L244" i="12"/>
  <c r="L245" i="12"/>
  <c r="L246" i="12"/>
  <c r="L247" i="12"/>
  <c r="L248" i="12"/>
  <c r="L249" i="12"/>
  <c r="L250" i="12"/>
  <c r="L251" i="12"/>
  <c r="L252" i="12"/>
  <c r="L253" i="12"/>
  <c r="L243" i="12"/>
  <c r="L233" i="12"/>
  <c r="L234" i="12"/>
  <c r="L235" i="12"/>
  <c r="L236" i="12"/>
  <c r="L237" i="12"/>
  <c r="L238" i="12"/>
  <c r="L239" i="12"/>
  <c r="L240" i="12"/>
  <c r="L241" i="12"/>
  <c r="L242" i="12"/>
  <c r="L232" i="12"/>
  <c r="L224" i="12"/>
  <c r="L225" i="12"/>
  <c r="L226" i="12"/>
  <c r="L227" i="12"/>
  <c r="L228" i="12"/>
  <c r="L229" i="12"/>
  <c r="L230" i="12"/>
  <c r="L231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10" i="12"/>
  <c r="L223" i="12"/>
  <c r="L209" i="12"/>
  <c r="L204" i="12"/>
  <c r="L205" i="12"/>
  <c r="L206" i="12"/>
  <c r="L207" i="12"/>
  <c r="L208" i="12"/>
  <c r="L203" i="12"/>
  <c r="L202" i="12"/>
  <c r="L201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179" i="12"/>
  <c r="L178" i="12"/>
  <c r="L172" i="12"/>
  <c r="L173" i="12"/>
  <c r="L174" i="12"/>
  <c r="L175" i="12"/>
  <c r="L176" i="12"/>
  <c r="L177" i="12"/>
  <c r="L171" i="12"/>
  <c r="L163" i="12"/>
  <c r="L165" i="12"/>
  <c r="L166" i="12"/>
  <c r="L167" i="12"/>
  <c r="L168" i="12"/>
  <c r="L169" i="12"/>
  <c r="L170" i="12"/>
  <c r="L164" i="12"/>
  <c r="L125" i="12"/>
  <c r="L31" i="12"/>
  <c r="L119" i="12"/>
  <c r="L118" i="12"/>
  <c r="L117" i="12"/>
  <c r="L116" i="12"/>
  <c r="L115" i="12"/>
  <c r="L114" i="12"/>
  <c r="L113" i="12"/>
  <c r="L112" i="12"/>
  <c r="L111" i="12"/>
  <c r="L110" i="12"/>
  <c r="L109" i="12"/>
  <c r="L108" i="12"/>
  <c r="L107" i="12"/>
  <c r="L106" i="12"/>
  <c r="L105" i="12"/>
  <c r="L104" i="12"/>
  <c r="L103" i="12"/>
  <c r="L102" i="12"/>
  <c r="L101" i="12"/>
  <c r="L100" i="12"/>
  <c r="L99" i="12"/>
  <c r="L98" i="12"/>
  <c r="L97" i="12"/>
  <c r="L96" i="12"/>
  <c r="L95" i="12"/>
  <c r="L94" i="12"/>
  <c r="L93" i="12"/>
  <c r="L92" i="12"/>
  <c r="L91" i="12"/>
  <c r="L90" i="12"/>
  <c r="L89" i="12"/>
  <c r="L88" i="12"/>
  <c r="L87" i="12"/>
  <c r="L86" i="12"/>
  <c r="L85" i="12"/>
  <c r="L84" i="12"/>
  <c r="L83" i="12"/>
  <c r="L82" i="12"/>
  <c r="L81" i="12"/>
  <c r="L80" i="12"/>
  <c r="L79" i="12"/>
  <c r="L78" i="12"/>
  <c r="L77" i="12"/>
  <c r="L76" i="12"/>
  <c r="L75" i="12"/>
  <c r="L74" i="12"/>
  <c r="L73" i="12"/>
  <c r="L72" i="12"/>
  <c r="L71" i="12"/>
  <c r="L70" i="12"/>
  <c r="L69" i="12"/>
  <c r="L68" i="12"/>
  <c r="L67" i="12"/>
  <c r="L66" i="12"/>
  <c r="L65" i="12"/>
  <c r="L64" i="12"/>
  <c r="L63" i="12"/>
  <c r="L62" i="12"/>
  <c r="L61" i="12"/>
  <c r="L60" i="12"/>
  <c r="L59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M40" i="6"/>
  <c r="M41" i="6"/>
  <c r="M42" i="6"/>
  <c r="O42" i="6" s="1"/>
  <c r="M43" i="6"/>
  <c r="O43" i="6" s="1"/>
  <c r="M44" i="6"/>
  <c r="M45" i="6"/>
  <c r="M46" i="6"/>
  <c r="M39" i="6"/>
  <c r="Q38" i="4"/>
  <c r="S38" i="4" s="1"/>
  <c r="Q39" i="4"/>
  <c r="S39" i="4" s="1"/>
  <c r="Q40" i="4"/>
  <c r="Q41" i="4"/>
  <c r="S41" i="4" s="1"/>
  <c r="Q42" i="4"/>
  <c r="Q43" i="4"/>
  <c r="Q44" i="4"/>
  <c r="Q45" i="4"/>
  <c r="Q46" i="4"/>
  <c r="Q47" i="4"/>
  <c r="S47" i="4" s="1"/>
  <c r="Q48" i="4"/>
  <c r="S48" i="4" s="1"/>
  <c r="Q49" i="4"/>
  <c r="Q50" i="4"/>
  <c r="Q51" i="4"/>
  <c r="Q52" i="4"/>
  <c r="Q53" i="4"/>
  <c r="Q54" i="4"/>
  <c r="Q55" i="4"/>
  <c r="Q56" i="4"/>
  <c r="Q57" i="4"/>
  <c r="Q58" i="4"/>
  <c r="Q59" i="4"/>
  <c r="S59" i="4" s="1"/>
  <c r="O180" i="4"/>
  <c r="Q180" i="4" s="1"/>
  <c r="O181" i="4"/>
  <c r="Q181" i="4" s="1"/>
  <c r="O182" i="4"/>
  <c r="Q182" i="4" s="1"/>
  <c r="O183" i="4"/>
  <c r="Q183" i="4" s="1"/>
  <c r="O184" i="4"/>
  <c r="O185" i="4"/>
  <c r="Q185" i="4" s="1"/>
  <c r="O186" i="4"/>
  <c r="Q186" i="4" s="1"/>
  <c r="O187" i="4"/>
  <c r="Q187" i="4" s="1"/>
  <c r="O188" i="4"/>
  <c r="Q188" i="4" s="1"/>
  <c r="O189" i="4"/>
  <c r="Q189" i="4" s="1"/>
  <c r="O190" i="4"/>
  <c r="O191" i="4"/>
  <c r="Q191" i="4" s="1"/>
  <c r="O192" i="4"/>
  <c r="Q192" i="4" s="1"/>
  <c r="O193" i="4"/>
  <c r="Q193" i="4" s="1"/>
  <c r="O194" i="4"/>
  <c r="Q194" i="4" s="1"/>
  <c r="O195" i="4"/>
  <c r="Q195" i="4" s="1"/>
  <c r="O196" i="4"/>
  <c r="O197" i="4"/>
  <c r="O198" i="4"/>
  <c r="Q198" i="4" s="1"/>
  <c r="O199" i="4"/>
  <c r="O200" i="4"/>
  <c r="O201" i="4"/>
  <c r="Q201" i="4" s="1"/>
  <c r="O202" i="4"/>
  <c r="Q202" i="4" s="1"/>
  <c r="O203" i="4"/>
  <c r="Q203" i="4" s="1"/>
  <c r="O204" i="4"/>
  <c r="Q204" i="4" s="1"/>
  <c r="O205" i="4"/>
  <c r="Q205" i="4" s="1"/>
  <c r="O206" i="4"/>
  <c r="Q206" i="4" s="1"/>
  <c r="O207" i="4"/>
  <c r="Q207" i="4" s="1"/>
  <c r="O208" i="4"/>
  <c r="Q208" i="4" s="1"/>
  <c r="O209" i="4"/>
  <c r="Q209" i="4" s="1"/>
  <c r="O210" i="4"/>
  <c r="Q210" i="4" s="1"/>
  <c r="O211" i="4"/>
  <c r="Q211" i="4" s="1"/>
  <c r="O212" i="4"/>
  <c r="Q212" i="4" s="1"/>
  <c r="O213" i="4"/>
  <c r="Q213" i="4" s="1"/>
  <c r="O214" i="4"/>
  <c r="O215" i="4"/>
  <c r="O216" i="4"/>
  <c r="Q216" i="4" s="1"/>
  <c r="O217" i="4"/>
  <c r="Q217" i="4" s="1"/>
  <c r="O218" i="4"/>
  <c r="Q218" i="4" s="1"/>
  <c r="O179" i="4"/>
  <c r="Q179" i="4" s="1"/>
  <c r="Q197" i="4"/>
  <c r="Q199" i="4"/>
  <c r="Q200" i="4"/>
  <c r="Q214" i="4"/>
  <c r="Q215" i="4"/>
  <c r="O40" i="6"/>
  <c r="O41" i="6"/>
  <c r="O44" i="6"/>
  <c r="O45" i="6"/>
  <c r="O46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L52" i="6"/>
  <c r="L362" i="11"/>
  <c r="N362" i="11" s="1"/>
  <c r="L363" i="11"/>
  <c r="N363" i="11"/>
  <c r="L364" i="11"/>
  <c r="N364" i="11"/>
  <c r="L365" i="11"/>
  <c r="N365" i="11" s="1"/>
  <c r="L366" i="11"/>
  <c r="N366" i="11"/>
  <c r="L367" i="11"/>
  <c r="N367" i="11"/>
  <c r="L361" i="11"/>
  <c r="Q17" i="4"/>
  <c r="S17" i="4" s="1"/>
  <c r="Q18" i="4"/>
  <c r="S18" i="4" s="1"/>
  <c r="Q19" i="4"/>
  <c r="S19" i="4"/>
  <c r="Q20" i="4"/>
  <c r="S20" i="4" s="1"/>
  <c r="Q21" i="4"/>
  <c r="S21" i="4"/>
  <c r="Q22" i="4"/>
  <c r="S22" i="4"/>
  <c r="Q23" i="4"/>
  <c r="S23" i="4"/>
  <c r="Q24" i="4"/>
  <c r="S24" i="4" s="1"/>
  <c r="Q25" i="4"/>
  <c r="S25" i="4"/>
  <c r="Q26" i="4"/>
  <c r="S26" i="4"/>
  <c r="Q27" i="4"/>
  <c r="S27" i="4"/>
  <c r="Q28" i="4"/>
  <c r="S28" i="4"/>
  <c r="Q29" i="4"/>
  <c r="S29" i="4"/>
  <c r="Q30" i="4"/>
  <c r="S30" i="4" s="1"/>
  <c r="S16" i="4"/>
  <c r="S40" i="4"/>
  <c r="S42" i="4"/>
  <c r="S43" i="4"/>
  <c r="S44" i="4"/>
  <c r="S45" i="4"/>
  <c r="S46" i="4"/>
  <c r="S49" i="4"/>
  <c r="S50" i="4"/>
  <c r="S51" i="4"/>
  <c r="S52" i="4"/>
  <c r="S53" i="4"/>
  <c r="S54" i="4"/>
  <c r="S55" i="4"/>
  <c r="S56" i="4"/>
  <c r="S57" i="4"/>
  <c r="S58" i="4"/>
  <c r="Q190" i="4"/>
  <c r="Q184" i="4"/>
  <c r="Q196" i="4"/>
  <c r="Q16" i="4"/>
  <c r="G249" i="9"/>
  <c r="L168" i="7"/>
  <c r="J149" i="6"/>
  <c r="L258" i="12" l="1"/>
  <c r="L255" i="12"/>
  <c r="L259" i="12"/>
  <c r="L157" i="12"/>
  <c r="L260" i="12" s="1"/>
  <c r="Q219" i="4"/>
  <c r="M226" i="4" s="1"/>
  <c r="S60" i="4"/>
  <c r="M224" i="4" s="1"/>
  <c r="L376" i="11"/>
  <c r="N376" i="11" s="1"/>
  <c r="N361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L262" i="12" l="1"/>
  <c r="C17" i="5" s="1"/>
  <c r="H356" i="11"/>
  <c r="H382" i="11" s="1"/>
  <c r="H238" i="11"/>
  <c r="H381" i="11" s="1"/>
  <c r="N368" i="11"/>
  <c r="H383" i="11" s="1"/>
  <c r="N377" i="11"/>
  <c r="H384" i="11" s="1"/>
  <c r="H385" i="11" l="1"/>
  <c r="C16" i="5" s="1"/>
  <c r="M65" i="4" l="1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J17" i="6" l="1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16" i="6"/>
  <c r="L165" i="7" l="1"/>
  <c r="L164" i="7"/>
  <c r="O39" i="6" l="1"/>
  <c r="L239" i="8"/>
  <c r="N239" i="8" s="1"/>
  <c r="L238" i="8"/>
  <c r="N238" i="8" s="1"/>
  <c r="L237" i="8"/>
  <c r="N237" i="8" s="1"/>
  <c r="L236" i="8"/>
  <c r="N236" i="8" s="1"/>
  <c r="L235" i="8"/>
  <c r="N235" i="8" s="1"/>
  <c r="L234" i="8"/>
  <c r="N234" i="8" s="1"/>
  <c r="L233" i="8"/>
  <c r="N233" i="8" s="1"/>
  <c r="L232" i="8"/>
  <c r="N232" i="8" s="1"/>
  <c r="L231" i="8"/>
  <c r="N231" i="8" s="1"/>
  <c r="G233" i="9"/>
  <c r="G176" i="9"/>
  <c r="G190" i="9"/>
  <c r="G168" i="9"/>
  <c r="G145" i="9"/>
  <c r="G137" i="9"/>
  <c r="G138" i="9"/>
  <c r="G135" i="9"/>
  <c r="G134" i="9"/>
  <c r="G84" i="9"/>
  <c r="G77" i="9"/>
  <c r="G54" i="9"/>
  <c r="G53" i="9"/>
  <c r="G40" i="9"/>
  <c r="G39" i="9"/>
  <c r="L167" i="7"/>
  <c r="L157" i="7"/>
  <c r="L158" i="7"/>
  <c r="L159" i="7"/>
  <c r="L160" i="7"/>
  <c r="L161" i="7"/>
  <c r="L156" i="7"/>
  <c r="L148" i="7"/>
  <c r="L147" i="7"/>
  <c r="L145" i="7"/>
  <c r="L144" i="7"/>
  <c r="L140" i="7"/>
  <c r="L141" i="7"/>
  <c r="L139" i="7"/>
  <c r="L143" i="7"/>
  <c r="L138" i="7"/>
  <c r="L137" i="7"/>
  <c r="L132" i="7"/>
  <c r="L133" i="7"/>
  <c r="L134" i="7"/>
  <c r="L135" i="7"/>
  <c r="L136" i="7"/>
  <c r="L131" i="7"/>
  <c r="L129" i="7"/>
  <c r="L130" i="7"/>
  <c r="L118" i="7"/>
  <c r="L119" i="7"/>
  <c r="L120" i="7"/>
  <c r="L121" i="7"/>
  <c r="L122" i="7"/>
  <c r="L123" i="7"/>
  <c r="L124" i="7"/>
  <c r="L125" i="7"/>
  <c r="L117" i="7"/>
  <c r="L128" i="7"/>
  <c r="L115" i="7"/>
  <c r="L116" i="7"/>
  <c r="L114" i="7"/>
  <c r="L113" i="7"/>
  <c r="L112" i="7"/>
  <c r="L111" i="7"/>
  <c r="L109" i="7"/>
  <c r="L108" i="7"/>
  <c r="L107" i="7"/>
  <c r="L106" i="7"/>
  <c r="L105" i="7"/>
  <c r="L104" i="7"/>
  <c r="L103" i="7"/>
  <c r="L102" i="7"/>
  <c r="L91" i="7"/>
  <c r="L92" i="7"/>
  <c r="L93" i="7"/>
  <c r="L94" i="7"/>
  <c r="L95" i="7"/>
  <c r="L96" i="7"/>
  <c r="L97" i="7"/>
  <c r="L98" i="7"/>
  <c r="L99" i="7"/>
  <c r="L100" i="7"/>
  <c r="L101" i="7"/>
  <c r="L89" i="7"/>
  <c r="L90" i="7"/>
  <c r="L85" i="7"/>
  <c r="L84" i="7"/>
  <c r="L83" i="7"/>
  <c r="L82" i="7"/>
  <c r="L81" i="7"/>
  <c r="L80" i="7"/>
  <c r="L79" i="7"/>
  <c r="L78" i="7"/>
  <c r="L76" i="7"/>
  <c r="L77" i="7"/>
  <c r="L72" i="7"/>
  <c r="L68" i="7"/>
  <c r="L67" i="7"/>
  <c r="L66" i="7"/>
  <c r="L65" i="7"/>
  <c r="L64" i="7"/>
  <c r="L63" i="7"/>
  <c r="L61" i="7"/>
  <c r="L62" i="7"/>
  <c r="L60" i="7"/>
  <c r="L57" i="7"/>
  <c r="L58" i="7"/>
  <c r="L56" i="7"/>
  <c r="L55" i="7"/>
  <c r="L53" i="7"/>
  <c r="L54" i="7"/>
  <c r="L52" i="7"/>
  <c r="L51" i="7"/>
  <c r="L50" i="7"/>
  <c r="L49" i="7"/>
  <c r="L48" i="7"/>
  <c r="L45" i="7"/>
  <c r="L44" i="7"/>
  <c r="L43" i="7"/>
  <c r="L39" i="7"/>
  <c r="L40" i="7"/>
  <c r="L38" i="7"/>
  <c r="L37" i="7"/>
  <c r="L36" i="7"/>
  <c r="L35" i="7"/>
  <c r="L34" i="7"/>
  <c r="L31" i="7"/>
  <c r="L30" i="7"/>
  <c r="L26" i="7"/>
  <c r="L25" i="7"/>
  <c r="L23" i="7"/>
  <c r="L22" i="7"/>
  <c r="L21" i="7"/>
  <c r="L20" i="7"/>
  <c r="L19" i="7"/>
  <c r="L18" i="7"/>
  <c r="M128" i="4"/>
  <c r="M89" i="4"/>
  <c r="M90" i="4"/>
  <c r="M91" i="4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I107" i="6"/>
  <c r="I108" i="6"/>
  <c r="I109" i="6"/>
  <c r="I110" i="6"/>
  <c r="I111" i="6"/>
  <c r="I112" i="6"/>
  <c r="I114" i="6"/>
  <c r="I115" i="6"/>
  <c r="I116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06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81" i="6"/>
  <c r="G232" i="9"/>
  <c r="G207" i="9"/>
  <c r="G208" i="9"/>
  <c r="G209" i="9"/>
  <c r="G210" i="9"/>
  <c r="G227" i="9"/>
  <c r="G144" i="9"/>
  <c r="G140" i="9"/>
  <c r="G141" i="9"/>
  <c r="G142" i="9"/>
  <c r="G143" i="9"/>
  <c r="G139" i="9"/>
  <c r="G182" i="9"/>
  <c r="G181" i="9"/>
  <c r="G128" i="9"/>
  <c r="G191" i="9"/>
  <c r="G180" i="9"/>
  <c r="G165" i="9"/>
  <c r="G179" i="9"/>
  <c r="G178" i="9"/>
  <c r="G200" i="9"/>
  <c r="G25" i="9"/>
  <c r="G24" i="9"/>
  <c r="G110" i="9"/>
  <c r="G111" i="9"/>
  <c r="G177" i="9"/>
  <c r="G174" i="9"/>
  <c r="G175" i="9"/>
  <c r="G188" i="9"/>
  <c r="G189" i="9"/>
  <c r="G206" i="9"/>
  <c r="G205" i="9"/>
  <c r="G204" i="9"/>
  <c r="G183" i="9"/>
  <c r="G184" i="9"/>
  <c r="G185" i="9"/>
  <c r="G186" i="9"/>
  <c r="G187" i="9"/>
  <c r="G202" i="9"/>
  <c r="G203" i="9"/>
  <c r="G169" i="9"/>
  <c r="G170" i="9"/>
  <c r="G171" i="9"/>
  <c r="G172" i="9"/>
  <c r="G173" i="9"/>
  <c r="G201" i="9"/>
  <c r="G166" i="9"/>
  <c r="G27" i="9"/>
  <c r="G28" i="9"/>
  <c r="G29" i="9"/>
  <c r="G26" i="9"/>
  <c r="G127" i="9"/>
  <c r="G136" i="9"/>
  <c r="G36" i="9"/>
  <c r="G150" i="9"/>
  <c r="G151" i="9"/>
  <c r="G19" i="9"/>
  <c r="G146" i="9"/>
  <c r="G147" i="9"/>
  <c r="G148" i="9"/>
  <c r="G149" i="9"/>
  <c r="G60" i="9"/>
  <c r="G31" i="9"/>
  <c r="G30" i="9"/>
  <c r="G152" i="9"/>
  <c r="G153" i="9"/>
  <c r="G197" i="9"/>
  <c r="G196" i="9"/>
  <c r="G198" i="9"/>
  <c r="G195" i="9"/>
  <c r="G161" i="9"/>
  <c r="G20" i="9"/>
  <c r="G34" i="9"/>
  <c r="G22" i="9"/>
  <c r="G21" i="9"/>
  <c r="G64" i="9"/>
  <c r="G220" i="9"/>
  <c r="G218" i="9"/>
  <c r="G213" i="9"/>
  <c r="G214" i="9"/>
  <c r="G215" i="9"/>
  <c r="G216" i="9"/>
  <c r="G50" i="9"/>
  <c r="G113" i="9"/>
  <c r="G114" i="9"/>
  <c r="G76" i="9"/>
  <c r="G120" i="9"/>
  <c r="G32" i="9"/>
  <c r="G33" i="9"/>
  <c r="G92" i="9"/>
  <c r="G238" i="9"/>
  <c r="G239" i="9"/>
  <c r="G163" i="9"/>
  <c r="G235" i="9"/>
  <c r="G51" i="9"/>
  <c r="G52" i="9"/>
  <c r="G248" i="9"/>
  <c r="G42" i="9"/>
  <c r="G41" i="9"/>
  <c r="G164" i="9"/>
  <c r="G211" i="9"/>
  <c r="G121" i="9"/>
  <c r="G112" i="9"/>
  <c r="G131" i="9"/>
  <c r="G115" i="9"/>
  <c r="G95" i="9"/>
  <c r="G96" i="9"/>
  <c r="G234" i="9"/>
  <c r="G81" i="9"/>
  <c r="G82" i="9"/>
  <c r="G236" i="9"/>
  <c r="G80" i="9"/>
  <c r="G79" i="9"/>
  <c r="G133" i="9"/>
  <c r="G44" i="9"/>
  <c r="G97" i="9"/>
  <c r="G109" i="9"/>
  <c r="G98" i="9"/>
  <c r="G93" i="9"/>
  <c r="G99" i="9"/>
  <c r="G94" i="9"/>
  <c r="G100" i="9"/>
  <c r="G193" i="9"/>
  <c r="G244" i="9"/>
  <c r="G194" i="9"/>
  <c r="G43" i="9"/>
  <c r="G126" i="9"/>
  <c r="G101" i="9"/>
  <c r="G102" i="9"/>
  <c r="G103" i="9"/>
  <c r="G104" i="9"/>
  <c r="G105" i="9"/>
  <c r="G106" i="9"/>
  <c r="G107" i="9"/>
  <c r="G58" i="9"/>
  <c r="G85" i="9"/>
  <c r="G73" i="9"/>
  <c r="G129" i="9"/>
  <c r="G130" i="9"/>
  <c r="G59" i="9"/>
  <c r="G212" i="9"/>
  <c r="G192" i="9"/>
  <c r="G83" i="9"/>
  <c r="G70" i="9"/>
  <c r="G72" i="9"/>
  <c r="G162" i="9"/>
  <c r="G62" i="9"/>
  <c r="G63" i="9"/>
  <c r="G240" i="9"/>
  <c r="G241" i="9"/>
  <c r="G74" i="9"/>
  <c r="G75" i="9"/>
  <c r="G86" i="9"/>
  <c r="G87" i="9"/>
  <c r="G88" i="9"/>
  <c r="G89" i="9"/>
  <c r="G90" i="9"/>
  <c r="G91" i="9"/>
  <c r="G247" i="9"/>
  <c r="G67" i="9"/>
  <c r="G68" i="9"/>
  <c r="G69" i="9"/>
  <c r="G65" i="9"/>
  <c r="G78" i="9"/>
  <c r="G219" i="9"/>
  <c r="G57" i="9"/>
  <c r="G56" i="9"/>
  <c r="G55" i="9"/>
  <c r="G246" i="9"/>
  <c r="G35" i="9"/>
  <c r="G242" i="9"/>
  <c r="G158" i="9"/>
  <c r="G159" i="9"/>
  <c r="G155" i="9"/>
  <c r="G156" i="9"/>
  <c r="G157" i="9"/>
  <c r="G66" i="9"/>
  <c r="G160" i="9"/>
  <c r="G225" i="9"/>
  <c r="G226" i="9"/>
  <c r="G23" i="9"/>
  <c r="G221" i="9"/>
  <c r="G222" i="9"/>
  <c r="G223" i="9"/>
  <c r="G224" i="9"/>
  <c r="G167" i="9"/>
  <c r="G245" i="9"/>
  <c r="G230" i="9"/>
  <c r="G45" i="9"/>
  <c r="G154" i="9"/>
  <c r="G38" i="9"/>
  <c r="G61" i="9"/>
  <c r="G229" i="9"/>
  <c r="G231" i="9"/>
  <c r="G37" i="9"/>
  <c r="G132" i="9"/>
  <c r="G228" i="9"/>
  <c r="G237" i="9"/>
  <c r="G49" i="9"/>
  <c r="G48" i="9"/>
  <c r="G47" i="9"/>
  <c r="G123" i="9"/>
  <c r="G122" i="9"/>
  <c r="G108" i="9"/>
  <c r="G125" i="9"/>
  <c r="G243" i="9"/>
  <c r="G71" i="9"/>
  <c r="G217" i="9"/>
  <c r="G46" i="9"/>
  <c r="G199" i="9"/>
  <c r="G116" i="9"/>
  <c r="G119" i="9"/>
  <c r="G118" i="9"/>
  <c r="G117" i="9"/>
  <c r="S31" i="4" l="1"/>
  <c r="M223" i="4" s="1"/>
  <c r="O47" i="6"/>
  <c r="I153" i="6" s="1"/>
  <c r="N240" i="8"/>
  <c r="H243" i="8" s="1"/>
  <c r="I156" i="6"/>
  <c r="O100" i="6"/>
  <c r="I155" i="6" s="1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L110" i="7"/>
  <c r="L126" i="7"/>
  <c r="L127" i="7"/>
  <c r="L142" i="7"/>
  <c r="L146" i="7"/>
  <c r="L149" i="7"/>
  <c r="L150" i="7"/>
  <c r="L151" i="7"/>
  <c r="L152" i="7"/>
  <c r="L153" i="7"/>
  <c r="L154" i="7"/>
  <c r="L155" i="7"/>
  <c r="L162" i="7"/>
  <c r="L163" i="7"/>
  <c r="L166" i="7"/>
  <c r="L24" i="7"/>
  <c r="L27" i="7"/>
  <c r="L28" i="7"/>
  <c r="L29" i="7"/>
  <c r="L32" i="7"/>
  <c r="L33" i="7"/>
  <c r="L41" i="7"/>
  <c r="L42" i="7"/>
  <c r="L46" i="7"/>
  <c r="L47" i="7"/>
  <c r="L59" i="7"/>
  <c r="L69" i="7"/>
  <c r="L70" i="7"/>
  <c r="L71" i="7"/>
  <c r="L73" i="7"/>
  <c r="L74" i="7"/>
  <c r="L75" i="7"/>
  <c r="L86" i="7"/>
  <c r="L87" i="7"/>
  <c r="L88" i="7"/>
  <c r="H225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19" i="8"/>
  <c r="M171" i="4" l="1"/>
  <c r="M225" i="4" s="1"/>
  <c r="H226" i="8"/>
  <c r="H242" i="8" s="1"/>
  <c r="H244" i="8" s="1"/>
  <c r="C20" i="5" s="1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59" i="6"/>
  <c r="L58" i="6"/>
  <c r="L57" i="6"/>
  <c r="L56" i="6"/>
  <c r="L55" i="6"/>
  <c r="L54" i="6"/>
  <c r="L53" i="6"/>
  <c r="M227" i="4" l="1"/>
  <c r="C19" i="5" s="1"/>
  <c r="J34" i="6"/>
  <c r="I152" i="6" s="1"/>
  <c r="L76" i="6"/>
  <c r="I154" i="6" s="1"/>
  <c r="I157" i="6" l="1"/>
  <c r="I158" i="6" s="1"/>
  <c r="C18" i="5" s="1"/>
  <c r="C21" i="5" s="1"/>
  <c r="C2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Huijsman, Tessa</author>
  </authors>
  <commentList>
    <comment ref="J179" authorId="0" shapeId="0" xr:uid="{FA466EFD-FA69-4F61-9BD0-5282BBDD457E}">
      <text>
        <r>
          <rPr>
            <b/>
            <sz val="9"/>
            <color indexed="81"/>
            <rFont val="Tahoma"/>
            <family val="2"/>
          </rPr>
          <t>Huijsman, Tessa:</t>
        </r>
        <r>
          <rPr>
            <sz val="9"/>
            <color indexed="81"/>
            <rFont val="Tahoma"/>
            <family val="2"/>
          </rPr>
          <t xml:space="preserve">
2012 gemodificeerd</t>
        </r>
      </text>
    </comment>
    <comment ref="J180" authorId="0" shapeId="0" xr:uid="{52AB8E50-0D56-48AC-AE8E-0C06F03A6541}">
      <text>
        <r>
          <rPr>
            <b/>
            <sz val="9"/>
            <color indexed="81"/>
            <rFont val="Tahoma"/>
            <family val="2"/>
          </rPr>
          <t>Huijsman, Tessa:</t>
        </r>
        <r>
          <rPr>
            <sz val="9"/>
            <color indexed="81"/>
            <rFont val="Tahoma"/>
            <family val="2"/>
          </rPr>
          <t xml:space="preserve">
2012 gemodificeerd</t>
        </r>
      </text>
    </comment>
  </commentList>
</comments>
</file>

<file path=xl/sharedStrings.xml><?xml version="1.0" encoding="utf-8"?>
<sst xmlns="http://schemas.openxmlformats.org/spreadsheetml/2006/main" count="6524" uniqueCount="2368">
  <si>
    <t>BIJLAGE: B(1) SPOOR EN BAAN METRO</t>
  </si>
  <si>
    <t>Beproeving</t>
  </si>
  <si>
    <t>Registratie</t>
  </si>
  <si>
    <t>Bandkleur</t>
  </si>
  <si>
    <t>Werklast</t>
  </si>
  <si>
    <t>Lengte</t>
  </si>
  <si>
    <t>Materiaal</t>
  </si>
  <si>
    <t>Sterkte</t>
  </si>
  <si>
    <t>Fabrikant</t>
  </si>
  <si>
    <t>Omschrijving</t>
  </si>
  <si>
    <t>Kosten</t>
  </si>
  <si>
    <t>GM277</t>
  </si>
  <si>
    <t>Groen</t>
  </si>
  <si>
    <t>2000 kg</t>
  </si>
  <si>
    <t>3 meter</t>
  </si>
  <si>
    <t>Polyester</t>
  </si>
  <si>
    <t>140 kn</t>
  </si>
  <si>
    <t>Estil</t>
  </si>
  <si>
    <t>Hijsband met versterktelus / beschermhoes</t>
  </si>
  <si>
    <t>GM 292</t>
  </si>
  <si>
    <t>3000 kg</t>
  </si>
  <si>
    <t>Powertex</t>
  </si>
  <si>
    <t>GM 291</t>
  </si>
  <si>
    <t>GB 619</t>
  </si>
  <si>
    <t>Paars</t>
  </si>
  <si>
    <t>1000 kg</t>
  </si>
  <si>
    <t>2 meter</t>
  </si>
  <si>
    <t>70 kn</t>
  </si>
  <si>
    <t>SpanSet</t>
  </si>
  <si>
    <t>Hijsband met versterkte lussen</t>
  </si>
  <si>
    <t>GM 165 / 70922</t>
  </si>
  <si>
    <t>Geel</t>
  </si>
  <si>
    <t>210 kn</t>
  </si>
  <si>
    <t>Rema</t>
  </si>
  <si>
    <t>Hijsband b/z traingel D1 en D2</t>
  </si>
  <si>
    <t>GM 273</t>
  </si>
  <si>
    <t>4 meter</t>
  </si>
  <si>
    <t>Hijsband met versterkte lus / beschermhoes</t>
  </si>
  <si>
    <t>GM 624</t>
  </si>
  <si>
    <t>GM 275</t>
  </si>
  <si>
    <t>Hijsband met versterkte lus/ beschermhoes</t>
  </si>
  <si>
    <t>GM 282</t>
  </si>
  <si>
    <t>GM 281</t>
  </si>
  <si>
    <t>GM 283</t>
  </si>
  <si>
    <t>Eindeloze hijsband omtreek 6 meter</t>
  </si>
  <si>
    <t>GM 284</t>
  </si>
  <si>
    <t>GM 290</t>
  </si>
  <si>
    <t>GM 271</t>
  </si>
  <si>
    <t>GM 276</t>
  </si>
  <si>
    <t>Soort</t>
  </si>
  <si>
    <t>BSBM2991</t>
  </si>
  <si>
    <t>Klimmaterieel</t>
  </si>
  <si>
    <t>2x10; AR2050;</t>
  </si>
  <si>
    <t>Machinekamer Rijkspont 6</t>
  </si>
  <si>
    <t>BSBM2992</t>
  </si>
  <si>
    <t>1x5; Falco FEO 5;</t>
  </si>
  <si>
    <t>GT-2509</t>
  </si>
  <si>
    <t>Hijsbalk; Loopkatbalk v.v. loopkat; Fabrikant onbekend; Type IPE160; Hijshoogte 280cm; Loopkat Nitchi 2T (sn:GOO-005832); Maximale overspanning 2 mtr; 1Ton;</t>
  </si>
  <si>
    <t>GT-2510</t>
  </si>
  <si>
    <t>Hijsbalk; Loopkatbalk v.v. loopkat; Fabrikant Onbekend; Type IPE160; Hijshoogte 280cm; Loopkat Nitchi 2T (sn:GOO-005828); Maximale overspanning 190 cm; 1Ton;</t>
  </si>
  <si>
    <t>BSB45336</t>
  </si>
  <si>
    <t>Hijsbalk; Fabrikant Onbekend;Type IPE160;Hijshoogte 275cm;Maximale overspanning 120 cm; 1Ton;</t>
  </si>
  <si>
    <t>GT-2508</t>
  </si>
  <si>
    <t>Hijsbalk; Loopkatbalk v.v. loopkat; Fabrikant Onbekend; Type INP120; Hijshoogte 200cm; Loopkat Rema 0,5T (Sn: GOO-005535); Maximale overspanning 170 cm; 0,5Ton;</t>
  </si>
  <si>
    <t>Achterruim Rijkspont 6</t>
  </si>
  <si>
    <t>GVV3</t>
  </si>
  <si>
    <t>Kettingwerk</t>
  </si>
  <si>
    <t>Kettingleng; wl=2650 mm; Kett. 19 mm; Haak KHW-23;</t>
  </si>
  <si>
    <t>Havenkraan</t>
  </si>
  <si>
    <t>BSB38275</t>
  </si>
  <si>
    <t>Rolsteiger; ASC-BV; 70 CM Breed; 4x 2mtr.fr.; 2x Leuningframe; 1x Plateau; 4x wiel; 4x schoprand; 4x Diagonaalschoor; 6x Horizontaalschoor; 2x Stabilisator;</t>
  </si>
  <si>
    <t>Opslag</t>
  </si>
  <si>
    <t>GVV175</t>
  </si>
  <si>
    <t>Hijsjuk; Evenaar; Fabrikant Eigenbouw; Eigen gewicht 325kg; WLL 3000 Kg;</t>
  </si>
  <si>
    <t>GVV134</t>
  </si>
  <si>
    <t>JUK GVV139</t>
  </si>
  <si>
    <t>GVV135</t>
  </si>
  <si>
    <t>GVV182</t>
  </si>
  <si>
    <t>GVV139</t>
  </si>
  <si>
    <t>Hijsjuk; Evenaar; Fabrikant Eigenbouw; Eigen gewicht 600kg; WLL 5500 Kg;</t>
  </si>
  <si>
    <t>GVV131</t>
  </si>
  <si>
    <t>GVV130</t>
  </si>
  <si>
    <t>GVV46</t>
  </si>
  <si>
    <t>Staalkabels</t>
  </si>
  <si>
    <t>leng; Kabeleind onder: talurit; Kabeleind boven: talurit; lus; lus; 3250 Kg; 2.4 mtr; Afwerking: Verzinkt; Voorgevormd: Ja;</t>
  </si>
  <si>
    <t>GVV47</t>
  </si>
  <si>
    <t>GA1</t>
  </si>
  <si>
    <t>leng; Kabeleind onder: talurit; Kabeleind boven: talurit; lus; kous; 6200 Kg; 0.9 mtr; Afwerking: Verzinkt; Voorgevormd: Ja;</t>
  </si>
  <si>
    <t>GA2</t>
  </si>
  <si>
    <t>leng; Kabeleind onder: talurit; Kabeleind boven: talurit; lus; kous; 6200 Kg; 0.9 mtr; Voorgevormd: Ja;</t>
  </si>
  <si>
    <t>GA3</t>
  </si>
  <si>
    <t>GA4</t>
  </si>
  <si>
    <t>Trap; Skyworks; 1x5+plateau;</t>
  </si>
  <si>
    <t>Schildershal</t>
  </si>
  <si>
    <t>BSB37650</t>
  </si>
  <si>
    <t>Trap; Altrex; 1x4 tr.;</t>
  </si>
  <si>
    <t>BSB39650</t>
  </si>
  <si>
    <t>Ladder; v.d. Heuvel; 1x16 sp.;</t>
  </si>
  <si>
    <t>Afk-2019-GVB10</t>
  </si>
  <si>
    <t>Hijsbanden</t>
  </si>
  <si>
    <t>Rondstrop; REH10; 1Ton; 1,5meter; Paars;</t>
  </si>
  <si>
    <t>Amsterdam</t>
  </si>
  <si>
    <t>Handtakel; Ratel; Fabrikant Eller; Type SR1; Hijshoogte 1,2 mtr; Kettingmaat 4 mm; Bekwijdte haken b\o 27/27 mm; WLL 250 Kg;</t>
  </si>
  <si>
    <t>GVV145</t>
  </si>
  <si>
    <t>Hijsband; PDH300; 10 Ton; 15 Mtr; Oranje;</t>
  </si>
  <si>
    <t>GVV144</t>
  </si>
  <si>
    <t>Werkplaatskraan</t>
  </si>
  <si>
    <t>Hijsband; PDH30; 1 Ton; 2 Mtr; Paars;</t>
  </si>
  <si>
    <t>70423017 T/M 70423020</t>
  </si>
  <si>
    <t>Rondstrop; REH10; 1 Ton; 1 Mtr; Paars;</t>
  </si>
  <si>
    <t>Oogbout</t>
  </si>
  <si>
    <t>Fabrikant Eigen;</t>
  </si>
  <si>
    <t>Oogbout; M16; Fabrikant Eigen;</t>
  </si>
  <si>
    <t>BSB38276</t>
  </si>
  <si>
    <t>BSB39648</t>
  </si>
  <si>
    <t>Ladder; v.d. Heuvel; 1x12 sp.;</t>
  </si>
  <si>
    <t>GV301</t>
  </si>
  <si>
    <t>GV170</t>
  </si>
  <si>
    <t>D-Sluiting; wl=Standaard mm;</t>
  </si>
  <si>
    <t>BSB35987A/B</t>
  </si>
  <si>
    <t>Hijsband; PDH90; 3 Ton; 4 Mtr; Geel;</t>
  </si>
  <si>
    <t>Dommekracht; Standaard; Fabrikant Heger; Type 449-01-351; Hefhoogte 300; WLL 5000 Kg;</t>
  </si>
  <si>
    <t>Dommekracht; Standaard; Fabrikant Peddinghaus; Type 5 Ton; 5Ton;</t>
  </si>
  <si>
    <t>70423013 T/M 70423016</t>
  </si>
  <si>
    <t>Rondstrop; REH10; 1 Ton; 1.5 Mtr; Paars;</t>
  </si>
  <si>
    <t>2x Oogbout; M10; Fabrikant Onbekend;</t>
  </si>
  <si>
    <t>GVV243</t>
  </si>
  <si>
    <t>leng; Kabeleind onder: talurit; Kabeleind boven: talurit; 1280 Kg; 4 mtr; Afwerking: Verzinkt; Voorgevormd: Ja;</t>
  </si>
  <si>
    <t>Fabrikant van Beest;</t>
  </si>
  <si>
    <t>GVV248</t>
  </si>
  <si>
    <t>leng; Kabeleind onder: talurit; Kabeleind boven: talurit; kous; lus; 1500 Kg; 1.6 mtr; Afwerking: Verzinkt; Voorgevormd: Ja;</t>
  </si>
  <si>
    <t>GVV247</t>
  </si>
  <si>
    <t>leng; Kabeleind onder: talurit; Kabeleind boven: talurit; kous; lus; 1500 Kg; 2 mtr; Afwerking: Verzinkt; Voorgevormd: Ja;</t>
  </si>
  <si>
    <t>GVV143</t>
  </si>
  <si>
    <t>leng; Kabeleind onder: talurit; Kabeleind boven: talurit; 3200 Kg; 2 mtr; Afwerking: Verzinkt; Voorgevormd: Ja;</t>
  </si>
  <si>
    <t>Motorenhal</t>
  </si>
  <si>
    <t>1422T87</t>
  </si>
  <si>
    <t>Platenklem; Verticaal; Fabrikant Terrier; Type 1TS; Bekbereik min 0 mm; Bekbereik max 18 mm; WLL 1000 Kg;</t>
  </si>
  <si>
    <t>GVV140</t>
  </si>
  <si>
    <t>KWK16138</t>
  </si>
  <si>
    <t>Loopkat v.v hijspen; Fabrikant Lewis; Type L-PT-S05; Klembereik 40-220mm; WLL 500 Kg;</t>
  </si>
  <si>
    <t>GVV141</t>
  </si>
  <si>
    <t>Balkklem; v.v scharnier-hijspen; Fabrikant Yale; Type YC-2; Klembereik 75-230 mm; WLL 2000 Kg;</t>
  </si>
  <si>
    <t>Gvv142</t>
  </si>
  <si>
    <t>BSBM2163</t>
  </si>
  <si>
    <t>leng; Kabeleind onder: talurit; Kabeleind boven: talurit; kous; kous; 1000 Kg; 4,8 mtr; Afwerking: Verzinkt; Voorgevormd: Ja;</t>
  </si>
  <si>
    <t>DYJJ 1 t/m 4</t>
  </si>
  <si>
    <t>leng; Kabeleind onder: talurit; Kabeleind boven: talurit; lus; lus; 1690 Kg; 1 mtr; Afwerking: Verzinkt; Voorgevormd: Ja;</t>
  </si>
  <si>
    <t>Afk2019-GVB09</t>
  </si>
  <si>
    <t>Oogbout rvs; M12;</t>
  </si>
  <si>
    <t>Werkplaats</t>
  </si>
  <si>
    <t>GVV274</t>
  </si>
  <si>
    <t>Valbescherming</t>
  </si>
  <si>
    <t>Valstopapparaat dubbel v.v. bandmateriaal; Ikar; HWDB2; Karabijn; 2x steigerhaak;</t>
  </si>
  <si>
    <t>37944-136</t>
  </si>
  <si>
    <t>Volledig harnas; Skylotec; ARG30;</t>
  </si>
  <si>
    <t>Verstelbare lijn 12 mm v.v. steigerhaak</t>
  </si>
  <si>
    <t>GVV275</t>
  </si>
  <si>
    <t>Volledig harnas; Skylotec; G-903-leuo;</t>
  </si>
  <si>
    <t>GVV273</t>
  </si>
  <si>
    <t>GVV277</t>
  </si>
  <si>
    <t>GVV276</t>
  </si>
  <si>
    <t>GVV272</t>
  </si>
  <si>
    <t>Handtakel; Ratel; Fabrikant Yale; Type UNOPLUS1500; Hijshoogte 1.5 mtr; Bekwijdte haken b\o 40 mm; WLL 1500 Kg;</t>
  </si>
  <si>
    <t>GVV240</t>
  </si>
  <si>
    <t>Hijsjuk; Voorvetstuk t.b.v. heftruck; Fabrikant Overtoom international; Type 15101263; CE-markering ja; Eigen gewicht 10 KG; WLL 1000 Kg; HSMB1T v.v. ELD Wartelhaak, Type M-LD 1,6T</t>
  </si>
  <si>
    <t>Rondstrop; REH20; 2Ton; 2meter; Groen;</t>
  </si>
  <si>
    <t>Rondstrop; REH20 (RS20); 2Ton; 2meter; Groen;</t>
  </si>
  <si>
    <t>GVV5</t>
  </si>
  <si>
    <t>GVV61</t>
  </si>
  <si>
    <t>D-sluiting; wl=Standaard mm;</t>
  </si>
  <si>
    <t>GVV7</t>
  </si>
  <si>
    <t>ZF328</t>
  </si>
  <si>
    <t>BSB42441</t>
  </si>
  <si>
    <t>GV472</t>
  </si>
  <si>
    <t>GVV49</t>
  </si>
  <si>
    <t>GVV74</t>
  </si>
  <si>
    <t>Handtakel; Ratel; Fabrikant CM hoist; Type 640 B; Hijshoogte 2mtr; Kettingmaat 8mm; Bekwijdte haken b\o 32-32; WLL 1500 Kg;</t>
  </si>
  <si>
    <t>Handtakel; Ratel; Fabrikant Rema Holland; Type TB3000; Hijshoogte 5.5mtr; Kettingmaat 10; Frictie(remschijven) ; Bekwijdte haken b\o 42-42; ; WLL 3000 Kg;</t>
  </si>
  <si>
    <t>Trap; Skyworks; 1x6 tr.;</t>
  </si>
  <si>
    <t>Afk2019-GVB03</t>
  </si>
  <si>
    <t>Oogbout; M16; Fabrikant Onbekend;</t>
  </si>
  <si>
    <t>GVV176</t>
  </si>
  <si>
    <t>Draaibaar hijsoog; wl=120 mm;</t>
  </si>
  <si>
    <t>GVV177</t>
  </si>
  <si>
    <t>Afk2019-GVB04</t>
  </si>
  <si>
    <t>2x Oogbout; M8; Fabrikant Onbekend;</t>
  </si>
  <si>
    <t>Afk2019-GVB05</t>
  </si>
  <si>
    <t>Fabrikant Onbekend;</t>
  </si>
  <si>
    <t>Afk2019-GVB06</t>
  </si>
  <si>
    <t>GVV245</t>
  </si>
  <si>
    <t>leng; Kabeleind onder: talurit; Kabeleind boven: talurit; 1280 Kg; 1 mtr; Afwerking: Verzinkt; Voorgevormd: Ja;</t>
  </si>
  <si>
    <t>BSB44880</t>
  </si>
  <si>
    <t>Harpsluiting</t>
  </si>
  <si>
    <t>Harpsluiting-Moerbout; HSMBSPC 4,75T; Fabrikant BSB Hoorn BV;</t>
  </si>
  <si>
    <t>Machinekamer Rijkspont 4</t>
  </si>
  <si>
    <t>BSB38675 T/M BSB38678</t>
  </si>
  <si>
    <t>DYJL 1t/m4</t>
  </si>
  <si>
    <t>4x leng; Kabeleind onder: talurit; Kabeleind boven: talurit; lus; lus; 750 Kg; 1 mtr; Afwerking: Verzinkt; Voorgevormd: Ja;</t>
  </si>
  <si>
    <t>DYJK 1 t/m 4</t>
  </si>
  <si>
    <t>4x leng; Kabeleind onder: talurit; Kabeleind boven: talurit; lus; lus; 1180 Kg; 1 mtr; Afwerking: Verzinkt; Voorgevormd: Ja;</t>
  </si>
  <si>
    <t>Afk2019-GVB01</t>
  </si>
  <si>
    <t>D-Sluiting-Borstbout; DSBB pen 20mm; Fabrikant Onbekend;</t>
  </si>
  <si>
    <t>Werf</t>
  </si>
  <si>
    <t>Afk2019-GVB02</t>
  </si>
  <si>
    <t>2x D-Sluiting-Borstbout; DSBB pen 10mm RVS; Fabrikant Onbekend;</t>
  </si>
  <si>
    <t>JL1510036/5581</t>
  </si>
  <si>
    <t>Hijsband; PDH60; 2 Ton; 1,5 Mtr; Groen;</t>
  </si>
  <si>
    <t>Hijsband; PDH60; 2 Ton; 3 Mtr; Groen;</t>
  </si>
  <si>
    <t>GVV470</t>
  </si>
  <si>
    <t>Ladder; Altrex; 3x12 sp. Reform;</t>
  </si>
  <si>
    <t>TD</t>
  </si>
  <si>
    <t>BSBM2376A T/M D</t>
  </si>
  <si>
    <t>4x D-sluiting moerbout 6,5T; wl=Standaard mm;</t>
  </si>
  <si>
    <t>GVV6</t>
  </si>
  <si>
    <t>GVV133</t>
  </si>
  <si>
    <t>GVB001KL</t>
  </si>
  <si>
    <t>Ladder; Centaure; 1x16 sp.;</t>
  </si>
  <si>
    <t>70423021 T/M 70423024</t>
  </si>
  <si>
    <t>Rondstrop; REH10; 1 Ton; 2.5 Mtr; Paars;</t>
  </si>
  <si>
    <t>Rondstrop; REH10 RS10; 1 Ton; 1 Mtr; Paars;</t>
  </si>
  <si>
    <t>GVB002KL</t>
  </si>
  <si>
    <t>70423001 T/M 70423004</t>
  </si>
  <si>
    <t>Hijsband; PDH30; 1 Ton; 2 Mtr; Paars; ;</t>
  </si>
  <si>
    <t>BSB39649</t>
  </si>
  <si>
    <t>Ladder; v.d. Heuvel; 1x20 sp.;</t>
  </si>
  <si>
    <t>BSBM3073</t>
  </si>
  <si>
    <t>BSBM3074</t>
  </si>
  <si>
    <t>BSBM3075</t>
  </si>
  <si>
    <t>1x4; Altrex; Taurus TGB 4N;</t>
  </si>
  <si>
    <t>BSBM3076</t>
  </si>
  <si>
    <t>1x14; EER1040;</t>
  </si>
  <si>
    <t>67167-001</t>
  </si>
  <si>
    <t>Verbindingslijn v.v. valdemping; Fabrikant Skylotec; Steigerhaak; Veiligheidshaak;</t>
  </si>
  <si>
    <t>GT-2506</t>
  </si>
  <si>
    <t>Hijsbalk; Loopkatbalk v.v. loopkat; Fabrikant onbekend; Type IPE160; Hijshoogte 280cm; Loopkat Nitchi 2T (sn:GOO-005833); Maximale overspanning 2 mtr; 1Ton;</t>
  </si>
  <si>
    <t>GT-2507</t>
  </si>
  <si>
    <t>Hijsbalk; Loopkatbalk v.v. loopkat; Fabrikant Onbekend; Type IPE160; Hijshoogte 280cm; Loopkat Nitchi 2T (sn:GOO-005805); Maximale overspanning 190 cm; 1Ton;</t>
  </si>
  <si>
    <t>GT-2505</t>
  </si>
  <si>
    <t>Hijsbalk; Loopkatbalk v.v. loopkat; Fabrikant Onbekend; Type IPE125; Hijshoogte 185cm; Loopkat Rema Hand.mechanische loopkat 1T (SN:GOO-5837); Maximale overspanning 160 cm; 1Ton;</t>
  </si>
  <si>
    <t>Achterruim Rijkspont 4</t>
  </si>
  <si>
    <t>BSBM3071</t>
  </si>
  <si>
    <t>BSBM3072</t>
  </si>
  <si>
    <t>Hijsbalk; 4xBout; Fabrikant Onbekend; Type Hijsoog v.v. harpsluiting; Hijshoogte 260 cm; Harpsluiting HSMBSPC 4,75T (sn:BSB44880); hijsoog 21mm; 1Ton;</t>
  </si>
  <si>
    <t>370858-040</t>
  </si>
  <si>
    <t>Leeflijnsysteem; Fabrikant Skylotec; Steigerhaak;</t>
  </si>
  <si>
    <t>67173-061</t>
  </si>
  <si>
    <t>Volledig harnas; Fabrikant Skylotec;</t>
  </si>
  <si>
    <t>BSB42439A T/M D</t>
  </si>
  <si>
    <t>Oogbout RVS; wl=standaard mm;</t>
  </si>
  <si>
    <t>BSBM2708</t>
  </si>
  <si>
    <t>Oogbout RVS; WL= 70mm;</t>
  </si>
  <si>
    <t>67173-058</t>
  </si>
  <si>
    <t>BSBM2709</t>
  </si>
  <si>
    <t>67244-028</t>
  </si>
  <si>
    <t>BSBM2710</t>
  </si>
  <si>
    <t>370858-036</t>
  </si>
  <si>
    <t>370858-001</t>
  </si>
  <si>
    <t>66346-190</t>
  </si>
  <si>
    <t>Electrohal</t>
  </si>
  <si>
    <t>67244-023</t>
  </si>
  <si>
    <t>67167-002</t>
  </si>
  <si>
    <t>370858-005</t>
  </si>
  <si>
    <t>66346-191</t>
  </si>
  <si>
    <t>370858-004</t>
  </si>
  <si>
    <t>67173-055</t>
  </si>
  <si>
    <t>370858-049</t>
  </si>
  <si>
    <t>67244-029</t>
  </si>
  <si>
    <t>67244-025</t>
  </si>
  <si>
    <t>67173-082</t>
  </si>
  <si>
    <t>67244-024</t>
  </si>
  <si>
    <t>370858-025</t>
  </si>
  <si>
    <t>67173-059</t>
  </si>
  <si>
    <t>BSB38531A T/M F</t>
  </si>
  <si>
    <t>D-Sluiting borstbout 0.75T;</t>
  </si>
  <si>
    <t>67244-022</t>
  </si>
  <si>
    <t>1455T200</t>
  </si>
  <si>
    <t>Platenklem; Verticaal; Fabrikant Terrier; Type 2TSE; Bekbereik min 0 mm; Bekbereik max 35 mm; WLL 2000 Kg;</t>
  </si>
  <si>
    <t>67173-098</t>
  </si>
  <si>
    <t>370858-006</t>
  </si>
  <si>
    <t>370858-035</t>
  </si>
  <si>
    <t>67167-009</t>
  </si>
  <si>
    <t>66346-199</t>
  </si>
  <si>
    <t>67173-081</t>
  </si>
  <si>
    <t>67244-030</t>
  </si>
  <si>
    <t>370858-031</t>
  </si>
  <si>
    <t>67173-053</t>
  </si>
  <si>
    <t>67244-027</t>
  </si>
  <si>
    <t>370858-016</t>
  </si>
  <si>
    <t>370858-034</t>
  </si>
  <si>
    <t>67167-008</t>
  </si>
  <si>
    <t>66346-203</t>
  </si>
  <si>
    <t>55740|2</t>
  </si>
  <si>
    <t>GVV19</t>
  </si>
  <si>
    <t>Handtakel; Ratel; Fabrikant CM hoist; Type 640 B; Hijshoogte 3.35mtr; Kettingmaat 8mm; Bekwijdte haken b\o 48-48; WLL 6000 Kg;</t>
  </si>
  <si>
    <t>GVV18</t>
  </si>
  <si>
    <t>GVV17</t>
  </si>
  <si>
    <t>Handtakel; Handketting; Fabrikant Nitchi; Type H50A; Hijshoogte 3mtr; Kettingmaat 10mm; Bekwijdte haken b\o 49-49; WLL 3000 Kg;</t>
  </si>
  <si>
    <t>Handtakel; Ratel; Fabrikant Estil; Type ETT15; Hijshoogte 1,5mtr; Kettingmaat 7x21mm; Bekwijdte haken b/o 38/38mm; WLL 1500 Kg;</t>
  </si>
  <si>
    <t>GVV98</t>
  </si>
  <si>
    <t>Bovenloopkraan v.v. Electrisch kettingtakel; Fabrikant Van den Berg/Verlinde; Type VL5 1004b1; Hijshoogte 3,5mtr; Voedingsspanning 400/42v.; Ketting 4,8x12,5mm; Kat Verlinde Handmech. 1t.; WLL 1000 Kg;</t>
  </si>
  <si>
    <t>Bankwerkerij</t>
  </si>
  <si>
    <t>Handrateltakel; Fabrikant Planeta; Type Wichtel 250; Hijshoogte 1,5mtr; Kettingmaat 4x12mm; Bekwijdte haken b\o 26/26mm; WLL 250 Kg;</t>
  </si>
  <si>
    <t>GVV27</t>
  </si>
  <si>
    <t>Handtakel; Ratel; Fabrikant Nitchi; Type RB30n; Hijshoogte 4mtr; Kettingmaat 7,9x24,2mm; Frictie(remschijven) ; Bekwijdte haken b\o 38-38; ; WLL 1500 Kg;</t>
  </si>
  <si>
    <t>GVV103</t>
  </si>
  <si>
    <t>Bovenloopkraan v.v. Electrisch kettingtakel; Fabrikant Demag; Type PK2 N-F; Hijshoogte 4,5mtr.; Voedingsspanning 400v; Ketting 5x15mm; WLL 500 Kg;</t>
  </si>
  <si>
    <t>Lasserij</t>
  </si>
  <si>
    <t>GVV102</t>
  </si>
  <si>
    <t>Wandzwenkkraan v.v. Electrisch takel; Fabrikant Demag; Type PK2 N-F; Hijshoogte 3mtr.; Voedingsspanning 400v; Ketting 5x15mm; WLL 500 Kg;</t>
  </si>
  <si>
    <t>GVV2</t>
  </si>
  <si>
    <t>Kettingleng; wl=770 mm; Kett. 19 mm; Haak KHW-19;</t>
  </si>
  <si>
    <t>BSBM2377A T/M C</t>
  </si>
  <si>
    <t>GVV60</t>
  </si>
  <si>
    <t>ZF335</t>
  </si>
  <si>
    <t>BSB38530A T/M F</t>
  </si>
  <si>
    <t>Haprsluiting-Moerbout 1T;</t>
  </si>
  <si>
    <t>Rondstrop; REH10/RS10; 1 Ton; 1 Mtr; Paars;</t>
  </si>
  <si>
    <t>Handtakel; Ratel; Fabrikant Estil; Type ETT 2.5; Hijshoogte 1,5mtr; Kettingmaat 4x12mm; Bekwijdte haken b/o 26/26mm; 0,25Ton;</t>
  </si>
  <si>
    <t>GVV261</t>
  </si>
  <si>
    <t>Kettingviersprong; wl=1400 mm; Kett. 7 mm; Haak KHX-7C;</t>
  </si>
  <si>
    <t>GVV255</t>
  </si>
  <si>
    <t>Handtakel; Ratel; Fabrikant Menta; Type ML1600; Hijshoogte 1.5mtr; Kettingmaat 7x21; Bekwijdte haken b\o 35-35; WLL 1500 Kg;</t>
  </si>
  <si>
    <t>GVV30</t>
  </si>
  <si>
    <t>Vatenketting; Kett. 7 mm; Haak 2x KD-7;</t>
  </si>
  <si>
    <t>verzamelrek</t>
  </si>
  <si>
    <t>GVV77</t>
  </si>
  <si>
    <t>GVV29</t>
  </si>
  <si>
    <t>Kettingleng; Kett. 7 mm; Haak KHW-7/KS-b;</t>
  </si>
  <si>
    <t>GVV123</t>
  </si>
  <si>
    <t>Kettingtweesprong; wl=1860 mm; Kett. 10 mm; Haak KHN-10/KNL-10N;</t>
  </si>
  <si>
    <t>BSB44522</t>
  </si>
  <si>
    <t>Machinekamer Rijkspont 7</t>
  </si>
  <si>
    <t>BSB44526</t>
  </si>
  <si>
    <t>BSB44527</t>
  </si>
  <si>
    <t>BSB44530</t>
  </si>
  <si>
    <t>GT-2533</t>
  </si>
  <si>
    <t>Hijsbalk; Loopkatbalk v.v. loopkat; Fabrikant Onbekend; Type IPE125; Hijshoogte 185cm; Loopkat Rema Hand.mechanische loopkat 1T; Maximale overspanning 160 cm; 1Ton;</t>
  </si>
  <si>
    <t>Achterruim Rijkspont 7</t>
  </si>
  <si>
    <t>GT-2534</t>
  </si>
  <si>
    <t>Hijsbalk; Loopkatbalk v.v. loopkat; Fabrikant onbekend; Type IPE160; Hijshoogte 280cm; Loopkat Nitchi 2T (sn:GOO-005826); Maximale overspanning 2 mtr; 1Ton;</t>
  </si>
  <si>
    <t>GT-2532</t>
  </si>
  <si>
    <t>Hijsbalk; Loopkatbalk v.v. loopkat; Fabrikant Onbekend; Type IPE160; Hijshoogte 280cm; Loopkat Nitchi 2T (sn:GOO-005820); Maximale overspanning 190 cm; 1Ton;</t>
  </si>
  <si>
    <t>BSB44525</t>
  </si>
  <si>
    <t>Hijsoog; Geklonken; Fabrikant Onbekend; Type Hijsoog v.v. harpsluiting; Hijshoogte 260 cm; Harpsluiting HSMBSPC 4,75T (sn:BSB44522); Ø hijsoog 25mm; 1Ton;</t>
  </si>
  <si>
    <t>BSB44524</t>
  </si>
  <si>
    <t>BSBM2767</t>
  </si>
  <si>
    <t>Harpsluiting-Moerbout; HSMBSPC 4,75T;Fabrikant BSB Hoorn BV;</t>
  </si>
  <si>
    <t>Machinekamer Rijkspont 8</t>
  </si>
  <si>
    <t>BSBM2766</t>
  </si>
  <si>
    <t>BSBM2768</t>
  </si>
  <si>
    <t>GT-2520</t>
  </si>
  <si>
    <t>Loopkatbalk v.v. loopkat;Fabrikant Onbekend;Type IPE160;Hijshoogte 280cm;Loopkat Nitchi 2T (sn:GOO-005808);Maximale overspanning 190 cm; 1Ton;</t>
  </si>
  <si>
    <t>GT-2519</t>
  </si>
  <si>
    <t>Loopkatbalk v.v. loopkat;Fabrikant onbekend;Type IPE160;Hijshoogte 280cm;Loopkat Nitchi 2T (sn:GOO-005827);Maximale overspanning 2 mtr; 1Ton;</t>
  </si>
  <si>
    <t>GT-2518</t>
  </si>
  <si>
    <t>Loopkatbalk v.v. loopkat;Fabrikant Onbekend;Type IPE125;Hijshoogte 185cm;Loopkat Nitchi 1t type: GT-5/PT-5 (sn:9906013);Maximale overspanning 160 cm; 1Ton;</t>
  </si>
  <si>
    <t>Achterruim Rijkspont 8</t>
  </si>
  <si>
    <t>BSBM2764</t>
  </si>
  <si>
    <t>Loopkatbalk;Fabrikant Onbekend;Type IPE160;Hijshoogte 275cm;Maximale overspanning 120 cm; 1Ton;</t>
  </si>
  <si>
    <t>BSBM2765</t>
  </si>
  <si>
    <t>Hijsoog v.v. harpsluiting; Geklonken;Fabrikant Onbekend; Hijshoogte 260 cm;Harpsluiting HSMBSPC 4,75T (sn:BSBM2767);Ø hijsoog 25mm; 1Ton;</t>
  </si>
  <si>
    <t>BSBM2763</t>
  </si>
  <si>
    <t>Harpsluiting-Moerbout; SPC 4,75T;Fabrikant SPC;</t>
  </si>
  <si>
    <t>Machinekamer</t>
  </si>
  <si>
    <t>BSBM2760</t>
  </si>
  <si>
    <t>Altrex 1x5; Altrex; Falco FEO 5;</t>
  </si>
  <si>
    <t>Machinekamer Rijkspond 9</t>
  </si>
  <si>
    <t>BSBM2761</t>
  </si>
  <si>
    <t>GT-2549</t>
  </si>
  <si>
    <t>Loopkatbalk v.v. loopkat;Fabrikant van Gool;Type IPE160;Hijshoogte 280cm;Loopkat Nitchi 2T (sn:GOO5809);Maximale overspanning 2 mtr; 1Ton;</t>
  </si>
  <si>
    <t>GT-2548</t>
  </si>
  <si>
    <t>Loopkatbalk v.v. loopkat;Fabrikant van Gool;Type IPE160;Hijshoogte 280cm;Loopkat Nitchi 2T (sn:GOO5810);Maximale overspanning 190 cm; 1Ton;</t>
  </si>
  <si>
    <t>GT-2550</t>
  </si>
  <si>
    <t>Loopkatbalk v.v. loopkat;Fabrikant van Gool;Type IPE120;Hijshoogte 185cm;Loopkat Nitchi 1t type: GT-5/PT-5 (sn:9906024);Maximale overspanning 160 cm; 1Ton;</t>
  </si>
  <si>
    <t>Achterruim Rijkspond 9</t>
  </si>
  <si>
    <t>Hijsbalk; Geponst;Fabrikant Onbekend;Type Hijsoog v.v. harpsluiting;Hijshoogte 260 cm;Harpsluiting HSMBSPC 4,75T (sn:BSBM2763);Ø hijsoog 25mm; 1Ton;</t>
  </si>
  <si>
    <t>Valbeveiliging</t>
  </si>
  <si>
    <t>IJveer 50</t>
  </si>
  <si>
    <t>Nieuw</t>
  </si>
  <si>
    <t>Ladder</t>
  </si>
  <si>
    <t>IJveer 51</t>
  </si>
  <si>
    <t>IJveer 52</t>
  </si>
  <si>
    <t>IJveer 53</t>
  </si>
  <si>
    <t>IJveer 54</t>
  </si>
  <si>
    <t>IJveer 55</t>
  </si>
  <si>
    <t>IJveer 56</t>
  </si>
  <si>
    <t>IJveer 60</t>
  </si>
  <si>
    <t>IJveer 61</t>
  </si>
  <si>
    <t>IJveer 62</t>
  </si>
  <si>
    <t>IJveer 63</t>
  </si>
  <si>
    <t>BIJLAGE: A(2) VEREN</t>
  </si>
  <si>
    <t>-</t>
  </si>
  <si>
    <t>Ladder; Zarges; 1x10 sp. Kunststof;</t>
  </si>
  <si>
    <t>Ladder; Altrex; 2x8 sp. (KR2040) Kunststof;</t>
  </si>
  <si>
    <t>Afk2017-02</t>
  </si>
  <si>
    <t>GVV132</t>
  </si>
  <si>
    <t>08184SL7525</t>
  </si>
  <si>
    <t>Volledig harnas; Petzl; C73JFO; Newton Fast Jak 2; carabijnhaak;</t>
  </si>
  <si>
    <t>Afk2017-01</t>
  </si>
  <si>
    <t>AFK2017-03</t>
  </si>
  <si>
    <t>Trap; Altrex; 1x5;</t>
  </si>
  <si>
    <t>Rondstrop; REH20; 2 Ton; 2 Mtr; Groen;</t>
  </si>
  <si>
    <t>Afk2017-03</t>
  </si>
  <si>
    <t>70423011+70423012</t>
  </si>
  <si>
    <t>08184SL7522</t>
  </si>
  <si>
    <t>Hijsband; PEH60; 2,3 Ton; 2 Mtr; Groen;</t>
  </si>
  <si>
    <t>GVV472</t>
  </si>
  <si>
    <t>Harpsluiting-moerbout 9,5 Ton;</t>
  </si>
  <si>
    <t>Trap; Skyworks; 1x4+plateau;</t>
  </si>
  <si>
    <t>Schilderswerkplaats</t>
  </si>
  <si>
    <t>GVV129</t>
  </si>
  <si>
    <t>Wandzwenkkraan v.v. Electrisch takel; Fabrikant Demag; Type PK2 N-F; Hijshoogte 3mtr.; Voedingsspanning 400v.; Kraan Verlinde UW5-4,0 sn:002961/1 bj.2000 0,5t.; Ketting 5x15mm; WLL 500 Kg;</t>
  </si>
  <si>
    <t>Hijsband; PDH60; 2 Ton; 5 Mtr; Groen;</t>
  </si>
  <si>
    <t>AFK2017-01</t>
  </si>
  <si>
    <t>Handtakel; Ratel; Fabrikant Nitchi; Type RB30n; Hijshoogte 4mtr; Kettingmaat 7mm; Bekwijdte haken b\o 38-38; WLL 1500 Kg;</t>
  </si>
  <si>
    <t>AFK2017-02</t>
  </si>
  <si>
    <t>GVV471</t>
  </si>
  <si>
    <t>Bovenloopkraan</t>
  </si>
  <si>
    <t>GVV69</t>
  </si>
  <si>
    <t>KlemmenTangen; Balkenklem; Fabrikant Riley Lifting Equipment LTD; Type BFC2; Eigen gewicht ; Bekbereik min 10 mm; Bekbereik max 300 mm; ; ; WLL 3000 Kg;</t>
  </si>
  <si>
    <t>GVV4</t>
  </si>
  <si>
    <t>Handtakel; Ratel; Fabrikant CM hoist; Hijshoogte 3mtr; Kettingmaat 7.9; Bekwijdte haken b\o 40-40; WLL 3000 Kg;</t>
  </si>
  <si>
    <t>Handkettingtakel; Fabrikant Rema; Type S-200/1500; Hijshoogte 4mtr; Kettingmaat 7,1x21mm; Bekwijdte haken b\o 35/35mm; WLL 1500 Kg;</t>
  </si>
  <si>
    <t>Handtakel; Handketting; Fabrikant Delta Green; Type DC.0.08101003; Hijshoogte 3 mtr; Kettingmaat 6x18 mm; Bekwijdte haken b\o 30,5 mm; WLL 1000 Kg;</t>
  </si>
  <si>
    <t>GVV180A</t>
  </si>
  <si>
    <t>KlemmenTangen; Balkenklem; Fabrikant Superclamp; Type BEC-1; Eigen gewicht ; Bekbereik min 10 mm; Bekbereik max 300 mm; ; ; WLL 1000 Kg;</t>
  </si>
  <si>
    <t>GVV238</t>
  </si>
  <si>
    <t>Handtakel; Ratel; Fabrikant Menta; Type ML1600; Hijshoogte 3mtr; Kettingmaat 7x21; Bekwijdte haken b\o 37-37; WLL 1500 Kg;</t>
  </si>
  <si>
    <t>BIJLAGE: C(1) HWR KRANEN GO</t>
  </si>
  <si>
    <t>ID78</t>
  </si>
  <si>
    <t xml:space="preserve">Hangbaan 8 (Spuitcabine) </t>
  </si>
  <si>
    <t>Herwijnen B.V.</t>
  </si>
  <si>
    <t>RTS</t>
  </si>
  <si>
    <t>ID347</t>
  </si>
  <si>
    <t>BK 1.1 (spoor 2/3) Bovenloopkraan</t>
  </si>
  <si>
    <t>Konecranes</t>
  </si>
  <si>
    <t>MMW</t>
  </si>
  <si>
    <t>ID348</t>
  </si>
  <si>
    <t>BK 1.2(spoor 2/3) Bovenloopkraan</t>
  </si>
  <si>
    <t>ID349</t>
  </si>
  <si>
    <t>BK 1.3(spoor 2/3) Bovenloopkraan</t>
  </si>
  <si>
    <t>ID350</t>
  </si>
  <si>
    <t>BK 1.4 (spoor 2/3) Bovenloopkraan</t>
  </si>
  <si>
    <t>ID351</t>
  </si>
  <si>
    <t>ID365</t>
  </si>
  <si>
    <t>HB 2 Kraan</t>
  </si>
  <si>
    <t>ID369</t>
  </si>
  <si>
    <t xml:space="preserve">Zwenkkraan </t>
  </si>
  <si>
    <t>ID745</t>
  </si>
  <si>
    <t>HB 6 Kraan</t>
  </si>
  <si>
    <t>Herwijnen</t>
  </si>
  <si>
    <t>nn</t>
  </si>
  <si>
    <t>ID746</t>
  </si>
  <si>
    <t>HB 7 Kraan</t>
  </si>
  <si>
    <t>ID747</t>
  </si>
  <si>
    <t>HB 5 Kraan</t>
  </si>
  <si>
    <t>ID748</t>
  </si>
  <si>
    <t>HB 9 Kraan</t>
  </si>
  <si>
    <t>Demag</t>
  </si>
  <si>
    <t>ID749</t>
  </si>
  <si>
    <t>HB 10 Kraan</t>
  </si>
  <si>
    <t>ID750</t>
  </si>
  <si>
    <t>HB 11 Kraan</t>
  </si>
  <si>
    <t>ID951</t>
  </si>
  <si>
    <t>Kraanbaan</t>
  </si>
  <si>
    <t>spoor 4</t>
  </si>
  <si>
    <t>BIJLAGE: C(2) HWR OP</t>
  </si>
  <si>
    <t>MOW</t>
  </si>
  <si>
    <t>ID352</t>
  </si>
  <si>
    <t>BK 3.1(Drst) Bovenloopkraan</t>
  </si>
  <si>
    <t>Draaist.</t>
  </si>
  <si>
    <t>ID353</t>
  </si>
  <si>
    <t>BK 3.2(Drst) Bovenloopkraan</t>
  </si>
  <si>
    <t>ID356</t>
  </si>
  <si>
    <t>BK 3.3(Drst) Bovenloopkraan</t>
  </si>
  <si>
    <t>ID357</t>
  </si>
  <si>
    <t>BK 3.4(Drst) Bovenloopkraan</t>
  </si>
  <si>
    <t>ID358</t>
  </si>
  <si>
    <t>BK 3.5(Drst) Bovenloopkraan</t>
  </si>
  <si>
    <t>ID359</t>
  </si>
  <si>
    <t>BK 4 (Smederij) Bovenloopkraan</t>
  </si>
  <si>
    <t>ID362</t>
  </si>
  <si>
    <t>BK 6.2 (EOW) Bovenloopkraan</t>
  </si>
  <si>
    <t>EOW</t>
  </si>
  <si>
    <t>HB 2 (boven werkbanken MMW) Monorail</t>
  </si>
  <si>
    <t>ID366</t>
  </si>
  <si>
    <t xml:space="preserve">HB 3 (boven spoor 12) </t>
  </si>
  <si>
    <t>ID367</t>
  </si>
  <si>
    <t>HB 4 (testruimte MOW) Monorail</t>
  </si>
  <si>
    <t>GVB</t>
  </si>
  <si>
    <t>MOW-pneumatiek</t>
  </si>
  <si>
    <t>ID375</t>
  </si>
  <si>
    <t>ZK 9 Hijskraan</t>
  </si>
  <si>
    <t>ID376</t>
  </si>
  <si>
    <t>ZK 10 Hijskraan</t>
  </si>
  <si>
    <t>ID378</t>
  </si>
  <si>
    <t>ZK 12 Hijskraan</t>
  </si>
  <si>
    <t>Magazijn</t>
  </si>
  <si>
    <t>ID380</t>
  </si>
  <si>
    <t>Zwenkkraan Pneumatiek</t>
  </si>
  <si>
    <t>ID384</t>
  </si>
  <si>
    <t>Zwenkkraan Schilders</t>
  </si>
  <si>
    <t>Schilders</t>
  </si>
  <si>
    <t>ID385</t>
  </si>
  <si>
    <t>ZK 20 Hijskraan</t>
  </si>
  <si>
    <t>Assistent</t>
  </si>
  <si>
    <t>ID388</t>
  </si>
  <si>
    <t>ZK 23 Hijskraan</t>
  </si>
  <si>
    <t>ID389</t>
  </si>
  <si>
    <t>Zwenkkraan Draaierij</t>
  </si>
  <si>
    <t>Draaierij</t>
  </si>
  <si>
    <t>ID390</t>
  </si>
  <si>
    <t>Zwenkraan Lashoek</t>
  </si>
  <si>
    <t>Lashoek</t>
  </si>
  <si>
    <t>ID392</t>
  </si>
  <si>
    <t>Zwenkkraan pneumatiek</t>
  </si>
  <si>
    <t>ID393</t>
  </si>
  <si>
    <t>Zwenkkraan draaierij</t>
  </si>
  <si>
    <t>ID1207</t>
  </si>
  <si>
    <t xml:space="preserve">Bovenloopkraan   </t>
  </si>
  <si>
    <t xml:space="preserve">Kone </t>
  </si>
  <si>
    <t>GE52</t>
  </si>
  <si>
    <t>GV52</t>
  </si>
  <si>
    <t>GVA84</t>
  </si>
  <si>
    <t>paars</t>
  </si>
  <si>
    <t>300 cm</t>
  </si>
  <si>
    <t>polyester</t>
  </si>
  <si>
    <t>GV85</t>
  </si>
  <si>
    <t>wie-o-wie</t>
  </si>
  <si>
    <t>1500 kg</t>
  </si>
  <si>
    <t>Ketting</t>
  </si>
  <si>
    <t>GE184</t>
  </si>
  <si>
    <t>500 kg</t>
  </si>
  <si>
    <t>GV203</t>
  </si>
  <si>
    <t>GE221</t>
  </si>
  <si>
    <t>GV230</t>
  </si>
  <si>
    <t>1250 kg</t>
  </si>
  <si>
    <t>GE288</t>
  </si>
  <si>
    <t>2250 kg</t>
  </si>
  <si>
    <t>100 cm</t>
  </si>
  <si>
    <t>GE304</t>
  </si>
  <si>
    <t>GV403</t>
  </si>
  <si>
    <t>GE473</t>
  </si>
  <si>
    <t>GE726</t>
  </si>
  <si>
    <t>GE782</t>
  </si>
  <si>
    <t>GE800</t>
  </si>
  <si>
    <t>GE1501</t>
  </si>
  <si>
    <t>250 kg</t>
  </si>
  <si>
    <t>nvt</t>
  </si>
  <si>
    <t>Hijshaak wielen</t>
  </si>
  <si>
    <t>Mennens</t>
  </si>
  <si>
    <t>Hijshaak t.b.v. wielen (te licht -&gt; 300 kg)</t>
  </si>
  <si>
    <t>GE1612</t>
  </si>
  <si>
    <t>GE1615</t>
  </si>
  <si>
    <t>GE1800</t>
  </si>
  <si>
    <t>GE1905</t>
  </si>
  <si>
    <t>250 cm</t>
  </si>
  <si>
    <t>GE1959</t>
  </si>
  <si>
    <t>50 cm</t>
  </si>
  <si>
    <t>GE1963</t>
  </si>
  <si>
    <t>GE1972</t>
  </si>
  <si>
    <t>150 cm</t>
  </si>
  <si>
    <t>GE1973</t>
  </si>
  <si>
    <t>Rondstrop 1,5 mtr</t>
  </si>
  <si>
    <t>GE1974</t>
  </si>
  <si>
    <t>GE2071</t>
  </si>
  <si>
    <t>GE2078</t>
  </si>
  <si>
    <t>GE2184</t>
  </si>
  <si>
    <t>400 kg</t>
  </si>
  <si>
    <t>Codipro</t>
  </si>
  <si>
    <t>Oogbout M8 vast</t>
  </si>
  <si>
    <t>GE2185</t>
  </si>
  <si>
    <t>GE2186</t>
  </si>
  <si>
    <t>GE2187</t>
  </si>
  <si>
    <t>GE2188</t>
  </si>
  <si>
    <t>700 kg</t>
  </si>
  <si>
    <t>GE2189</t>
  </si>
  <si>
    <t>Oogbout M10 vast</t>
  </si>
  <si>
    <t>GE2190</t>
  </si>
  <si>
    <t>GE2191</t>
  </si>
  <si>
    <t>GE2192</t>
  </si>
  <si>
    <t>Oogbout M12 vast</t>
  </si>
  <si>
    <t>GE2193</t>
  </si>
  <si>
    <t>GE2194</t>
  </si>
  <si>
    <t>GE2195</t>
  </si>
  <si>
    <t>GE2196</t>
  </si>
  <si>
    <t>GE2197</t>
  </si>
  <si>
    <t>GE2198</t>
  </si>
  <si>
    <t>GE2199</t>
  </si>
  <si>
    <t>GE2200</t>
  </si>
  <si>
    <t>GE2201</t>
  </si>
  <si>
    <t>GE2202</t>
  </si>
  <si>
    <t>GE2203</t>
  </si>
  <si>
    <t>GE2204</t>
  </si>
  <si>
    <t>GE2205</t>
  </si>
  <si>
    <t>GE2206</t>
  </si>
  <si>
    <t>GE2207</t>
  </si>
  <si>
    <t>GE2208</t>
  </si>
  <si>
    <t>GE2209</t>
  </si>
  <si>
    <t>Oogbout M16  vast</t>
  </si>
  <si>
    <t>GE2210</t>
  </si>
  <si>
    <t>GE2211</t>
  </si>
  <si>
    <t>GE2212</t>
  </si>
  <si>
    <t>GE2213</t>
  </si>
  <si>
    <t>GE2214</t>
  </si>
  <si>
    <t>2500 kg</t>
  </si>
  <si>
    <t>GE2215</t>
  </si>
  <si>
    <t>GE2216</t>
  </si>
  <si>
    <t>Oogbout M20  vast</t>
  </si>
  <si>
    <t>GE2217</t>
  </si>
  <si>
    <t>GE2218</t>
  </si>
  <si>
    <t>GE2219</t>
  </si>
  <si>
    <t>GE2225</t>
  </si>
  <si>
    <t>geel</t>
  </si>
  <si>
    <t>GE2244</t>
  </si>
  <si>
    <t>Rondstrop 1,0 mtr                OP 109 drst afkeur zwart</t>
  </si>
  <si>
    <t>GE2267</t>
  </si>
  <si>
    <t>Oogbout M8 draaibaar SEB_M8_UP        OP mow TvB</t>
  </si>
  <si>
    <t>GE2268</t>
  </si>
  <si>
    <t>Oogbout M8 draaibaar SEB_M8_UP</t>
  </si>
  <si>
    <t>GE2269</t>
  </si>
  <si>
    <t>GE2270</t>
  </si>
  <si>
    <t>GE2271</t>
  </si>
  <si>
    <t>Oogbout M10 draaibaar SEB_M10_UP    OP mow TvB</t>
  </si>
  <si>
    <t>GE2272</t>
  </si>
  <si>
    <t>Oogbout M10 draaibaar SEB_M10_UP</t>
  </si>
  <si>
    <t>GE2273</t>
  </si>
  <si>
    <t>GE2274</t>
  </si>
  <si>
    <t>GE2275</t>
  </si>
  <si>
    <t>Oogbout M12 draaibaar SEB_M12_UP</t>
  </si>
  <si>
    <t>GE2276</t>
  </si>
  <si>
    <t>GE2277</t>
  </si>
  <si>
    <t>Oogbout M12 draaibaar SEB_M12_UP          OP HvB</t>
  </si>
  <si>
    <t>GE2279</t>
  </si>
  <si>
    <t>GE2280</t>
  </si>
  <si>
    <t>Oogbout M12 draaibaar SEB_M12_UP    OP mow TvB</t>
  </si>
  <si>
    <t>GE2281</t>
  </si>
  <si>
    <t>GE2282</t>
  </si>
  <si>
    <t>GE2283</t>
  </si>
  <si>
    <t>GE2284</t>
  </si>
  <si>
    <t>GE2285</t>
  </si>
  <si>
    <t>Oogbout M16 draaibaar SEB_M16_UP</t>
  </si>
  <si>
    <t>GE2286</t>
  </si>
  <si>
    <t>GE2287</t>
  </si>
  <si>
    <t>GE2288</t>
  </si>
  <si>
    <t>GE2289</t>
  </si>
  <si>
    <t>GE2290</t>
  </si>
  <si>
    <t>GE2291</t>
  </si>
  <si>
    <t>GE2292</t>
  </si>
  <si>
    <t>GE2293</t>
  </si>
  <si>
    <t>Oogbout M20 draaibaar SEB_M16_UP</t>
  </si>
  <si>
    <t>GE2295</t>
  </si>
  <si>
    <t>Oogbout M20 draaibaar SEB_M20_UP</t>
  </si>
  <si>
    <t>GE2296</t>
  </si>
  <si>
    <t>GE2297</t>
  </si>
  <si>
    <t>GE2298</t>
  </si>
  <si>
    <t>GE2299</t>
  </si>
  <si>
    <t>Oogbout M24 draaibaar SEB_M24_3T8_UP</t>
  </si>
  <si>
    <t>GE2300</t>
  </si>
  <si>
    <t>GE2301</t>
  </si>
  <si>
    <t>GE2302</t>
  </si>
  <si>
    <t>GE2303</t>
  </si>
  <si>
    <t>GE2304</t>
  </si>
  <si>
    <t>GE2305</t>
  </si>
  <si>
    <t>Oogbout M16 draai+kantelbaar DSR_M16_UP</t>
  </si>
  <si>
    <t>GE2306</t>
  </si>
  <si>
    <t>2 t</t>
  </si>
  <si>
    <t>GE2307</t>
  </si>
  <si>
    <t>Oogbout M20 draai+kantelbaar DSR_M20_2T5_UP</t>
  </si>
  <si>
    <t>GE2308</t>
  </si>
  <si>
    <t>GE2309</t>
  </si>
  <si>
    <t>4 t</t>
  </si>
  <si>
    <t>Oogbout M24 draai+kantelbaar DSR_M24_UP</t>
  </si>
  <si>
    <t>ID252</t>
  </si>
  <si>
    <t>Hefbok 2500 Kg draaistellen</t>
  </si>
  <si>
    <t>Hywema/ Pavro</t>
  </si>
  <si>
    <t xml:space="preserve"> - Draaist.</t>
  </si>
  <si>
    <t>ID253</t>
  </si>
  <si>
    <t>ID256</t>
  </si>
  <si>
    <t>Hefbok 3250 Kg</t>
  </si>
  <si>
    <t>Hywema</t>
  </si>
  <si>
    <t>ID257</t>
  </si>
  <si>
    <t>Pfaff</t>
  </si>
  <si>
    <t>ID615</t>
  </si>
  <si>
    <t>Hefbok 8t   Blauwb 1</t>
  </si>
  <si>
    <t>- MMW</t>
  </si>
  <si>
    <t>ID616</t>
  </si>
  <si>
    <t>Hefbok 8t   Blauwb 2</t>
  </si>
  <si>
    <t>ID617</t>
  </si>
  <si>
    <t xml:space="preserve">Hefbok 8t   Blauwb 3 </t>
  </si>
  <si>
    <t>ID618</t>
  </si>
  <si>
    <t>Hefbok 8t   Blauwb 4</t>
  </si>
  <si>
    <t>ID619</t>
  </si>
  <si>
    <t>Hefbok 8t   Blauwb 5</t>
  </si>
  <si>
    <t>ID620</t>
  </si>
  <si>
    <t>Hefbok 8t   Blauwb 6</t>
  </si>
  <si>
    <t>ID621</t>
  </si>
  <si>
    <t>Hefbok 8t   Blauwb 7</t>
  </si>
  <si>
    <t>ID622</t>
  </si>
  <si>
    <t>Hefbok 8t   Blauwb 8</t>
  </si>
  <si>
    <t>ID1039</t>
  </si>
  <si>
    <t>Hefbok  10t  sp 4</t>
  </si>
  <si>
    <t>Gedi Nuero</t>
  </si>
  <si>
    <t>ID1040</t>
  </si>
  <si>
    <t>ID1041</t>
  </si>
  <si>
    <t>ID1042</t>
  </si>
  <si>
    <t>ID1043</t>
  </si>
  <si>
    <t>ID1044</t>
  </si>
  <si>
    <t>ID1045</t>
  </si>
  <si>
    <t>ID1046</t>
  </si>
  <si>
    <t>ID1144</t>
  </si>
  <si>
    <t>Hefbok1 6500 kg</t>
  </si>
  <si>
    <t>HYWEMA</t>
  </si>
  <si>
    <t>ID1145</t>
  </si>
  <si>
    <t>Hefbok 2 6500 kg</t>
  </si>
  <si>
    <t>ID1146</t>
  </si>
  <si>
    <t>Hefbok 3 6500 kg</t>
  </si>
  <si>
    <t>ID1147</t>
  </si>
  <si>
    <t>Hefbok 4 6500 kg</t>
  </si>
  <si>
    <t>ID1451</t>
  </si>
  <si>
    <t xml:space="preserve">Hefbok 10 T </t>
  </si>
  <si>
    <t>IME autolift</t>
  </si>
  <si>
    <t>ID1452</t>
  </si>
  <si>
    <t>ID1453</t>
  </si>
  <si>
    <t>ID1454</t>
  </si>
  <si>
    <t>ID1455</t>
  </si>
  <si>
    <t>ID1456</t>
  </si>
  <si>
    <t>ID1457</t>
  </si>
  <si>
    <t>ID1458</t>
  </si>
  <si>
    <t>ID1496</t>
  </si>
  <si>
    <t>IME-Autolift</t>
  </si>
  <si>
    <t>ID1497</t>
  </si>
  <si>
    <t>ID1498</t>
  </si>
  <si>
    <t>ID1499</t>
  </si>
  <si>
    <t>ID1500</t>
  </si>
  <si>
    <t>ID1501</t>
  </si>
  <si>
    <t>ID1502</t>
  </si>
  <si>
    <t>ID1503</t>
  </si>
  <si>
    <t>ID5001</t>
  </si>
  <si>
    <t>Hefframe  automatische frontkoppeling</t>
  </si>
  <si>
    <t>ID5003</t>
  </si>
  <si>
    <t>Hefframe BNO</t>
  </si>
  <si>
    <t>1.550 kg ± 3%</t>
  </si>
  <si>
    <t>ID5005</t>
  </si>
  <si>
    <t>Hefframe voor compressor luchtdroger</t>
  </si>
  <si>
    <t>355  36</t>
  </si>
  <si>
    <t>ID5006</t>
  </si>
  <si>
    <t>Hefframe voor luchttank</t>
  </si>
  <si>
    <t>ID5007</t>
  </si>
  <si>
    <t>Hefframe serie autom. en serie perm. Kopp.</t>
  </si>
  <si>
    <t>262/205</t>
  </si>
  <si>
    <t>ID5008</t>
  </si>
  <si>
    <t>Hijs- en koppelframe  semi-automatisch. Kopp.</t>
  </si>
  <si>
    <t>ID5009</t>
  </si>
  <si>
    <t>Hijs- en koppelframe  automatisch. Kopp.</t>
  </si>
  <si>
    <t>ID5010</t>
  </si>
  <si>
    <t>Hijsframe IES eenheid</t>
  </si>
  <si>
    <t>30 kg</t>
  </si>
  <si>
    <t>ID5013</t>
  </si>
  <si>
    <t xml:space="preserve">Hijs-hefframe omvormerventilator </t>
  </si>
  <si>
    <t>ID5014</t>
  </si>
  <si>
    <t>Hijshefframe Luchteenheid</t>
  </si>
  <si>
    <t>ID5015</t>
  </si>
  <si>
    <t>Hijs-hefframe Rem-eenheid</t>
  </si>
  <si>
    <t>ID5016</t>
  </si>
  <si>
    <t>Hijs-hefframe wielset</t>
  </si>
  <si>
    <t>ID5017</t>
  </si>
  <si>
    <t>Hijsframe airco pas. Ruimte</t>
  </si>
  <si>
    <t>ID5018</t>
  </si>
  <si>
    <t>Hijs- hefframe cabine totaal</t>
  </si>
  <si>
    <t>ID5019</t>
  </si>
  <si>
    <t>Hefframe voor BNO diode</t>
  </si>
  <si>
    <t>ID5020</t>
  </si>
  <si>
    <t>Hefframe compressor eenheid</t>
  </si>
  <si>
    <t>ID5023</t>
  </si>
  <si>
    <t>Hefframe voor BNO filter</t>
  </si>
  <si>
    <t>ID5027</t>
  </si>
  <si>
    <t>Hijsframe met 2 zuignappen</t>
  </si>
  <si>
    <t>ID2000</t>
  </si>
  <si>
    <t xml:space="preserve">Hijskraan 6300 kg </t>
  </si>
  <si>
    <t>Schippers Hijswerkt.</t>
  </si>
  <si>
    <t>spoor 3</t>
  </si>
  <si>
    <t>ID2002</t>
  </si>
  <si>
    <t>Hijskraan 2000 kg</t>
  </si>
  <si>
    <t>spoor 5/6</t>
  </si>
  <si>
    <t>ID2003</t>
  </si>
  <si>
    <t xml:space="preserve">Hijskraan   500 kg </t>
  </si>
  <si>
    <t>Kone</t>
  </si>
  <si>
    <t>ID2004</t>
  </si>
  <si>
    <t>ID2639</t>
  </si>
  <si>
    <t>Verlinde</t>
  </si>
  <si>
    <t>magazijn</t>
  </si>
  <si>
    <t>ID5200</t>
  </si>
  <si>
    <t>Hijskraan 5000 kg</t>
  </si>
  <si>
    <t>Spoor 0</t>
  </si>
  <si>
    <t>ID5201</t>
  </si>
  <si>
    <t>Hijskraan 10000 kg</t>
  </si>
  <si>
    <t>Spoor 3+</t>
  </si>
  <si>
    <t>ID7009</t>
  </si>
  <si>
    <t>Hijskraan 1500kg</t>
  </si>
  <si>
    <t>Europont/ Verlinde</t>
  </si>
  <si>
    <t>Spoor 10A</t>
  </si>
  <si>
    <t>ID1120</t>
  </si>
  <si>
    <t xml:space="preserve">Hefbok 10t  </t>
  </si>
  <si>
    <t>Pfaff/Windhoff</t>
  </si>
  <si>
    <t>ID1121</t>
  </si>
  <si>
    <t>ID1122</t>
  </si>
  <si>
    <t>ID1123</t>
  </si>
  <si>
    <t>ID1124</t>
  </si>
  <si>
    <t>ID1125</t>
  </si>
  <si>
    <t>ID1126</t>
  </si>
  <si>
    <t>ID1127</t>
  </si>
  <si>
    <t>ID1128</t>
  </si>
  <si>
    <t>ID1129</t>
  </si>
  <si>
    <t>ID1130</t>
  </si>
  <si>
    <t>ID1131</t>
  </si>
  <si>
    <t>ID1132</t>
  </si>
  <si>
    <t>ID1133</t>
  </si>
  <si>
    <t>ID1134</t>
  </si>
  <si>
    <t>ID1135</t>
  </si>
  <si>
    <t>ID1136</t>
  </si>
  <si>
    <t>ID1137</t>
  </si>
  <si>
    <t>ID1138</t>
  </si>
  <si>
    <t>ID1139</t>
  </si>
  <si>
    <t>ID1140</t>
  </si>
  <si>
    <t>ID1141</t>
  </si>
  <si>
    <t>ID1142</t>
  </si>
  <si>
    <t>ID1143</t>
  </si>
  <si>
    <t>ID3205</t>
  </si>
  <si>
    <t>Hijskraan  250kg</t>
  </si>
  <si>
    <t>Abus</t>
  </si>
  <si>
    <t>ID3206</t>
  </si>
  <si>
    <t>ID3232</t>
  </si>
  <si>
    <t>ID3233</t>
  </si>
  <si>
    <t>ID3255</t>
  </si>
  <si>
    <t>Hijskraan 500kg</t>
  </si>
  <si>
    <t>ID3271</t>
  </si>
  <si>
    <t>KoneCranes</t>
  </si>
  <si>
    <t>ID3272</t>
  </si>
  <si>
    <t>ID3273</t>
  </si>
  <si>
    <t>ID3274</t>
  </si>
  <si>
    <t>ID3275</t>
  </si>
  <si>
    <t>ID3276</t>
  </si>
  <si>
    <t>ID3793</t>
  </si>
  <si>
    <t>Kolomkraan 1000 kg</t>
  </si>
  <si>
    <t>ID3794</t>
  </si>
  <si>
    <t>Bovenloopkraan 5000 kg</t>
  </si>
  <si>
    <t>ID4483</t>
  </si>
  <si>
    <t>Kraan 500kg (rood)</t>
  </si>
  <si>
    <t>ID4534</t>
  </si>
  <si>
    <t>Kraanbaan  500kg</t>
  </si>
  <si>
    <t>ID4535</t>
  </si>
  <si>
    <t>ID3243</t>
  </si>
  <si>
    <t>ID3244</t>
  </si>
  <si>
    <t>ID3245</t>
  </si>
  <si>
    <t>BIJLAGE: E(2) LWP HAVENSTRAAT</t>
  </si>
  <si>
    <t>JL1412051/237</t>
  </si>
  <si>
    <t>GV211</t>
  </si>
  <si>
    <t>GV245</t>
  </si>
  <si>
    <t xml:space="preserve">2000 kg </t>
  </si>
  <si>
    <t>Certex</t>
  </si>
  <si>
    <t>Wit</t>
  </si>
  <si>
    <t>GE 823</t>
  </si>
  <si>
    <t xml:space="preserve"> </t>
  </si>
  <si>
    <t>GVV 279</t>
  </si>
  <si>
    <t>GVV 280</t>
  </si>
  <si>
    <t>GVA 99</t>
  </si>
  <si>
    <t>GE1792</t>
  </si>
  <si>
    <t>GVV 288</t>
  </si>
  <si>
    <t>WP3</t>
  </si>
  <si>
    <t>Kraanwagen</t>
  </si>
  <si>
    <t>GVV 243</t>
  </si>
  <si>
    <t xml:space="preserve">Groen </t>
  </si>
  <si>
    <t>GVV 244</t>
  </si>
  <si>
    <t>GVV 218</t>
  </si>
  <si>
    <t>GVA 125</t>
  </si>
  <si>
    <t>GVA 248</t>
  </si>
  <si>
    <t>GVA 247</t>
  </si>
  <si>
    <t>GVA 250</t>
  </si>
  <si>
    <t>GVA 249</t>
  </si>
  <si>
    <t>GVA 278</t>
  </si>
  <si>
    <t>Rood</t>
  </si>
  <si>
    <t>5000 kg</t>
  </si>
  <si>
    <t>GVA 242</t>
  </si>
  <si>
    <t>GVA 241</t>
  </si>
  <si>
    <t>GVA 124</t>
  </si>
  <si>
    <t>GVA 246</t>
  </si>
  <si>
    <t>ID3001</t>
  </si>
  <si>
    <t>Heftafel mobiel 500kg</t>
  </si>
  <si>
    <t>sp. 21</t>
  </si>
  <si>
    <t>ID3236</t>
  </si>
  <si>
    <t>ID3237</t>
  </si>
  <si>
    <t>Heftafel mobiel 500 kg</t>
  </si>
  <si>
    <t>ID3238</t>
  </si>
  <si>
    <t>ID3239</t>
  </si>
  <si>
    <t>ID3259</t>
  </si>
  <si>
    <t>werkplek 1</t>
  </si>
  <si>
    <t>ID3260</t>
  </si>
  <si>
    <t>ID3261</t>
  </si>
  <si>
    <t>werkplek 2</t>
  </si>
  <si>
    <t>ID3262</t>
  </si>
  <si>
    <t>ID3263</t>
  </si>
  <si>
    <t>werkplek 3</t>
  </si>
  <si>
    <t>ID3264</t>
  </si>
  <si>
    <t>ID3278</t>
  </si>
  <si>
    <t>tussenhal</t>
  </si>
  <si>
    <t>ID4023</t>
  </si>
  <si>
    <t xml:space="preserve">garage                                                                       </t>
  </si>
  <si>
    <t xml:space="preserve">Hijsjuk/evenaar 2x verstelbare haak                                         100 x 100 x 2000 mm                                                                                                                                                                                                   </t>
  </si>
  <si>
    <t>1000</t>
  </si>
  <si>
    <t xml:space="preserve">Accu ruimte elektra                                                          </t>
  </si>
  <si>
    <t xml:space="preserve">Heftafel model TF15 Hoogte 370-900 mm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</si>
  <si>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150</t>
  </si>
  <si>
    <t xml:space="preserve">Meeloper op permanent valbeveiligings- systeem zie inspectierapport                                                                                                                                                                                                  </t>
  </si>
  <si>
    <t xml:space="preserve">                              </t>
  </si>
  <si>
    <t xml:space="preserve">Meeloper op permanent valbeveiligings- systeem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</si>
  <si>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GVB noord WPL                                                                </t>
  </si>
  <si>
    <t xml:space="preserve">Meeloper op permanent valbeveiligings-systeem zie inspectierapport                                                                                                                                                                                                  </t>
  </si>
  <si>
    <t xml:space="preserve">Gereedschapsrek                                                              </t>
  </si>
  <si>
    <t xml:space="preserve">Hijsbeugel tbv versnellingsbak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</si>
  <si>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450</t>
  </si>
  <si>
    <t xml:space="preserve">Garage Noord                                                                 </t>
  </si>
  <si>
    <t xml:space="preserve">Kettingleng 10 mm Kuplex topschalm KM-B , koppeling K10N Kuplex haak KHX10                                                                                                                                                                                                     </t>
  </si>
  <si>
    <t>2000</t>
  </si>
  <si>
    <t xml:space="preserve">Garage                                                                       </t>
  </si>
  <si>
    <t xml:space="preserve">Versnellingsbakheffer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</si>
  <si>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2500</t>
  </si>
  <si>
    <t xml:space="preserve">Hefapparaat 12 Volt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</si>
  <si>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200</t>
  </si>
  <si>
    <t xml:space="preserve">Ketting 2-sprong 13 mm Topschalm Crosby 22 x 100 mm, Kuplex verb.schalm TL-13 Ketting 13 x 850 mm 2x Kuplex haken KHN13L                                                                                                                                                   </t>
  </si>
  <si>
    <t>3250</t>
  </si>
  <si>
    <t xml:space="preserve">Ketting 3-sprong 10 mm Ongelijkbenig                                 Kuplex topschalm KM-D, 2x KAL10, 3x koppeling K10N pootlengtes: 980-2x 1100 mm O/Z 3x koppeling K10N                                                                                                                                                    </t>
  </si>
  <si>
    <t>4800</t>
  </si>
  <si>
    <t xml:space="preserve">                                                                             </t>
  </si>
  <si>
    <t xml:space="preserve">Skylotec karabijnhaak H-20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</si>
  <si>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Garage raamzijde                                                             </t>
  </si>
  <si>
    <t xml:space="preserve">Harnas ergotech twinplus click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</si>
  <si>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Ikar valblok HWPS-9 / 9 mtr kabel 410162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</si>
  <si>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GVB noord                                                                    </t>
  </si>
  <si>
    <t xml:space="preserve">Vatenhijsklem type 114172                                                                                 bereik 390-650 mm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</si>
  <si>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500</t>
  </si>
  <si>
    <t xml:space="preserve">GVB Noord WPL                                                                </t>
  </si>
  <si>
    <t xml:space="preserve">2 zijdig beklimbare trap Z200 44203                                                                       2 x 3 treden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</si>
  <si>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Putkrik FHZ 14/750  slag 750 mm                                                 bouwhoogte 1180 mm                                                                                                                                                                                                    </t>
  </si>
  <si>
    <t>14500</t>
  </si>
  <si>
    <t xml:space="preserve">Slift putkrik FHZ 16/750 slag 750 mm                                                 hoogte 160 mm                                                                                                                                                                                                         </t>
  </si>
  <si>
    <t>16500</t>
  </si>
  <si>
    <t xml:space="preserve">GVB Noord magazijn                                                           </t>
  </si>
  <si>
    <t xml:space="preserve">Enkele ladder Z600 type 41358 9 treden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</si>
  <si>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Trap type taurus TDO2 dubbel oploopbaar                     192502max. sta hoogte 0.45 mtr                                    werkhoogte 2.45 mtr 2 x 2 treden, inclusief platform                                                                                                                                         </t>
  </si>
  <si>
    <t xml:space="preserve">740578	116	1.00	92150050	                                                    </t>
  </si>
  <si>
    <t xml:space="preserve">Ladder 1 x 12 trede Z500 / 40382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</si>
  <si>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Ikar valblok HWPS-6, 6 mtr kabel                            41-HWPS-6 wartel-ophangoog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</si>
  <si>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Cilinder Hgc 10 S 5 slaglengte  50 mm                                           bouwhoogte 122 mm gewicht 2,5 kilogram                                                                                                                                                     </t>
  </si>
  <si>
    <t>10200</t>
  </si>
  <si>
    <t xml:space="preserve">Permanent valbeveiligingssyteem                                                                           hor. verankering met fiberkabel, omsloten door neopreen buitenmantel kabel 16 mm                     EN795                                                                                                                                                                    </t>
  </si>
  <si>
    <t xml:space="preserve">Autokrik type 3TC/G2 EG 44 kg BJ 2004/01                                                                                                                                                                                                            </t>
  </si>
  <si>
    <t>3000</t>
  </si>
  <si>
    <t xml:space="preserve">Persbank art162 230 V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</si>
  <si>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50000</t>
  </si>
  <si>
    <t xml:space="preserve">Elektra werkplaats                                                           </t>
  </si>
  <si>
    <t xml:space="preserve">2 zijdig beklimbare trap met platform                                                                     zie keuringsrapport ladders en trappen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</si>
  <si>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Kantoor                                                                      </t>
  </si>
  <si>
    <t xml:space="preserve">Skylotec harnas Ergotech Twin Plus Click                    type ARG 110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</si>
  <si>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Skylotec harnas Ergotech Twin Plus Click                                                                  bj 2009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</si>
  <si>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garage raamzijde                                                             </t>
  </si>
  <si>
    <t xml:space="preserve">Skylotec harnas Ergotech Twin Plus Click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</si>
  <si>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Skylotec verlengbandje L-0147-0.5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</si>
  <si>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Smeerput                                                                     </t>
  </si>
  <si>
    <t xml:space="preserve">Loopplatform tbv smeerput                                                                                 Lichtmetalen aluminium loop/werkplatform                    platform hoogte 110 mm, lengte 1440 mm       vzv insteekbare leuning                                                                                                                                                  </t>
  </si>
  <si>
    <t xml:space="preserve">Elektrische/hydraulisch wielenlifter EJ4150                                                               Hoogte 100-1450 mm met geremde wielen                                                                                                                                                                                                    </t>
  </si>
  <si>
    <t>400</t>
  </si>
  <si>
    <t xml:space="preserve">Materialenruimte                                                             </t>
  </si>
  <si>
    <t xml:space="preserve">Bandenheffer type RML600 met geremde wielen hefhoogte 200-900 mm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</si>
  <si>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600</t>
  </si>
  <si>
    <t xml:space="preserve">servicewagen VJI-37-X                                                        </t>
  </si>
  <si>
    <t xml:space="preserve">Opstap aluminium 3 treden stahoogte 650 mm.  breedte 500 mm zie inspectierapport                                                                                                        </t>
  </si>
  <si>
    <t xml:space="preserve">Materialen ruimte                                                            </t>
  </si>
  <si>
    <t xml:space="preserve">Scharnierladder zie inspectierapport ladders en trappen 4 x 3 treden                                                                                                                                                                                                          </t>
  </si>
  <si>
    <t xml:space="preserve">Hydraulische spreider SA8                                                                                 werkdruk 700 bar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</si>
  <si>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750</t>
  </si>
  <si>
    <t xml:space="preserve">Hydraulische krik/assteun 2 trap uitvoering                                           hefhoogte 1950 mm                                                                                                                                                                                                     </t>
  </si>
  <si>
    <t xml:space="preserve">Pompwagen Handpallet truck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</si>
  <si>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Pompwagen PTH50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</si>
  <si>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Hydraulische verrijdbare hefbug type FVH 14/730L BJ 2005 Hefhoogte 1450-2100mm                                                                                                                                  </t>
  </si>
  <si>
    <t>14000</t>
  </si>
  <si>
    <t xml:space="preserve">WPL Noord                                                                    </t>
  </si>
  <si>
    <t xml:space="preserve">Hijspatent tbv remschijf/naaf                                                                             630 x 400 x 200 mm                                          E/Z vzv 2x pengat 27 mm, dikte bled 8 mm     A/Z vzv pen 20 mm met harpsluiting                                                                                                                                       </t>
  </si>
  <si>
    <t>75</t>
  </si>
  <si>
    <t xml:space="preserve">Autokrik type 10T-C/G1 EG 136 kg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</si>
  <si>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10000</t>
  </si>
  <si>
    <t xml:space="preserve">Hydraulische werkplaatskrik HC63-090                                                                      hefhoogte 700 mm met losopzetstuk                                                                                                                                                                                                      </t>
  </si>
  <si>
    <t>1500</t>
  </si>
  <si>
    <t xml:space="preserve">Hijsband b/z lus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</si>
  <si>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materialen ruimte                                                            </t>
  </si>
  <si>
    <t xml:space="preserve">Hijsband met versterkte lus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</si>
  <si>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Green Pin H-borstbout sluiting beugel 16 mm, bout 19 mm, wijdte 27mm verzi</t>
  </si>
  <si>
    <t xml:space="preserve">Bussen Noord                                                                 </t>
  </si>
  <si>
    <t xml:space="preserve">Ikar valblok HWPS-6, 6 mtr kabel 479826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</si>
  <si>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Ikar valblok HWPS-6, 6 mtr kabel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</si>
  <si>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Trap type 40333 / 3 treden                                                    werkhoogte 2.7 mtr ladderlengte 1,45 mtr                                                                                                                                                    </t>
  </si>
  <si>
    <t xml:space="preserve">Potkrik type A10-2205002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</si>
  <si>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Eindloze hijsband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</si>
  <si>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Hydraulische spreider SA4 BNH 550-5                                                                       werkdruk 700 bar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</si>
  <si>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Hydraulische cilnder RC78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</si>
  <si>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Aluminium loop/werkplatform                                                                               Platformhoogte 110 mm, lengte 1440 mm, breedte 1350 mm leuning eenzijdig steekbaar stootlijst op beide zijde aangebracht                                                                                                                                    </t>
  </si>
  <si>
    <t xml:space="preserve">Loopplatform tbv smeerput                                                                                 aluminium hoog, 1440 mm lang, vzv insteekbare leuningen                                                                                                                                                                                                                           </t>
  </si>
  <si>
    <t xml:space="preserve">Trap 41920  inklapbaar.                                                                                   2 treden alu.360x230mm H=0,45m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</si>
  <si>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Luik smeerkuil e.e.a. volgens tekening 15011401 / 1390 x 1450 mm, koker 120x 80 + 80x80 mm belasting midden 20 kN, op de rand 100 kN    E.G. 220 kg                                                                                                                                                              </t>
  </si>
  <si>
    <t>WERKLAST(KG)</t>
  </si>
  <si>
    <t xml:space="preserve">Spoelmachine                                                                 </t>
  </si>
  <si>
    <t xml:space="preserve">Duwloopkat CHD00250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</si>
  <si>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125</t>
  </si>
  <si>
    <t xml:space="preserve">Wandzwenkkraan AW-2-3.5                                                                                   uitlading 3.5 mtr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</si>
  <si>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Elektrische kettingtakel VR2-128b3                                                                        ketting 4 x 11 mm enkelparts 380 V                                                                                                                                                                    </t>
  </si>
  <si>
    <t xml:space="preserve">Werkplatform type seventec 502                              inklapbaar, art. 40372                        platform hoogte 0.49 mtr                                    werkhoogte 2,49 mtr 2 x 2 treden                                                                                                                                                             </t>
  </si>
  <si>
    <t xml:space="preserve">Platte hijsband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</si>
  <si>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Sala Delta harnas 1112912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</si>
  <si>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GVB noord wasstraat                                                          </t>
  </si>
  <si>
    <t xml:space="preserve">Vrijstaande trap met platform                                                                             zie keuringsrapport ladders en trappen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</si>
  <si>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Skylotec verlengbandje L-0147-0,5                           met oog en karabiner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</si>
  <si>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clamp 97929 breedte 75 - 235 mm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</si>
  <si>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Hydraulische lucht voetpomp PA133                                                                         700 bar, max. 10000 PSI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</si>
  <si>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Hydraulische lucht voetpomp Turbo II                        PAGM1402N 700 bar, max. 10000 PSI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</si>
  <si>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Verrijdbare platform trap                                   met geremde wielen                            Hellingshoek 60°, loodrechte hoogte 700 mm                  Dwarsbalkbreedte 1140 mm, tredebreedte 1000 mTredediepte 175 mm, platformlengte 1575 mm, lrechterzijde en kopsezijdelinkerzijde allen                                                                           </t>
  </si>
  <si>
    <t xml:space="preserve">     </t>
  </si>
  <si>
    <t xml:space="preserve">Hydraulische cilinder                                                                                     700 bar, max. 10000 PSI                                     inbouw hoogte 370 mm                                                                                                                                                                                                  </t>
  </si>
  <si>
    <t xml:space="preserve">Hydraulische cilinder RC57                                                                                700 bar, max. 10000 PSI                                                                                                                                                                                                                                                           </t>
  </si>
  <si>
    <t>5000</t>
  </si>
  <si>
    <t xml:space="preserve">Hydraulische cilinder 15-50A                                                                              max. 60 mpa / hoogte 160 mm                                                                                                                                                                                                         </t>
  </si>
  <si>
    <t>15000</t>
  </si>
  <si>
    <t xml:space="preserve">Hydraulische cilinder 9992671 / 176 kN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</si>
  <si>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aflegtrap SL 41149                                                                                        Ladderlengte 2,99 mtr                                       Platformhoogte 2,12 mtr                      Werkhoogte 4,15 mtr / 8 sporten                                                                                                                   </t>
  </si>
  <si>
    <t xml:space="preserve">pomp porto power TBV hydr vijzels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</si>
  <si>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700b                          </t>
  </si>
  <si>
    <t xml:space="preserve">GVB Noord                 Materialen ruimte                                  </t>
  </si>
  <si>
    <t xml:space="preserve">Hydraulische hefcilinder                                    Max.werkdruk (Bar):  onb                      Slaglengte (mm):  1000                                      Bouwhoogte (mm):  1000                       Eigen gewicht (boven 23 kg):  88             Overige afmetingen:  voet 700x620mm                                                                                         </t>
  </si>
  <si>
    <t xml:space="preserve">Hydraulische hefcilinder                                    Max.werkdruk (Bar):  onb                      Slaglengte (mm):  1000                                      Bouwhoogte (mm):  1000                       Eigen gewicht (boven 23 kg):  49             Overige afmetingen:  voet 660x450mm                                                                                         </t>
  </si>
  <si>
    <t xml:space="preserve">Bandenheffer VV hulpstukken                                                                               800x900x2000mm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</si>
  <si>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Bandenheffer VV hulpstukken                                                                               800x900x2000mm EN50581 :2012                                                                                                                                                                                                         </t>
  </si>
  <si>
    <t xml:space="preserve">Servisebus                GVB Noord                                          </t>
  </si>
  <si>
    <t xml:space="preserve">Tweezijdig beklimb trap zonder platform                     VV Steunbeugel                                Aantal treden:  2 x 3                                       Trede afstand (mm):  240                     Aantal delen:  1                             Gr.breedte en Kl.breedte (mm):  370-470                                                                                     </t>
  </si>
  <si>
    <t xml:space="preserve">Looplamp                                                    Type/model:  zie nen rapportage               Vermogen (kW):  zie nen rapportage II                                                                                        Nieaf Smitt type Multipat XE                                                                                                </t>
  </si>
  <si>
    <t xml:space="preserve">Acculader                                                   Type/model:  zie nen rapportage               Vermogen (kW):  zie nen rapportage II                                                                                        Nieaf Smitt type Multipat XE                                                                                                </t>
  </si>
  <si>
    <t xml:space="preserve">Acculader                                                   Type/model:  Zie NEN rapportage               Vermogen (kW):  Zie NEN rapportage II                                                                                        Nieaf Smitt type Multipat XE                                                                                                </t>
  </si>
  <si>
    <t xml:space="preserve">Karabijnhaak CE:  0120                                                                                                                   </t>
  </si>
  <si>
    <t xml:space="preserve">Dompelpomp                                                  Type/model:  Zie NEN rapportage               Vermogen (kW):  Zie NEN rapportage II                                                                                        Nieaf Smitt type Multipat XE                                                                                                </t>
  </si>
  <si>
    <t xml:space="preserve">Cilinder Hgc 10 S 25                                                                                      slaglengte  250 mm                                          bouwhoogte 340 mm                            gewicht 6,4 kilogram                                                                                                                                                     </t>
  </si>
  <si>
    <t xml:space="preserve">Vrijstaande trap met platform                               1 x 6 trede  Z600 41973                       Aantal treden:  6                                           Trede afstand (mm):  230                     Aantal delen:  1                             Gr.breedte en Kl.breedte (mm):  800-600                                                                                     </t>
  </si>
  <si>
    <t xml:space="preserve">Vrijstaande trap met platform                               1 x 7 trede  1518007                          Aantal treden:  7                                           Trede afstand (mm):  250                     Aantal delen:  1                             Gr.breedte en Kl.breedte (mm):  600-400                                                                                     </t>
  </si>
  <si>
    <t xml:space="preserve">GVB noord Spuitcabine                                                        </t>
  </si>
  <si>
    <t xml:space="preserve">Vrijstaande trap met platform                               1 x 5 trede  Z600 41973                       Aantal treden:  6                                           Trede afstand (mm):  230                     Aantal delen:  1                             Gr.breedte en Kl.breedte (mm):  800-600                                                                                     </t>
  </si>
  <si>
    <t xml:space="preserve">GVB noord spuitcabine                                                        </t>
  </si>
  <si>
    <t xml:space="preserve">Olifantenpoot                                               opstap 2 trede 6030/02                        Aantal treden:  2                                           Trede afstand (mm):  200                     Aantal delen:  1                             Gr.breedte en Kl.breedte (mm):  300                                                                                         </t>
  </si>
  <si>
    <t xml:space="preserve">Hydraulische hefcilinder                                    Max.werkdruk (Bar):  800                      Slaglengte (mm):  nvt                                       Bouwhoogte (mm):  750                        Eigen gewicht (boven 23 kg):  5              Overige afmetingen:  90mm                                                                                                   </t>
  </si>
  <si>
    <t>20000</t>
  </si>
  <si>
    <t xml:space="preserve">Hydraulische hefcilinder                                    Max.werkdruk (Bar):  700                      Slaglengte (mm):  12                                        Bouwhoogte (mm):  45                         Eigen gewicht (boven 23 kg):  1              Overige afmetingen:  j                                                                                                      </t>
  </si>
  <si>
    <t xml:space="preserve">Olifantenpoot opstap 2 trede 6030/02                        Aantal treden:  2                                           Trede afstand (mm):  200                     Aantal delen:  1                             Gr.breedte en Kl.breedte (mm):  300                                                                                         </t>
  </si>
  <si>
    <t xml:space="preserve">Hijshulpstuk tbv radiateuren                                                                              990 x 500 x 200 mm                                          b/z vzv hijsoog                                                                                                                                                                                                       </t>
  </si>
  <si>
    <t>100</t>
  </si>
  <si>
    <t xml:space="preserve">Verrijdbaar platform (opklapbaar) 212048                    zie keuringsrapport ladders en trappen        Platform 1200 mm                                            Trede breedte 600 mm                         Trede diepte 175 mm                          Loodrechte hoogte 2750 mm                                                                                                   </t>
  </si>
  <si>
    <t xml:space="preserve">SpanSet jokerhaak ASH 3 TON - GEEL                                                                        151 mm geel fabr </t>
  </si>
  <si>
    <t xml:space="preserve">Lage bouwh. cilinder type rcs 101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</si>
  <si>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Trap 2 zijdig beklimbaar Z500 7 treden                                                    zie keuringsrapport ladders en trappen                                                                                                                                                                                </t>
  </si>
  <si>
    <t xml:space="preserve">Skylotec harnas ARG-21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</si>
  <si>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Kettingleng diameter 7 mm                                                                                 1x topschalm kuplink KS-7N                                  ketting 7 x 21 mm grade 100                  1x  platte haak KHN-7-L met klep                                                                                                                                         </t>
  </si>
  <si>
    <t xml:space="preserve">Verrijdbare platformtrap type BN-59744-S                    Samenstelling: platformtrap, 6x platformverle Loodrechte hoogte 700 mm, dwarsbalkbreedte 1140 mm          Tredebreedte 1000 mm, tredediepte 175 mm.    Platformlengte 2025 mm, leuninghoogte 1100 mm                                                                                                                            </t>
  </si>
  <si>
    <t xml:space="preserve">Balkenklem TM-BC-10 bekopening 75-220mm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</si>
  <si>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Ketting 2-sprong diameter 7 mm                                                                            1 x Platte topschalm KM-B + 2x inkortklauw KSC-7N ketting 7 x 21 mm grade 100, 2xplatte haak KHN-7-L met klep                                                                                                                                         </t>
  </si>
  <si>
    <t xml:space="preserve">Lastring M12 Theipa                                                                                       b= 36.5, g=48, SW=34 en t=41 mm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</si>
  <si>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1400/700                      </t>
  </si>
  <si>
    <t xml:space="preserve">Vorkheftrucktraverse type ST 23 02.00                       VV 3 x klephaak (1x Sika 2x Schotler haak) +  L=320 mm                                                    E.G. 28 kg                                                                                                                                                                                                            </t>
  </si>
  <si>
    <t xml:space="preserve">Verrijdbaar platform 059706                                                                               Platform 600 x 650 mm                                       trede breedte 600 mm, diepte 175 mm, loodrechhoogte 1075 mm                               zie inspectierapport ladders en trappen                                                                                     </t>
  </si>
  <si>
    <t xml:space="preserve">Verrijdbaar platform 059706                                                                               Platform 600 x 650 mm                                       trede breedte 600 mm, diepte 175 mm, loodrechhoogte 1075 mm                                                                                                                                                           </t>
  </si>
  <si>
    <t xml:space="preserve">Loopplatform tbv smeerput Noord                                                                           hoogte 110 mm, lengte 1440 mm, breedte 1350 mm                                                                                                                                                                                                                                    </t>
  </si>
  <si>
    <t xml:space="preserve">Hydraulische motorheffer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</si>
  <si>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Hydraulische potkrik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</si>
  <si>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Heftruck                                                                     </t>
  </si>
  <si>
    <t xml:space="preserve">WPL                                                                          </t>
  </si>
  <si>
    <t xml:space="preserve">Hydraulische garagkrik model 266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</si>
  <si>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22000</t>
  </si>
  <si>
    <t xml:space="preserve">Hal 17                                                                       </t>
  </si>
  <si>
    <t xml:space="preserve">Aluminium rolsteiger type 5100-28                           smal model 700 BJ 2003 zie rapport                                                                                                                                                                                                           </t>
  </si>
  <si>
    <t>BIJLAGE: G(1) BASIS WERKPLAATS</t>
  </si>
  <si>
    <t>GB776</t>
  </si>
  <si>
    <t>Powertex HB 4000</t>
  </si>
  <si>
    <t>BWP</t>
  </si>
  <si>
    <t>GB779</t>
  </si>
  <si>
    <t>GB780</t>
  </si>
  <si>
    <t>GB109E</t>
  </si>
  <si>
    <t xml:space="preserve">Draaibare ooghaak VGS met klep  2000 kg </t>
  </si>
  <si>
    <t>Crosby</t>
  </si>
  <si>
    <t>GB459</t>
  </si>
  <si>
    <t>Railklem e.e.a. volgens tekening 09024901</t>
  </si>
  <si>
    <t>GE14</t>
  </si>
  <si>
    <t>Van Beest</t>
  </si>
  <si>
    <t>GE25</t>
  </si>
  <si>
    <t>Parsons Chain Company</t>
  </si>
  <si>
    <t>GB1</t>
  </si>
  <si>
    <t>Ketting 2-sprong 10 x 1000 mm 1500 kg  b/z kuplex topschalm km-c+ 2x koppeling k-10n
 o/z 2x kuplex verb.schalm tl-10n + 2x gp hmb-sl 3.25t
 + 2x stelconhaken</t>
  </si>
  <si>
    <t>Parsons / v.beest / s.k.</t>
  </si>
  <si>
    <t>GB109C</t>
  </si>
  <si>
    <t xml:space="preserve">Crosby </t>
  </si>
  <si>
    <t>GB116</t>
  </si>
  <si>
    <t>GB122</t>
  </si>
  <si>
    <t xml:space="preserve">Wartelhaak type s-322n  2500 kg </t>
  </si>
  <si>
    <t>GB195</t>
  </si>
  <si>
    <t xml:space="preserve">Kuplex ketting 4-sprong 7 mm 3000 kg Topschalm KMLL-7 + 4x koppling K-7N
 ketting 7 x 21 mm
 o/z veiligheidshaak KHX-7C </t>
  </si>
  <si>
    <t>GB200</t>
  </si>
  <si>
    <t xml:space="preserve">Ketting 2-sprong 7 mm 1500 kg   Kuplex topschalm KM-B
 2x Kuplex koppeling K-7N
 2x Kuplex sluiting KDN-7
 2x Railtang 320 x 230 x 20 mm </t>
  </si>
  <si>
    <t>GB202</t>
  </si>
  <si>
    <t>GB203</t>
  </si>
  <si>
    <t>Ketting 7 mm   1500 kg 
Kuplex topschalm KM-B
 Kuplex koppeling K-7N
Kuplex sluiting KDN-7
 Railtang 320 x 230 x 20 mm</t>
  </si>
  <si>
    <t>GB209</t>
  </si>
  <si>
    <t>GB314A</t>
  </si>
  <si>
    <t>GB321</t>
  </si>
  <si>
    <t>GB348</t>
  </si>
  <si>
    <t>Liftfix HB 4000</t>
  </si>
  <si>
    <t>GB350</t>
  </si>
  <si>
    <t>GB360</t>
  </si>
  <si>
    <t xml:space="preserve">Eindloze hijsband 2000 kg  3,0 mtr </t>
  </si>
  <si>
    <t>Spanset</t>
  </si>
  <si>
    <t>GB420</t>
  </si>
  <si>
    <t>Elzinga</t>
  </si>
  <si>
    <t>GB446</t>
  </si>
  <si>
    <t xml:space="preserve">Verstelbare hijstraverse met hijsoog aan 2 zijden uitschuifbaar 2120-3157 mm, inclusief
 b/z hijsoog dikte 30 mm, gat 124 x 75 mm
 Crosby wartelhaken 3.2T dmv Kuplex TL-10 3000 kg </t>
  </si>
  <si>
    <t>ELZ/Crosby/Parsons</t>
  </si>
  <si>
    <t>GB451</t>
  </si>
  <si>
    <t xml:space="preserve">MENNENS B.V.
 STP/Mennens </t>
  </si>
  <si>
    <t>GB469</t>
  </si>
  <si>
    <t>GB480</t>
  </si>
  <si>
    <t>GB497</t>
  </si>
  <si>
    <t>GB499</t>
  </si>
  <si>
    <t>GB501</t>
  </si>
  <si>
    <t>GB505</t>
  </si>
  <si>
    <t>Wartelhaak CG 5/8A Z1D 2000 kg</t>
  </si>
  <si>
    <t>GB598</t>
  </si>
  <si>
    <t>GB6</t>
  </si>
  <si>
    <t>GB644</t>
  </si>
  <si>
    <t>Powertex HB 2000</t>
  </si>
  <si>
    <t>GB668</t>
  </si>
  <si>
    <t xml:space="preserve">Parsons </t>
  </si>
  <si>
    <t>GB669</t>
  </si>
  <si>
    <t>GB670</t>
  </si>
  <si>
    <t>GB673</t>
  </si>
  <si>
    <t>Eindloze hijsband 3,0 mtr</t>
  </si>
  <si>
    <t>GB675</t>
  </si>
  <si>
    <t>GB716</t>
  </si>
  <si>
    <t>GB724</t>
  </si>
  <si>
    <t>Stropketting diameter 10 mm 4000 kg</t>
  </si>
  <si>
    <t>GB725</t>
  </si>
  <si>
    <t>Powertex RS 2,0</t>
  </si>
  <si>
    <t>GB726</t>
  </si>
  <si>
    <t xml:space="preserve">Ronde eindloze hijsband  
2000 kg
3,0 (omtrek 6 ) mtr </t>
  </si>
  <si>
    <t>GB727</t>
  </si>
  <si>
    <t>GB728</t>
  </si>
  <si>
    <t>GB732</t>
  </si>
  <si>
    <t>GB733</t>
  </si>
  <si>
    <t>GB736</t>
  </si>
  <si>
    <t xml:space="preserve">Hijsband met versterkte lussen 2000 kg 1,5 mtr </t>
  </si>
  <si>
    <t>GB737</t>
  </si>
  <si>
    <t>GB751</t>
  </si>
  <si>
    <t>GB752</t>
  </si>
  <si>
    <t xml:space="preserve">Platte hijsband met lus 
2000 kg </t>
  </si>
  <si>
    <t>GB765</t>
  </si>
  <si>
    <t>GB769</t>
  </si>
  <si>
    <t>GB772</t>
  </si>
  <si>
    <t>GB777</t>
  </si>
  <si>
    <t>Ronde eindloze hijsband   2000 kg 
1,5 (omtrek 3 ) mtr</t>
  </si>
  <si>
    <t>GB781</t>
  </si>
  <si>
    <t>Hijshaak / tang t.b.v. rails  
e.e.a. volgens tekening P60180202-1-000</t>
  </si>
  <si>
    <t>Promec</t>
  </si>
  <si>
    <t>GB784</t>
  </si>
  <si>
    <t xml:space="preserve">Hijshaak / tang t.b.v. rails  1500 kg e.e.a. volgens tekening P60180202-1-000
</t>
  </si>
  <si>
    <t>GB97</t>
  </si>
  <si>
    <t>Railtang   e.e.a. volgens tekening 98122001,
 geschikt voor 2,5 ton</t>
  </si>
  <si>
    <t>Camlok</t>
  </si>
  <si>
    <t>GE1</t>
  </si>
  <si>
    <t>Ketting 2-sprong 13 mm  5300 kg /z kuplex topschalm km-d + 2x inkortklauwen ksc-13n
 o/z 2x haken khx13</t>
  </si>
  <si>
    <t>GE12</t>
  </si>
  <si>
    <t xml:space="preserve">Greenpin d-moerbout-sluiting 6500 kg  beugel 22 mm, bout 25 mm, wijdte 36 mm </t>
  </si>
  <si>
    <t>GE2</t>
  </si>
  <si>
    <t>Ketting 2-sprong 13 mm  
5300 kg  b/z kuplex topschalm km-d + 2x inkortklauw ksc-13n
 o/z 2x kuplex gaffelhaken khx-13c</t>
  </si>
  <si>
    <t xml:space="preserve">
Parsons Chain Company</t>
  </si>
  <si>
    <t>GE24</t>
  </si>
  <si>
    <t>GE26</t>
  </si>
  <si>
    <t xml:space="preserve">Kettingleng 13 mm   5300 kg  b/z topschalm km-c + ksc-13n
 o/z khx13c
</t>
  </si>
  <si>
    <t>GE27</t>
  </si>
  <si>
    <t>GE28</t>
  </si>
  <si>
    <t>GE29</t>
  </si>
  <si>
    <t xml:space="preserve">Kettingleng 13 mm   5300 kg voorzien van topschalm km-c en haak khx-13c
 tevens inkortklauw ksc-10n
</t>
  </si>
  <si>
    <t>GE3</t>
  </si>
  <si>
    <t>GE31</t>
  </si>
  <si>
    <t>Greenpin D-moerbout sluiting Type G4153  6500 kg beugel 22m mm, bout/pen 25 mm, wijdte 36 mm</t>
  </si>
  <si>
    <t>GE322</t>
  </si>
  <si>
    <t>Ketting 2-sprong 13 x 1800 mm 
5300 kg  voorzien van topschalm ha-100 + 2 x verbindingsschalm
 hl-10 + 2 x veiligheidshaak ksh-13</t>
  </si>
  <si>
    <t>GE326</t>
  </si>
  <si>
    <t>Stropketting 10 x 5250 mm  3200 kg 
1 peerschalm kss-10n
 ketting iso-t-10x30 mm
 1 peerschalm kss-10n</t>
  </si>
  <si>
    <t>Parsons ltd.,u.k</t>
  </si>
  <si>
    <t>GE328</t>
  </si>
  <si>
    <t>Stropketting 10 x 5250 mm 
3200 kg 1 peerschalm kss-10n
 ketting iso-t-10x30 mm
 1 peerschalm kss-10n</t>
  </si>
  <si>
    <t>GE329</t>
  </si>
  <si>
    <t>Stropketting 10 x 5250 mm.  
3200 kg 1 peerschalm kss-10n
 ketting iso-t-10x30 mm
 1 peerschalm kss-10n</t>
  </si>
  <si>
    <t>GE331</t>
  </si>
  <si>
    <t>GE362</t>
  </si>
  <si>
    <t xml:space="preserve">Ketting 4-sprong 10 mm 6200 kg b/z topschalm km-d + 2x kal-10 n + 4x k-10-n
 o/z 4x haken khn-10-n
</t>
  </si>
  <si>
    <t>GE4</t>
  </si>
  <si>
    <t>Kettingleng 13 mm  5300 kg e/z topschalm km-c + ksc-13n en
 o/z BKG 13-8 vernieuwd</t>
  </si>
  <si>
    <t>GE5</t>
  </si>
  <si>
    <t>Kettingleng 13 mm   5300 kg  e/z kuplex topschalm km-c + inkortklauw ksc-13n
 o/z kuplex haak khx-13c</t>
  </si>
  <si>
    <t>GE6</t>
  </si>
  <si>
    <t>GE7</t>
  </si>
  <si>
    <t xml:space="preserve">Kettingleng diameter 13 mm 5300 kg  
1x topschalm KM-C + 1x inkortklauw KSC-13N
 ketting 13 x 39 mm
 1x veiligheidshaak KHX-13C </t>
  </si>
  <si>
    <t>GE8</t>
  </si>
  <si>
    <t>GE90</t>
  </si>
  <si>
    <t>Railklem volgens tekening nr.:15-4-007</t>
  </si>
  <si>
    <t>GM103</t>
  </si>
  <si>
    <t xml:space="preserve">Railklem afmetingen volgens tekening 03129001
 vzv kettingleng  2000 kg </t>
  </si>
  <si>
    <t>GV378</t>
  </si>
  <si>
    <t>Railtang volgens tekening 98122001
 vzv ketting 2-sprong  2000 kg</t>
  </si>
  <si>
    <t>GV430</t>
  </si>
  <si>
    <t xml:space="preserve">Tweesprongketting 10 x 750 mm  2000 kg 
1 topschalm km-c
 2 koppeling k-10n
 ketting iso-t-10x30 mm. + 2x sluiting kdn-10n +
 1x railtang afm.:20x65x380 mm.(bekw.=145 mm.) </t>
  </si>
  <si>
    <t>Parsons ltd. / g.v.b.</t>
  </si>
  <si>
    <t>GV502</t>
  </si>
  <si>
    <t>Kuplex (parsons) / g.v.b.</t>
  </si>
  <si>
    <t>GV505</t>
  </si>
  <si>
    <t>Ketting 2-sprong 7 x 610 mm voorzien van topschalm kll-b + 2 x kdn7 + 1 x railtang 
1500 kg</t>
  </si>
  <si>
    <t>GVC1</t>
  </si>
  <si>
    <t>Hijstraverse voor hijsen container H-profiel 140 x 135 mm 3400 kg met centraal ophangoog 100x165, o/z hijsplaat 20 mm,gat20 mm
 e.e.a. volgens tekeningnr. 0940149.dft</t>
  </si>
  <si>
    <t>NA6</t>
  </si>
  <si>
    <t>VT6377</t>
  </si>
  <si>
    <t>Geha</t>
  </si>
  <si>
    <t>GB788</t>
  </si>
  <si>
    <t>GB789</t>
  </si>
  <si>
    <t>GB790</t>
  </si>
  <si>
    <t>Platte hijsband met lus 2000 kg 1,5 mtr</t>
  </si>
  <si>
    <t>GB791</t>
  </si>
  <si>
    <t xml:space="preserve">Wartelhaak 8000 kg H=36, K=53, bekwijdte 58 mm </t>
  </si>
  <si>
    <t xml:space="preserve">HIAB </t>
  </si>
  <si>
    <t>GB792</t>
  </si>
  <si>
    <t>GB793</t>
  </si>
  <si>
    <t>Certex Eesti Oü</t>
  </si>
  <si>
    <t>GB799</t>
  </si>
  <si>
    <t>GB800</t>
  </si>
  <si>
    <t>GB801</t>
  </si>
  <si>
    <t xml:space="preserve">Hijsband met versterkte lussen 2000 kg 3 mtr </t>
  </si>
  <si>
    <t>GB802</t>
  </si>
  <si>
    <t>GB803</t>
  </si>
  <si>
    <t>GB579</t>
  </si>
  <si>
    <t>Kettingleng 13 mm  5300 kg  Kuplex topschalm KMC, koppeling K13N
 Kuplex gaffelhaak KHX13 O/Z 2x containerhaak Loc-alloy G80</t>
  </si>
  <si>
    <t>GB667</t>
  </si>
  <si>
    <t>Ketting 2-sprong 7 mm 1500 kg  Kuplex topschalm KMC, 2x koppeling K13N
 O/Z 2x containerhaak Loc-alloy G80</t>
  </si>
  <si>
    <t>Ketting 2-sprong  4000 kg Type topschalm: AW22-10
 Type verbindingsschalm: KW10 W2AC
 Diameter ketting (mm): 10</t>
  </si>
  <si>
    <t>Pewag</t>
  </si>
  <si>
    <t>GB466</t>
  </si>
  <si>
    <t>GB111</t>
  </si>
  <si>
    <t xml:space="preserve">Kettingsamenstel bestaande uit: 1 kuplink ks-10n
 0,25 meter kuplex ketting diam 10 mm
 1 platte haak khn-10n met klep 3100 kg </t>
  </si>
  <si>
    <t>GB117</t>
  </si>
  <si>
    <t>GB149</t>
  </si>
  <si>
    <t>GB155</t>
  </si>
  <si>
    <t>GB193B</t>
  </si>
  <si>
    <t xml:space="preserve">Green pin H-moerbout sluiting  beugel 19 mm, bout 22 mm, wijdte 31 mm 4750 kg </t>
  </si>
  <si>
    <t>GB201</t>
  </si>
  <si>
    <t>Ketting 2-sprong 7 mm  1500 kg 
 Kuplex topschalm KM-B
 Kuplex 2x koppeling K-7N
 2x Kuplex sluiting KDN-7
 2x Railtang 320 x 230 x 20 mm</t>
  </si>
  <si>
    <t>GB242</t>
  </si>
  <si>
    <t>Heftruk juk 1000 kg  breedte 580 mm, lgente 300 mm
 kokerprofiel 140 x 80 x dikte 10 mm
 voorzien van HMB sluiting 6,5 ton
 + veiligheidshaak KHX-7S</t>
  </si>
  <si>
    <t>GB246</t>
  </si>
  <si>
    <t>Green pin H-borstbout sluiting 
17000 kg beugel 38 mm, bout 42 mm, wijdte 60 mm</t>
  </si>
  <si>
    <t>GB285</t>
  </si>
  <si>
    <t>Kettingleng diameter 10 mm 
beide zijden platte haak KHN-10N</t>
  </si>
  <si>
    <t>GB313</t>
  </si>
  <si>
    <t>HIAB</t>
  </si>
  <si>
    <t>GB334</t>
  </si>
  <si>
    <t>Indapp</t>
  </si>
  <si>
    <t>GB358</t>
  </si>
  <si>
    <t xml:space="preserve">Eindloze hijsband 2000 kg 2,0 mtr </t>
  </si>
  <si>
    <t>GB359</t>
  </si>
  <si>
    <t>GB361</t>
  </si>
  <si>
    <t xml:space="preserve">Eindloze hijsband 2000 kg 3,0 mtr </t>
  </si>
  <si>
    <t>GB363</t>
  </si>
  <si>
    <t xml:space="preserve">Eindloze hijsband 2000 kg 4,0 mtr </t>
  </si>
  <si>
    <t>GB364</t>
  </si>
  <si>
    <t xml:space="preserve">Eindloze hijsband 3000 kg 2,0 mtr </t>
  </si>
  <si>
    <t>GB366</t>
  </si>
  <si>
    <t xml:space="preserve">Eindloze hijsband 3000 kg 3,0 mtr </t>
  </si>
  <si>
    <t>GB423</t>
  </si>
  <si>
    <t>Railhaak tbv hijsen tramrailsen 
2000 kg 75 x 400 x 120 mm, gat 22 mm
 haakgedeelte, opening 185 mm, 60 x 20 mm</t>
  </si>
  <si>
    <t>GB44</t>
  </si>
  <si>
    <t xml:space="preserve">Ketting 2-sprong 10 mm 3200 kg vzv haak KHX-10
</t>
  </si>
  <si>
    <t>GB450</t>
  </si>
  <si>
    <t>Railklem 2000 kg  e.e.a. volgens prototype
 vzv ophangoog met ketting en vergrendeling
 eigen gewicht 15 kg</t>
  </si>
  <si>
    <t>GB452</t>
  </si>
  <si>
    <t>GB453</t>
  </si>
  <si>
    <t>GB454</t>
  </si>
  <si>
    <t>GB457</t>
  </si>
  <si>
    <t>GB458</t>
  </si>
  <si>
    <t>GB460</t>
  </si>
  <si>
    <t>GB461</t>
  </si>
  <si>
    <t>GB462</t>
  </si>
  <si>
    <t>GB464</t>
  </si>
  <si>
    <t xml:space="preserve">Railklem 2000 KG
 e.e.a. volgens tekening 09024901
 vzv vergrendeling, tevens 20 cm ketting voor
 bevestiging aan traverse dmv sluiting en topschalm
 E.G. 15 kg </t>
  </si>
  <si>
    <t>GB554</t>
  </si>
  <si>
    <t>Hijsband met versterkte lussen 2000 kg  1,5 mtr</t>
  </si>
  <si>
    <t>GB565</t>
  </si>
  <si>
    <t>Eindloze hijsband 2000 kg  2 mtr</t>
  </si>
  <si>
    <t>GB568</t>
  </si>
  <si>
    <t>Ketting 2-sprong 7 mm 1000 kg 
B/Z Kuplex topschalm KMB, koppeling K7N
 O/Z GP HBB sluiting 2T</t>
  </si>
  <si>
    <t>GB590</t>
  </si>
  <si>
    <t xml:space="preserve">Green-Pin H-moerboutsluiting type G 4163 
6500 kg  beugel 22 mm, bout 25 mm, wijdte 36 mm </t>
  </si>
  <si>
    <t>GB591</t>
  </si>
  <si>
    <t>GB612</t>
  </si>
  <si>
    <t xml:space="preserve">Hijsband met versterkte lussen  2000 kg 1,5 mtr </t>
  </si>
  <si>
    <t>Liftfix HB 2000</t>
  </si>
  <si>
    <t>GB613</t>
  </si>
  <si>
    <t>GB615</t>
  </si>
  <si>
    <t>GB643</t>
  </si>
  <si>
    <t>GB677</t>
  </si>
  <si>
    <t>Hijshulpstuk 80 kg
 hijsoog 20 mm
 290 x 135 mm</t>
  </si>
  <si>
    <t>GB754</t>
  </si>
  <si>
    <t>GB755</t>
  </si>
  <si>
    <t>Platte hijsband met lus 2000 kg 2 mtr</t>
  </si>
  <si>
    <t>GB756</t>
  </si>
  <si>
    <t>GB757</t>
  </si>
  <si>
    <t>GB758</t>
  </si>
  <si>
    <t>GB759</t>
  </si>
  <si>
    <t>GB760</t>
  </si>
  <si>
    <t>GB761</t>
  </si>
  <si>
    <t>GB762</t>
  </si>
  <si>
    <t>GB763</t>
  </si>
  <si>
    <t>GB764</t>
  </si>
  <si>
    <t>GB766</t>
  </si>
  <si>
    <t>Ketting 2-sprong diameter 10 mm 5600 bij 0-45° / 4000 45-60° kg  1x platte topschalm KM-C + 2x inkortklauw KSC-10N
 ketting 10 x 30 mm grade 100
 2x platte haak KHN-10L met klep</t>
  </si>
  <si>
    <t>GB767</t>
  </si>
  <si>
    <t>GB768</t>
  </si>
  <si>
    <t>GB770</t>
  </si>
  <si>
    <t>GB771</t>
  </si>
  <si>
    <t>GB80</t>
  </si>
  <si>
    <t>Ketting 2-sprong 7 x 1300 mm 1500 kg  b/z kuplex topschalm km-b + 2x koppeling k-7n
 o/z 2x gaffelhaken khw-7n</t>
  </si>
  <si>
    <t>GB81</t>
  </si>
  <si>
    <t>Ketting leng 7 x 1300 mm 1500 b/z kuplex topschalm km-b + koppeling k-7n
 o/z gaffelhaak khw-7n</t>
  </si>
  <si>
    <t>GB82</t>
  </si>
  <si>
    <t>Ketting 2-sprong 7 x 1300 mm 1500 kg b/z kuplex topschalm km-b+ 2x koppeling k-7n
 o/z 2x kuplex gaffelhaken khw-7-n</t>
  </si>
  <si>
    <t>GB83</t>
  </si>
  <si>
    <t>GE1184</t>
  </si>
  <si>
    <t>Railklem type 081290 2000 kg Afmetingen volgens tekening 03129001
 max.bekopening 115 mm
 met Kuplex KDN7N, ketting 7 x 470 mm +
 haakkoppeling K7N</t>
  </si>
  <si>
    <t>GE15</t>
  </si>
  <si>
    <t>Green-Pin H-moerboutsluiting type G 4163   6500 kg  beugel 22 mm, bout 25 mm, wijdte 36 mm</t>
  </si>
  <si>
    <t>GE311</t>
  </si>
  <si>
    <t>Kettingleng 10 mm 3150 kg 1 topschalm km-b
 1 koppeling k-10n
 ketting iso-t-10x30 mm
 1 veiligheidsgaffelhaak khx-10c</t>
  </si>
  <si>
    <t>GE314</t>
  </si>
  <si>
    <t xml:space="preserve">Viersprongketting 7 mm 2240 kg 1 topschalm km-b
 2 verl.schalmen kal-7, 4 koppelingen k-7n
 ketting iso-t-7x21 mm
 4 veiligheidsgaffelhaken khx-7c </t>
  </si>
  <si>
    <t>GE333</t>
  </si>
  <si>
    <t xml:space="preserve">Balkenhijsklem voor vert. transport.2500 kg type tst 2,5/ 250 bekopening:50-250 mm.
 oogd.=30 mm. en -wijdte=92 mm.
 lengte=1,05 mtr. gewicht=46 kg. </t>
  </si>
  <si>
    <t>GE355</t>
  </si>
  <si>
    <t>GE363</t>
  </si>
  <si>
    <t>GE364</t>
  </si>
  <si>
    <t>GE805</t>
  </si>
  <si>
    <t>GE806</t>
  </si>
  <si>
    <t>Wartelhaak  3200 kg</t>
  </si>
  <si>
    <t>GE807</t>
  </si>
  <si>
    <t>Railtang  900 kg volgens tekening 98122001</t>
  </si>
  <si>
    <t>GE91</t>
  </si>
  <si>
    <t xml:space="preserve">Railtang 1500 kg volgens tekening nr.:15-4-007
</t>
  </si>
  <si>
    <t>GE92</t>
  </si>
  <si>
    <t>Railklem 1500 kg
volgens tekening 15-4-007</t>
  </si>
  <si>
    <t>GE93</t>
  </si>
  <si>
    <t>GE98</t>
  </si>
  <si>
    <t xml:space="preserve">Hefmageet CM3 E.G. 77 kg   800 kg </t>
  </si>
  <si>
    <t>GM104</t>
  </si>
  <si>
    <t>GM105</t>
  </si>
  <si>
    <t>GV360</t>
  </si>
  <si>
    <t>GV361</t>
  </si>
  <si>
    <t xml:space="preserve">Kettingleng diameter 10 mm
3100 kg een zijde topschalm JA74 1 x verb.schalm HL10
 o/z kuplex veiligheidsgaffelhaak KHX10 </t>
  </si>
  <si>
    <t>GV363</t>
  </si>
  <si>
    <t>GV365</t>
  </si>
  <si>
    <t>GV367</t>
  </si>
  <si>
    <t>GV368</t>
  </si>
  <si>
    <t>GV377</t>
  </si>
  <si>
    <t>Platenklem IP   200 kg Bereik 0-25 mm</t>
  </si>
  <si>
    <t>GV428</t>
  </si>
  <si>
    <t>GV429</t>
  </si>
  <si>
    <t>GV431</t>
  </si>
  <si>
    <t>GV467</t>
  </si>
  <si>
    <t xml:space="preserve">Balkenklem voor vert. transport. TST 2.5-270    2500 kg  </t>
  </si>
  <si>
    <t>GV503</t>
  </si>
  <si>
    <t>Tweesprongketting + railtang 7 mm  1500 kg  e/z kll-b + 2x k-7n en o/z 2x kdn-7n +
 railtang diam 50 x 20 mm. met oogdiam 22 en</t>
  </si>
  <si>
    <t>GV534</t>
  </si>
  <si>
    <t>GV535</t>
  </si>
  <si>
    <t>GV536</t>
  </si>
  <si>
    <t>GV550</t>
  </si>
  <si>
    <t xml:space="preserve">Balkenklem voor vert. transport. TST 2.5-270  2500 kg </t>
  </si>
  <si>
    <t>GV551</t>
  </si>
  <si>
    <t>NA10</t>
  </si>
  <si>
    <t>GB786</t>
  </si>
  <si>
    <t xml:space="preserve">Platte hijsband met lus 2000 kg  1.5 mtr </t>
  </si>
  <si>
    <t>GB787</t>
  </si>
  <si>
    <t>Railklem  2000 kg  
e.e.a. volgens tekening 09024901</t>
  </si>
  <si>
    <t>GB782</t>
  </si>
  <si>
    <t>Hijshaak / tang t.b.v. rails 1500 kg e.e.a. volgens tekening P60180202-1-000</t>
  </si>
  <si>
    <t>GB783</t>
  </si>
  <si>
    <t>Hijshaak / tang t.b.v. rails  1500 kg  e.e.a. volgens tekening P60180202-1-000</t>
  </si>
  <si>
    <t>GE34</t>
  </si>
  <si>
    <t>Greenpin d-sluiting met moerbout  
6500 kg beugel 22 mm, bout 25 mm, wijdte 36 mm</t>
  </si>
  <si>
    <t>NA7</t>
  </si>
  <si>
    <t>Railklem 1500 kg  bekopening 35 mm</t>
  </si>
  <si>
    <t>GB468</t>
  </si>
  <si>
    <t xml:space="preserve">Hijsband b/z lus 4000 kg </t>
  </si>
  <si>
    <t>GB511</t>
  </si>
  <si>
    <t xml:space="preserve">Hijsband b/z verstevigde lus   4000 kg </t>
  </si>
  <si>
    <t>GB594</t>
  </si>
  <si>
    <t>BIJLAGE: G(2) BWP KRANEN</t>
  </si>
  <si>
    <t>Europont Verlinde</t>
  </si>
  <si>
    <t>BWP spoorfabriek</t>
  </si>
  <si>
    <t>AFK</t>
  </si>
  <si>
    <t>STATION</t>
  </si>
  <si>
    <t>POSTCODE</t>
  </si>
  <si>
    <t>Lijn</t>
  </si>
  <si>
    <t>AES</t>
  </si>
  <si>
    <t>A.J. Ernststraat</t>
  </si>
  <si>
    <t>1182KK</t>
  </si>
  <si>
    <t>Amstelveenlijn</t>
  </si>
  <si>
    <t>ASA</t>
  </si>
  <si>
    <t>Amstel</t>
  </si>
  <si>
    <t>1097BN</t>
  </si>
  <si>
    <t>Oostlijn</t>
  </si>
  <si>
    <t>AVC</t>
  </si>
  <si>
    <t>Amstelveen Centrum</t>
  </si>
  <si>
    <t>1183SC</t>
  </si>
  <si>
    <t>ASW</t>
  </si>
  <si>
    <t>Amstelveenseweg</t>
  </si>
  <si>
    <t>1081HV</t>
  </si>
  <si>
    <t>Ringlijn</t>
  </si>
  <si>
    <t>RAI</t>
  </si>
  <si>
    <t>Amsterdam RAI</t>
  </si>
  <si>
    <t>1078GZ</t>
  </si>
  <si>
    <t>STD</t>
  </si>
  <si>
    <t>Amsterdam Sloterdijk</t>
  </si>
  <si>
    <t>1043DT</t>
  </si>
  <si>
    <t>WTC</t>
  </si>
  <si>
    <t>Amsterdam-Zuid/WTC</t>
  </si>
  <si>
    <t>1076AV</t>
  </si>
  <si>
    <t>BMR</t>
  </si>
  <si>
    <t>Bijlmer</t>
  </si>
  <si>
    <t>1101DD</t>
  </si>
  <si>
    <t>BK</t>
  </si>
  <si>
    <t>Brink</t>
  </si>
  <si>
    <t>1188NA</t>
  </si>
  <si>
    <t>BLW</t>
  </si>
  <si>
    <t>Bullewijk</t>
  </si>
  <si>
    <t>1102BB</t>
  </si>
  <si>
    <t>CS</t>
  </si>
  <si>
    <t>Centraal Station</t>
  </si>
  <si>
    <t>1012ZZ</t>
  </si>
  <si>
    <t>VLN</t>
  </si>
  <si>
    <t>De Vlugtlaan</t>
  </si>
  <si>
    <t>1061DH</t>
  </si>
  <si>
    <t>DMZ</t>
  </si>
  <si>
    <t>Diemen-Zuid</t>
  </si>
  <si>
    <t>1112CK</t>
  </si>
  <si>
    <t>DVD</t>
  </si>
  <si>
    <t>Duivendrecht</t>
  </si>
  <si>
    <t>1115BZ</t>
  </si>
  <si>
    <t>GPP</t>
  </si>
  <si>
    <t>Gaasperplas</t>
  </si>
  <si>
    <t>1108AX</t>
  </si>
  <si>
    <t>GZH</t>
  </si>
  <si>
    <t>Ganzenhoef</t>
  </si>
  <si>
    <t>1106KK</t>
  </si>
  <si>
    <t>GN</t>
  </si>
  <si>
    <t>Gein</t>
  </si>
  <si>
    <t>1107ND</t>
  </si>
  <si>
    <t>GDL</t>
  </si>
  <si>
    <t>Gondel</t>
  </si>
  <si>
    <t>1188BN</t>
  </si>
  <si>
    <t>HDS</t>
  </si>
  <si>
    <t>Heemstedestraat</t>
  </si>
  <si>
    <t>1062KE</t>
  </si>
  <si>
    <t>HVW</t>
  </si>
  <si>
    <t>Henk Sneevletweg</t>
  </si>
  <si>
    <t>1062HM</t>
  </si>
  <si>
    <t>HLD</t>
  </si>
  <si>
    <t>Holendrecht</t>
  </si>
  <si>
    <t>1105AZ</t>
  </si>
  <si>
    <t>ITW</t>
  </si>
  <si>
    <t>Isolatorweg</t>
  </si>
  <si>
    <t>1014AN</t>
  </si>
  <si>
    <t>JLS</t>
  </si>
  <si>
    <t>Jan van Galenstraat</t>
  </si>
  <si>
    <t>1064BN</t>
  </si>
  <si>
    <t>KEN</t>
  </si>
  <si>
    <t>Kraaiennest</t>
  </si>
  <si>
    <t>1104CB</t>
  </si>
  <si>
    <t>KNB</t>
  </si>
  <si>
    <t>Kronenburg</t>
  </si>
  <si>
    <t>1181CK</t>
  </si>
  <si>
    <t>LLL</t>
  </si>
  <si>
    <t>Lelylaan</t>
  </si>
  <si>
    <t>1062HD</t>
  </si>
  <si>
    <t>MNE</t>
  </si>
  <si>
    <t>Marne</t>
  </si>
  <si>
    <t>1186NZ</t>
  </si>
  <si>
    <t>MT</t>
  </si>
  <si>
    <t>Meent</t>
  </si>
  <si>
    <t>1186SZ</t>
  </si>
  <si>
    <t>NMT</t>
  </si>
  <si>
    <t>Nieuwmarkt</t>
  </si>
  <si>
    <t>1011ME</t>
  </si>
  <si>
    <t>ODU</t>
  </si>
  <si>
    <t>Onderuit</t>
  </si>
  <si>
    <t>1181KS</t>
  </si>
  <si>
    <t>OJB</t>
  </si>
  <si>
    <t>Oranjebaan</t>
  </si>
  <si>
    <t>1181VX</t>
  </si>
  <si>
    <t>OKL</t>
  </si>
  <si>
    <t>Ouderkerkerlaan</t>
  </si>
  <si>
    <t>1185AB</t>
  </si>
  <si>
    <t>OAS</t>
  </si>
  <si>
    <t>Overamstel</t>
  </si>
  <si>
    <t>1115RA</t>
  </si>
  <si>
    <t>PWT</t>
  </si>
  <si>
    <t>Poortwachter</t>
  </si>
  <si>
    <t>1188JK</t>
  </si>
  <si>
    <t>PJW</t>
  </si>
  <si>
    <t>Postjesweg</t>
  </si>
  <si>
    <t>1061AX</t>
  </si>
  <si>
    <t>RGB</t>
  </si>
  <si>
    <t>Reigerbos</t>
  </si>
  <si>
    <t>1107ES</t>
  </si>
  <si>
    <t>SHL</t>
  </si>
  <si>
    <t>Sacharovlaan</t>
  </si>
  <si>
    <t>1187RG</t>
  </si>
  <si>
    <t>SLW</t>
  </si>
  <si>
    <t>Spaklerweg</t>
  </si>
  <si>
    <t>1096BA</t>
  </si>
  <si>
    <t>SNR</t>
  </si>
  <si>
    <t>Spinnerij</t>
  </si>
  <si>
    <t>1185ZS</t>
  </si>
  <si>
    <t>SLN</t>
  </si>
  <si>
    <t>Sportlaan</t>
  </si>
  <si>
    <t>1185NN</t>
  </si>
  <si>
    <t>SVT</t>
  </si>
  <si>
    <t>Strandvliet</t>
  </si>
  <si>
    <t>1102TC</t>
  </si>
  <si>
    <t>USD</t>
  </si>
  <si>
    <t>Uilenstede</t>
  </si>
  <si>
    <t>1181AA</t>
  </si>
  <si>
    <t>BZS</t>
  </si>
  <si>
    <t>van Boshuizenstraat</t>
  </si>
  <si>
    <t>1181AJ</t>
  </si>
  <si>
    <t>MDW</t>
  </si>
  <si>
    <t>van der Madeweg</t>
  </si>
  <si>
    <t>1099BT</t>
  </si>
  <si>
    <t>VPD</t>
  </si>
  <si>
    <t>Venserpolder</t>
  </si>
  <si>
    <t>1102XA</t>
  </si>
  <si>
    <t>VSW</t>
  </si>
  <si>
    <t>Verrijn Stuartweg</t>
  </si>
  <si>
    <t>1112CJ</t>
  </si>
  <si>
    <t>VU</t>
  </si>
  <si>
    <t>Vrije Universiteit</t>
  </si>
  <si>
    <t>1082SC</t>
  </si>
  <si>
    <t>WLP</t>
  </si>
  <si>
    <t>Waterlooplein</t>
  </si>
  <si>
    <t>1011MS</t>
  </si>
  <si>
    <t>WPP</t>
  </si>
  <si>
    <t>Weesperplein</t>
  </si>
  <si>
    <t>1018XA</t>
  </si>
  <si>
    <t>WWK</t>
  </si>
  <si>
    <t>Westwijk</t>
  </si>
  <si>
    <t>1187 VA</t>
  </si>
  <si>
    <t>WBS</t>
  </si>
  <si>
    <t>Wibautstraat</t>
  </si>
  <si>
    <t>1091GP</t>
  </si>
  <si>
    <t>ZNS</t>
  </si>
  <si>
    <t>Zonnestein</t>
  </si>
  <si>
    <t>1181LR</t>
  </si>
  <si>
    <t>Van der Madeweg</t>
  </si>
  <si>
    <t>Horinzontale vallijn</t>
  </si>
  <si>
    <t>Ladderborigingspunten</t>
  </si>
  <si>
    <t>gevelladder</t>
  </si>
  <si>
    <t>Vallijn hellend dak</t>
  </si>
  <si>
    <t>Horizontale vallijn</t>
  </si>
  <si>
    <t>Ladderborgingspunten</t>
  </si>
  <si>
    <t>Gevel installatie</t>
  </si>
  <si>
    <t>Reigersbos</t>
  </si>
  <si>
    <t>Diemen Zuid</t>
  </si>
  <si>
    <t>Verrij stuartweg</t>
  </si>
  <si>
    <t>Enkelvoudige dak ankers</t>
  </si>
  <si>
    <t>Rai (incl. Tickets &amp; Info stations hal)</t>
  </si>
  <si>
    <t>Rai</t>
  </si>
  <si>
    <t>40289538</t>
  </si>
  <si>
    <t>40289539</t>
  </si>
  <si>
    <t>Zuid - WTC</t>
  </si>
  <si>
    <t>Hek- en/of leuningwerk</t>
  </si>
  <si>
    <t>40252565</t>
  </si>
  <si>
    <t>40252566</t>
  </si>
  <si>
    <t>40252567</t>
  </si>
  <si>
    <t>40252568</t>
  </si>
  <si>
    <t>40252569</t>
  </si>
  <si>
    <t>40252570</t>
  </si>
  <si>
    <t>Henk Sneevlietweg</t>
  </si>
  <si>
    <t>40252562</t>
  </si>
  <si>
    <t>40252563</t>
  </si>
  <si>
    <t>40252564</t>
  </si>
  <si>
    <t>40252559</t>
  </si>
  <si>
    <t>40252560</t>
  </si>
  <si>
    <t>40252561</t>
  </si>
  <si>
    <t>40289540</t>
  </si>
  <si>
    <t>Lelylaan (incl. Tickets &amp; Info stations hal)</t>
  </si>
  <si>
    <t>Hekwerk</t>
  </si>
  <si>
    <t>40252556</t>
  </si>
  <si>
    <t>40252557</t>
  </si>
  <si>
    <t>40252558</t>
  </si>
  <si>
    <t>40252553</t>
  </si>
  <si>
    <t>40252554</t>
  </si>
  <si>
    <t>40252555</t>
  </si>
  <si>
    <t>Burgemeester de Vlugtlaan</t>
  </si>
  <si>
    <t>40252551</t>
  </si>
  <si>
    <t>40252552</t>
  </si>
  <si>
    <t>40252550</t>
  </si>
  <si>
    <t>Sloterdijk</t>
  </si>
  <si>
    <t>40252545</t>
  </si>
  <si>
    <t>40252546</t>
  </si>
  <si>
    <t>Werkbrug topdeel</t>
  </si>
  <si>
    <t>Horizontale vallijn topdeel</t>
  </si>
  <si>
    <t>40252547</t>
  </si>
  <si>
    <t>40252548</t>
  </si>
  <si>
    <t>40252549</t>
  </si>
  <si>
    <t>GRS Ringvaart</t>
  </si>
  <si>
    <t>GRS Strandvliet</t>
  </si>
  <si>
    <t>GRS Reigersbos</t>
  </si>
  <si>
    <t>GRS Kraaiennest</t>
  </si>
  <si>
    <t>GRS Verrijn Stuartweg</t>
  </si>
  <si>
    <t>GRS Venserpolder</t>
  </si>
  <si>
    <t>GRS Haarlemmerweg</t>
  </si>
  <si>
    <t>GRS Rozenoordbrug</t>
  </si>
  <si>
    <t>Relaishuis tussen Rai en Zuid</t>
  </si>
  <si>
    <t>Relaishuis emplacement Zuid</t>
  </si>
  <si>
    <t>Ladderboringspunt</t>
  </si>
  <si>
    <t>GRS Lotsylaan</t>
  </si>
  <si>
    <t>Metrostation Isolatorweg (Westlijn), Ams</t>
  </si>
  <si>
    <t>Metrostation Vught (Westlijn), Amsterdam</t>
  </si>
  <si>
    <t>Metrostation Amstelveenseweg (Westlijn),</t>
  </si>
  <si>
    <t>Metrostation Sneevlietweg (Westlijn), Am</t>
  </si>
  <si>
    <t>Metrostation Heemstede (Westlijn), Amste</t>
  </si>
  <si>
    <t>Metrostation Van Galenstraat (Westlijn),</t>
  </si>
  <si>
    <t>Metrostation Postjesweg (Westlijn), Amst</t>
  </si>
  <si>
    <t>Orlyplein 105, Metrostation Sloterdijk,</t>
  </si>
  <si>
    <t>Metrostation Zuid WTC</t>
  </si>
  <si>
    <t>Metrostation Lelylaan</t>
  </si>
  <si>
    <t xml:space="preserve">Metro station Ganzenhoef </t>
  </si>
  <si>
    <t xml:space="preserve">XS- platform </t>
  </si>
  <si>
    <t xml:space="preserve">Onbekend </t>
  </si>
  <si>
    <t/>
  </si>
  <si>
    <t>Monorail + Elektrische Loopkat.</t>
  </si>
  <si>
    <t>NZ/STATIONS/CSN</t>
  </si>
  <si>
    <t>Monorail + Manuele Loopkat.</t>
  </si>
  <si>
    <t>NZ/STATIONS/EPP</t>
  </si>
  <si>
    <t xml:space="preserve">Valbeveiligingslijn (vast) 2 </t>
  </si>
  <si>
    <t>Eurosafe Solutions B.V.</t>
  </si>
  <si>
    <t>KLIMALAND</t>
  </si>
  <si>
    <t>NZ/GEBOUW/SET/01/Dak</t>
  </si>
  <si>
    <t xml:space="preserve">MONTAGEBALK </t>
  </si>
  <si>
    <t xml:space="preserve">KABELDOORVOER </t>
  </si>
  <si>
    <t xml:space="preserve">Valbeveiligingslijn (vast) 1 </t>
  </si>
  <si>
    <t xml:space="preserve">AFDEKKAP MONTAGEBALK </t>
  </si>
  <si>
    <t xml:space="preserve">Gevelladder (vast) </t>
  </si>
  <si>
    <t xml:space="preserve">Onderhoudsinstallatie Gondel </t>
  </si>
  <si>
    <t>Alimak Group Benelux B.V.</t>
  </si>
  <si>
    <t>12.172-10</t>
  </si>
  <si>
    <t>NZ/STATIONS/CSN/Alg. - Onb.</t>
  </si>
  <si>
    <t xml:space="preserve">Hijslier </t>
  </si>
  <si>
    <t>OH Inst. - Transportrail West .</t>
  </si>
  <si>
    <t>12.172-11</t>
  </si>
  <si>
    <t>NZ/STATIONS/CSN/K2</t>
  </si>
  <si>
    <t>OH Inst. - Transportrail Oost .</t>
  </si>
  <si>
    <t>12.172-12</t>
  </si>
  <si>
    <t>OH Inst. - Transportrail Mediawall .</t>
  </si>
  <si>
    <t>12.172-13</t>
  </si>
  <si>
    <t>NZ/STATIONS/CSN/K3</t>
  </si>
  <si>
    <t xml:space="preserve">OH Inst. - Transportrail Oost </t>
  </si>
  <si>
    <t>12.172-15</t>
  </si>
  <si>
    <t>OH Inst. - Transportrail West.</t>
  </si>
  <si>
    <t>12.172-14</t>
  </si>
  <si>
    <t xml:space="preserve">Monorail + Manuele Loopkat Koltek </t>
  </si>
  <si>
    <t>NZ/STATIONS/DPP</t>
  </si>
  <si>
    <t>NZ/STATIONS/DPP/Alg. - Onb.</t>
  </si>
  <si>
    <t xml:space="preserve">Monorail + Elektrische Evenaar </t>
  </si>
  <si>
    <t xml:space="preserve">OH Inst. - Transportrail 1 </t>
  </si>
  <si>
    <t>12.172-41</t>
  </si>
  <si>
    <t>NZ/STATIONS/DPP/K1</t>
  </si>
  <si>
    <t xml:space="preserve">OH Inst. - Transportrail 6 </t>
  </si>
  <si>
    <t>12.172-46</t>
  </si>
  <si>
    <t>OH Inst. - Transportrail 5 .</t>
  </si>
  <si>
    <t>12.172-45</t>
  </si>
  <si>
    <t xml:space="preserve">OH Inst. - Transportrail 3 </t>
  </si>
  <si>
    <t>12.172-43</t>
  </si>
  <si>
    <t>12.172-40</t>
  </si>
  <si>
    <t>OH Inst. - Transportrail 2 .</t>
  </si>
  <si>
    <t>12.172-42</t>
  </si>
  <si>
    <t xml:space="preserve">OH Inst. - Transportrail 8. </t>
  </si>
  <si>
    <t>12.172-48</t>
  </si>
  <si>
    <t xml:space="preserve">OH Inst. - Transportrail 4 </t>
  </si>
  <si>
    <t>12.172-44</t>
  </si>
  <si>
    <t>OH Inst. - Transportrail 7 .</t>
  </si>
  <si>
    <t>12.172-47</t>
  </si>
  <si>
    <t>12.172-50</t>
  </si>
  <si>
    <t>NZ/STATIONS/DPP/K3</t>
  </si>
  <si>
    <t xml:space="preserve">Klimrail + Interlift (boven roltrap). </t>
  </si>
  <si>
    <t>12.172-51</t>
  </si>
  <si>
    <t>Klimrail + Interlift (boven roltrap).</t>
  </si>
  <si>
    <t>12.172-53</t>
  </si>
  <si>
    <t>12.172-55</t>
  </si>
  <si>
    <t>12.172-57</t>
  </si>
  <si>
    <t xml:space="preserve">Klimrail + Interlift (boven roltrap) </t>
  </si>
  <si>
    <t>12.172-52</t>
  </si>
  <si>
    <t>12.172-54</t>
  </si>
  <si>
    <t>12.172-56</t>
  </si>
  <si>
    <t>12.172-58</t>
  </si>
  <si>
    <t xml:space="preserve">Monorail Vides + Manuele Loopkat (dubbel) </t>
  </si>
  <si>
    <t>NZ/STATIONS/DPP/SP-11</t>
  </si>
  <si>
    <t>NZ/STATIONS/DPP/SP-13</t>
  </si>
  <si>
    <t>OH Inst. - Transportrail 4 .</t>
  </si>
  <si>
    <t>12.172-64</t>
  </si>
  <si>
    <t>NZ/STATIONS/EPP/K1</t>
  </si>
  <si>
    <t xml:space="preserve">OH Inst. - Transportrail 2 </t>
  </si>
  <si>
    <t>12.172-62</t>
  </si>
  <si>
    <t>OH Inst. - Transportrail 7.</t>
  </si>
  <si>
    <t>12.172-67</t>
  </si>
  <si>
    <t>OH Inst. - Transportrail 8.</t>
  </si>
  <si>
    <t>12.172-68</t>
  </si>
  <si>
    <t>OH Inst. - Transportrail 5.</t>
  </si>
  <si>
    <t>12.172-65</t>
  </si>
  <si>
    <t>Monorail + Manuale Loopkat.</t>
  </si>
  <si>
    <t>12.172-60</t>
  </si>
  <si>
    <t>OH Inst. - Transportrail 6</t>
  </si>
  <si>
    <t>12.172-66</t>
  </si>
  <si>
    <t xml:space="preserve">OH Inst. - Transportrail 3. </t>
  </si>
  <si>
    <t>12.172-63</t>
  </si>
  <si>
    <t>OH Inst. - Transportrail 1.</t>
  </si>
  <si>
    <t>12.172-61</t>
  </si>
  <si>
    <t xml:space="preserve">Onderhoudsinstallatie Werkbrug </t>
  </si>
  <si>
    <t>12.172.1</t>
  </si>
  <si>
    <t>NZ/STATIONS/ND/02</t>
  </si>
  <si>
    <t xml:space="preserve">Onderhoudsinstallatie Hydraulisch Luik (zuid-west) </t>
  </si>
  <si>
    <t>12.172-24</t>
  </si>
  <si>
    <t>NZ/STATIONS/RKN/K1</t>
  </si>
  <si>
    <t xml:space="preserve">Onderhoudsinstallatie Spin (zuid-oost) </t>
  </si>
  <si>
    <t>12.172-23</t>
  </si>
  <si>
    <t xml:space="preserve">Onderhoudsinstallatie Hydraulisch Luik (zuid-oost) </t>
  </si>
  <si>
    <t xml:space="preserve">Onderhoudsinstallatie Spin (zuid-west) </t>
  </si>
  <si>
    <t xml:space="preserve">Onderhoudsinstallatie Gondel (noord) </t>
  </si>
  <si>
    <t>12.172-20</t>
  </si>
  <si>
    <t xml:space="preserve">OH Inst. - Transportrail 2 (noord) </t>
  </si>
  <si>
    <t>12.172-22</t>
  </si>
  <si>
    <t xml:space="preserve">OH Inst. - Transportrail 1 (noord) </t>
  </si>
  <si>
    <t>12.172-21</t>
  </si>
  <si>
    <t>Valbeveiliging; Aanhaakpunt / Heavy Duty Ring.</t>
  </si>
  <si>
    <t>NZ/STATIONS/RKN/K2/S.E.N.-K2-10</t>
  </si>
  <si>
    <t>NZ/STATIONS/RKN/K4/S.T.N.-K4-14</t>
  </si>
  <si>
    <t xml:space="preserve">Valbeveiliging; Balkenklem / Anchorage |Connector </t>
  </si>
  <si>
    <t>NZ/STATIONS/RKN/K4/S.T.Z.-K4-10</t>
  </si>
  <si>
    <t>Valbeveiliging; Balkenklem / Anchorage |Connector.</t>
  </si>
  <si>
    <t xml:space="preserve">Valbeveiliging; Aanhaakpunt / Heavy Duty Ring 1 </t>
  </si>
  <si>
    <t>NZ/STATIONS/RKN/K5/S.T.N.-K5-18</t>
  </si>
  <si>
    <t xml:space="preserve">Valbeveiliging; Aanhaakpunt / Heavy Duty Ring 2. </t>
  </si>
  <si>
    <t>NZ/STATIONS/RKN/K5/S.T.Z.-K5-13</t>
  </si>
  <si>
    <t>NZ/STATIONS/VZG/Alg. - Onb.</t>
  </si>
  <si>
    <t xml:space="preserve">OH Inst. - Transportrail 2 (noord-west) </t>
  </si>
  <si>
    <t>12.172-32</t>
  </si>
  <si>
    <t>NZ/STATIONS/VZG/K1</t>
  </si>
  <si>
    <t xml:space="preserve">Onderhoudsinstallatie Gondel (zuid) </t>
  </si>
  <si>
    <t>12.172-33</t>
  </si>
  <si>
    <t xml:space="preserve">OH Inst. - Transportrail 1 (zuid-oost) </t>
  </si>
  <si>
    <t>12.172-34</t>
  </si>
  <si>
    <t>12.172-30</t>
  </si>
  <si>
    <t xml:space="preserve">OH Inst. - Transportrail 2 (zuid-west) </t>
  </si>
  <si>
    <t>12.172-35</t>
  </si>
  <si>
    <t xml:space="preserve">OH Inst. - Transportrail 1 (noord-oost) </t>
  </si>
  <si>
    <t>12.172-31</t>
  </si>
  <si>
    <t xml:space="preserve">Onderhoudsinstallatie Hangbrug (noord) </t>
  </si>
  <si>
    <t>12.172-36</t>
  </si>
  <si>
    <t>NZ/STATIONS/VZG/K2</t>
  </si>
  <si>
    <t xml:space="preserve">Onderhoudsinstallatie Hydraulisch Luik (noord) </t>
  </si>
  <si>
    <t xml:space="preserve">Onderhoudsinstallatie Hydraulisch Luik (zuid) </t>
  </si>
  <si>
    <t>12.172-37</t>
  </si>
  <si>
    <t>NZ/STATIONS/VZG/K2/S.T.N.-K2-02</t>
  </si>
  <si>
    <t>Valbeveiliging; Aanhaakpunt / Heavy Duty Ring 1.</t>
  </si>
  <si>
    <t>NZ/STATIONS/VZG/K3/S.T.N.-K3-03</t>
  </si>
  <si>
    <t>Valbeveiliging; Aanhaakpunt / Heavy Duty Ring 2.</t>
  </si>
  <si>
    <t>NZ/STATIONS/VZG/K4/S.T.N.-K4-16</t>
  </si>
  <si>
    <t xml:space="preserve">Valbeveiliging; Aanhaakpunt / Heavy Duty Ring 2 </t>
  </si>
  <si>
    <t>NZ/STATIONS/VZG/K5/S.T.Z.-K5-09</t>
  </si>
  <si>
    <t>NZ/TNU_TND/TNU-18 -Prins Hendrikkade</t>
  </si>
  <si>
    <t>Keuring/ Inspectie</t>
  </si>
  <si>
    <t>Item locatie</t>
  </si>
  <si>
    <t>BIJLAGE D(2) LWP METRO</t>
  </si>
  <si>
    <t>BIJLAGE D(3) HEFBOKKEN LWP METRO</t>
  </si>
  <si>
    <t>BIJLAGE E(1) LWP HAVENSTRAAT</t>
  </si>
  <si>
    <t>BIJLAGE: E(3) HEFINSTALLATIES - LWP TRAM</t>
  </si>
  <si>
    <t>BIJLAGE: F(2) GARAGE NOORD</t>
  </si>
  <si>
    <t>BIJLAGE: K  OVERZICHT METRO STATIONS</t>
  </si>
  <si>
    <t>BIJLAGE: L OVERZICHT NZ-LIJN</t>
  </si>
  <si>
    <t>Nr</t>
  </si>
  <si>
    <t>Railklem 2000 kg 
afmetingen volgens tekening 03129001</t>
  </si>
  <si>
    <t>Railklem 2000 kg 
 afmetingen volgens tekening 03129001</t>
  </si>
  <si>
    <t xml:space="preserve">Stropketting diameter 13 mm 3100 kg een zijde HA75a/z Halock 500
</t>
  </si>
  <si>
    <t xml:space="preserve">Platte hijsband met lus 4000 kg 6 mtr  </t>
  </si>
  <si>
    <t xml:space="preserve">Platte hijsband met lus 
2000 kg 2 mtr </t>
  </si>
  <si>
    <t>Stelcon haken tbv 7mm ketting 
1500 per stel kg B/Z topschalm KMC, 2x K10N
 O/Z 2x KDN 10N,2x stelcon haak VT6377A+ B</t>
  </si>
  <si>
    <t>Railklem 1500 kg</t>
  </si>
  <si>
    <t>Tweesprongketting + railtang 7 mm   1500 kg e/z kll-b + 2x k-7n en o/z 2x kdn-7n +
 railtang diam 50 x 20 mm. met oogdiam 22 en</t>
  </si>
  <si>
    <t xml:space="preserve">Ronde eindloze hijsband 2000 kg 3,0 (omtrek 6 ) mtr </t>
  </si>
  <si>
    <t>Ketting 2-sprong 7 mm  1500 kg 
Kuplex topschalm KMC, 2x koppeling K13N
 O/Z 2x containerhaak Loc-alloy G80</t>
  </si>
  <si>
    <t xml:space="preserve">Hijsband met versterkte lussen 2000 kg </t>
  </si>
  <si>
    <t>Ketting 2-sprong 10 x 1000 mm. 1500 kg
b/z kuplex topschalm km-c+ 2x koppeling k-10no/z 2x kuplex verb.schalm tl-10 + 2x gp hmb-sl 3.25t + 2x stelconhaken</t>
  </si>
  <si>
    <t xml:space="preserve">Hijsband met versterkte lussen  
4000 kg 4,0 mtr </t>
  </si>
  <si>
    <t xml:space="preserve">Hijsband versterkte lus  
20000 kg 6,0 mtr </t>
  </si>
  <si>
    <t>Ketting 2-sprong diameter 7 mm 2000 kg 1 x Platte topschalm KM-B + 2x inkortklauw KSC-7Nketting 7 x 21 mm grade 100
 2x wijde haak KHW-7N met klep</t>
  </si>
  <si>
    <t>Ketting 2-sprong diameter 7 mm  2000 kg  
 1 x Platte topschalm KM-B + 2x inkortklauw KSC-7Nketting 7 x 21 mm grade 100
 2x wijde haak KHW-7N met klep</t>
  </si>
  <si>
    <t>Ketting 4-sprong diameter 7 mm  
3000 kg  1x Platte topschalm met 2 verloopschalmen KMLL-7N
 4x koppeling K-7N
 ketting 7 x 21 mm grade 100
 4x wijde haak KHW-7N met klep</t>
  </si>
  <si>
    <t xml:space="preserve">Railklem  .e.a. volgens prototype
eigen gewicht 15 kg  2000 kg </t>
  </si>
  <si>
    <t xml:space="preserve">Hijstraverse tbv hijsband 2-sprong 
Lenget 2.4 mtr met centraal ophangoog. 100.5 x 160 mm inwendig
 buitenmaat D=30 mm, H=220 mm, B=240 mm
 ophangoog gedyechecked=&gt; geen indicaties </t>
  </si>
  <si>
    <t xml:space="preserve">Hijsband met versterkte lussen 4000 kg </t>
  </si>
  <si>
    <t xml:space="preserve">Wartelhaak CG 5/8A Z1D 2000 kg </t>
  </si>
  <si>
    <t>Draaibare ooghaak VGS met klep 2000 kg</t>
  </si>
  <si>
    <t>Crosby wartelhaak l322cn met klep  
3200 kg  type s-322c/ss-4055 - 3,2 (ic)</t>
  </si>
  <si>
    <t xml:space="preserve">Draaibare ooghaak VGS met klep 2000 kg </t>
  </si>
  <si>
    <t xml:space="preserve">Ketting 2-sprong 13 mm 5300 kg </t>
  </si>
  <si>
    <t xml:space="preserve">Greenpin harpmoerbout-sluiting 6500 kg </t>
  </si>
  <si>
    <t xml:space="preserve">Hijsband met versterkte lussen  4000 kg  4 mtr </t>
  </si>
  <si>
    <t xml:space="preserve">Hijsband met versterkte lussen  4000 kg 4 mtr </t>
  </si>
  <si>
    <t xml:space="preserve">Hijsband b/z lus 4000 kg PB 4000 </t>
  </si>
  <si>
    <t>Ketting 2-sprong 7 mm 
1500 kg  Kuplex topschalm KMC, 2x koppeling K13N O/Z 2x containerhaak Loc-alloy G80</t>
  </si>
  <si>
    <t>Ketting 2-sprong 7 mm 
1500 kg  Kuplex topschalm KMC, 2x koppeling K13N, O/Z 2x containerhaak Loc-alloy G80</t>
  </si>
  <si>
    <t>Ketting 2-sprong 7 mm 
1500 kg  Kuplex topschalm KMC, 2x koppeling K13N,O/Z 2x containerhaak Loc-alloy G80</t>
  </si>
  <si>
    <t>Stropketting diameter 10 mm  4000 kg  1x peerschalm KSS-10N ketting 10 x 30 mm grade 100
 1x peerschalm KSS-10N</t>
  </si>
  <si>
    <t xml:space="preserve">Ronde eindloze hijsband  
2000 kg 3,0 (omtrek 6 ) mtr </t>
  </si>
  <si>
    <t xml:space="preserve">Ronde eindloze hijsband  
2000 kg 1,5 (omtrek 3 ) mtr </t>
  </si>
  <si>
    <t xml:space="preserve">Platte hijsband met lus 2000 kg </t>
  </si>
  <si>
    <t xml:space="preserve">Kettingleng 13 mm   5300 kg  b/z topschalm km-c + ksc-13n o/z khx13c
</t>
  </si>
  <si>
    <t>Ketting 2-sprong 13 mm  5300 kg  
e/z kuplex topschalm km-d + 2x inkortklauwen ksc-13n o/z 2x haken BKG 13-8 vernieuw</t>
  </si>
  <si>
    <t>Voorloopketting 13 mm 
5300 kg e/z kuplex topschalm km-c + koppeling k-13n o/z kuplex haak khx-13c</t>
  </si>
  <si>
    <t>Ketting 2-sprong  4000 kg Type topschalm: AW22-10 Type verbindingsschalm: KW10 W2AC
 Diameter ketting (mm): 10</t>
  </si>
  <si>
    <t>Hijsjuk tbv gas en zuurstofflessen transport 
300 kg  afm: 870 x 1950 x 300 mm
 kokerprofiel = 50 x 30 mm stafdia 19 mm</t>
  </si>
  <si>
    <t>Hijsoog construktie 100 kg br construktie 155 mm lengte pen 160 mm stafdia = 19 mm</t>
  </si>
  <si>
    <t xml:space="preserve">Ketting 4-sprong 7 x 1515 mm  
200 kg b/z kuplex topschalm kmml-7+ 4x koppeling k-7n o/z 4x kuplex verbindingsschalm tl-7+ haken uw eigendom
</t>
  </si>
  <si>
    <t>Wartelhaak H=36, K=53, bekwijdte 58 mm 
8000 kg</t>
  </si>
  <si>
    <t xml:space="preserve">Heftruck IHKA-1950  BJ 1997
 E.G. 153 kg zwaarte punt 630 mm 1400 kg </t>
  </si>
  <si>
    <t>Green-pin harpmoerbout-sluiting 
3150 kg beugel 16 mm, bout 19 mm, wijdte 27 mm</t>
  </si>
  <si>
    <t xml:space="preserve">Tweesprongketting 10 mm. 2000 kg 1 topschalm km-c, 2 koppeling k-10n ketting iso-t-10x30 mm. + 2x sluiting kdn-10n + 1x railtang (lgt.=350, br.=53 en d.=22 mm.) </t>
  </si>
  <si>
    <t xml:space="preserve">Tweesprongketting 10 mm. 1600 kg 1 topschalm km-c 2 koppeling k-10n ketting iso-t-10x30 mm. + 2x sluiting kdn-10n + 1x railtang (lgt.=350, br.=53 en d.=22 mm.) </t>
  </si>
  <si>
    <t xml:space="preserve">Tweesprongketting 10 x 750 mm. 2000 kg  1 topschalm km-c  2 koppeling k-10n
 ketting iso-t-10x30 mm. + 2x sluiting kdn-10n +
 1x railtang afm.:20x65x380 mm.(bekw.=145 mm.) </t>
  </si>
  <si>
    <t>Greenpin harpmoerbout sluiting 
3200 kg , d=16, d=19, a=27</t>
  </si>
  <si>
    <t>Greenpin harpsluiting met moerbout  
3250 kg , beugel 16 mm, bout 19 mm, wijdte 27 mm</t>
  </si>
  <si>
    <t>Greenpin harpsluiting met moerbout  
3250 kg, beugel 16 mm, bout 19 mm, wijdte 27 mm</t>
  </si>
  <si>
    <t>Stropketting 10 x 2240 mm. 3100 kg 
1 peerschalm kss-10n  ketting iso-t-10x30 mm
 1 peerschalm kss-10n</t>
  </si>
  <si>
    <t xml:space="preserve">Railklem 1500 kg vlgs. tek.: 15-4-007
</t>
  </si>
  <si>
    <t>onbekend</t>
  </si>
  <si>
    <t>Onderhoud</t>
  </si>
  <si>
    <t>Subtotaal</t>
  </si>
  <si>
    <t xml:space="preserve">overige kosten toevoegen voor keuring </t>
  </si>
  <si>
    <t>Beproeven</t>
  </si>
  <si>
    <t xml:space="preserve">overige kosten toevoegen waar nodig </t>
  </si>
  <si>
    <t>A</t>
  </si>
  <si>
    <t>B</t>
  </si>
  <si>
    <t>C</t>
  </si>
  <si>
    <t>D</t>
  </si>
  <si>
    <t>E</t>
  </si>
  <si>
    <t xml:space="preserve">Totale keurings/beproevingskosten A+B+C+D+E </t>
  </si>
  <si>
    <t>Keuringskosten</t>
  </si>
  <si>
    <t>Totale Kosten A+B+C</t>
  </si>
  <si>
    <t>Totaal</t>
  </si>
  <si>
    <t>SP21</t>
  </si>
  <si>
    <t>Hijsbanden / Hijskettingen</t>
  </si>
  <si>
    <t>Beproevings kosten</t>
  </si>
  <si>
    <t xml:space="preserve"> B</t>
  </si>
  <si>
    <t>Totale Kosten A+B</t>
  </si>
  <si>
    <t>Totalen opgeteld van LWP verzamelblad</t>
  </si>
  <si>
    <t xml:space="preserve">Naam Inschrijver: </t>
  </si>
  <si>
    <t>Totale inschrijfsom</t>
  </si>
  <si>
    <t>Naam:</t>
  </si>
  <si>
    <t>Subtotaal inschrijfsom  Veren</t>
  </si>
  <si>
    <t>Subtotaal inschrijfsom LWP</t>
  </si>
  <si>
    <t>Subtotaal inschrijfsom HWR Locatie</t>
  </si>
  <si>
    <t>Subtotaal inschrijfsom Basis Werkplaats</t>
  </si>
  <si>
    <t xml:space="preserve">Subtotalen </t>
  </si>
  <si>
    <t xml:space="preserve">Subtotalen van alle Tabbladen </t>
  </si>
  <si>
    <t xml:space="preserve">Datum : 202x </t>
  </si>
  <si>
    <t>Handtakel</t>
  </si>
  <si>
    <t>Hijsbalk</t>
  </si>
  <si>
    <t>Loopkat</t>
  </si>
  <si>
    <t>Loopkatbalk</t>
  </si>
  <si>
    <t>Hijsoog</t>
  </si>
  <si>
    <t>Wandzwenkkraan</t>
  </si>
  <si>
    <t>Handrateltakel</t>
  </si>
  <si>
    <t>Platenklem</t>
  </si>
  <si>
    <t>Hijsjuk</t>
  </si>
  <si>
    <t>Balkklem</t>
  </si>
  <si>
    <t>Dommekracht</t>
  </si>
  <si>
    <t>Onderwerp</t>
  </si>
  <si>
    <t>hijsketting</t>
  </si>
  <si>
    <t>oogbout</t>
  </si>
  <si>
    <t>D-Sluiting</t>
  </si>
  <si>
    <t>Draaihijsoog</t>
  </si>
  <si>
    <t>4x Oogbout M30; let op 4 stuks dus 4 x prijzen totaal</t>
  </si>
  <si>
    <t xml:space="preserve">2x Oogbout M20; 2 x prijzen totaal </t>
  </si>
  <si>
    <t xml:space="preserve">Oogbout </t>
  </si>
  <si>
    <t xml:space="preserve">D-sluiting </t>
  </si>
  <si>
    <t>4x D-sluiting moerbout 6,5T; wl=Standaard mm; 4 x prijzen</t>
  </si>
  <si>
    <t>3x D-sluiting moerbout 6,5T; wl=Standaard mm; let op 3 x prijzen totaal</t>
  </si>
  <si>
    <t>Harpsluiting-Moerbout 1T;</t>
  </si>
  <si>
    <t xml:space="preserve">Hijsketting </t>
  </si>
  <si>
    <t>ketting</t>
  </si>
  <si>
    <t>Hijskettingketting</t>
  </si>
  <si>
    <t>wandzwenkkraan</t>
  </si>
  <si>
    <t>Klemmen tangen</t>
  </si>
  <si>
    <t>D-sluiting</t>
  </si>
  <si>
    <t>4x Oogbout; wl=standaard mm; let op 4 x prijzen</t>
  </si>
  <si>
    <t>Hijsketting</t>
  </si>
  <si>
    <t>Draaibaar Hijsoog</t>
  </si>
  <si>
    <t xml:space="preserve">4x Oogbout M30; Let 4 x prijzen </t>
  </si>
  <si>
    <t xml:space="preserve">3x D-sluiting moerbout 6,5T; wl=Standaard mm; Let 3 x prijzen </t>
  </si>
  <si>
    <t>2x Oogbout M20; let op 2 x prijzen</t>
  </si>
  <si>
    <t>Totale Kosten A +B</t>
  </si>
  <si>
    <t>G.2</t>
  </si>
  <si>
    <t>G1</t>
  </si>
  <si>
    <t>G2</t>
  </si>
  <si>
    <t>Totalen opgeteld van Basis werkplaats verzamelblad</t>
  </si>
  <si>
    <t>opmerkingen</t>
  </si>
  <si>
    <t xml:space="preserve">Skylotec Verlengbandje L-0147-0.5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</si>
  <si>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Kosten A</t>
  </si>
  <si>
    <t>Kosten B</t>
  </si>
  <si>
    <t>Totale Kosten A en B</t>
  </si>
  <si>
    <t>F2</t>
  </si>
  <si>
    <t xml:space="preserve">Kosten A </t>
  </si>
  <si>
    <t xml:space="preserve">Kosten B </t>
  </si>
  <si>
    <t>Totale Kosten A + B</t>
  </si>
  <si>
    <t>oTotaal</t>
  </si>
  <si>
    <t>Totalen opgeteld van Veren verzamelblad</t>
  </si>
  <si>
    <t>Rondstrop 1,0 mtr   OP 109 drst</t>
  </si>
  <si>
    <t>Rondstrop 1,0 mtr        HvB</t>
  </si>
  <si>
    <t>Rondstrop 3,0 mtr   OP mow</t>
  </si>
  <si>
    <t>Rondstrop 1,5 mtr    OP mow</t>
  </si>
  <si>
    <t xml:space="preserve">Rondstrop 0,5 mtr    OP 109 drst </t>
  </si>
  <si>
    <t>Rondstrop 0,5 mtr     HvB</t>
  </si>
  <si>
    <t>Rondstrop 2,5 mtr     HvB</t>
  </si>
  <si>
    <t>Ketting                     OP mow</t>
  </si>
  <si>
    <t>Oogbout draaibaar M24        OP HvB</t>
  </si>
  <si>
    <t>Ketting 1 sprong                  OP mow</t>
  </si>
  <si>
    <t>Ketting 4-sprong          OP achter zetbank</t>
  </si>
  <si>
    <t>Ketting 2-sprong          OP achter zetbank</t>
  </si>
  <si>
    <t>Ketting 2-sprong           OP achter zetbank</t>
  </si>
  <si>
    <t>Ketting 2-sprong ongelijk  OP mow</t>
  </si>
  <si>
    <t>Ketting eindloos 1,0 mtr  OP achter zetbank</t>
  </si>
  <si>
    <t>Ketting 2-sprong        OP achter zetbank</t>
  </si>
  <si>
    <t>Ketting 2-sprong        OP mow</t>
  </si>
  <si>
    <t>Ketting 2-sprong ongelijk     OP mow</t>
  </si>
  <si>
    <t>Ketting 4-sprong + D + C15 M16 oogbout OP mow</t>
  </si>
  <si>
    <t>Ketting + 2 plaathaken   OP mow Testruimte</t>
  </si>
  <si>
    <t>Ketting 4-sprong        OP 109 drst</t>
  </si>
  <si>
    <t>Ketting 4-sprong         OP 109 drst</t>
  </si>
  <si>
    <t>Rondstrop 3,0 mtr       OP mow</t>
  </si>
  <si>
    <t>Oogbout M20 draaibaar SEB_M20_UP  P HvB</t>
  </si>
  <si>
    <t>BIJLAGE C(1.4) HEFBOKKEN HWR GO</t>
  </si>
  <si>
    <t>C1</t>
  </si>
  <si>
    <t>C2</t>
  </si>
  <si>
    <t>BIJLAGE C 3 HWR OP</t>
  </si>
  <si>
    <t>C3</t>
  </si>
  <si>
    <t>C4</t>
  </si>
  <si>
    <t>Totalen opgeteld van HWR Locatie verzamelblad</t>
  </si>
  <si>
    <t>BIJLAGE D(1 LWP METRO HEF- EN HIJSFRAMES</t>
  </si>
  <si>
    <t>D1</t>
  </si>
  <si>
    <t>D2</t>
  </si>
  <si>
    <t>D3</t>
  </si>
  <si>
    <t>E1</t>
  </si>
  <si>
    <t>E2</t>
  </si>
  <si>
    <t>E3</t>
  </si>
  <si>
    <t>Totalen opgeteld van Metro verzamelblad</t>
  </si>
  <si>
    <t>B1</t>
  </si>
  <si>
    <t>K2</t>
  </si>
  <si>
    <t>K3</t>
  </si>
  <si>
    <t>L1</t>
  </si>
  <si>
    <t>Subtotaal inschrijfsom Spoor+Baan en stations Metro</t>
  </si>
  <si>
    <t>A1</t>
  </si>
  <si>
    <t>A3</t>
  </si>
  <si>
    <t>BIJLAGE: A(3) VEREN</t>
  </si>
  <si>
    <t xml:space="preserve">Totaal opgeteld verzamelblad  Garage -Noord </t>
  </si>
  <si>
    <t>opmerking</t>
  </si>
  <si>
    <t>Tweesprongketting 10 mm. 3150 kg
 1 topschalm km-c
 2 x inkortklauw ksc10N
 2 x veiligheidshaak khx10</t>
  </si>
  <si>
    <t>Tweesprongketting 10 x 1980 mm. . 3150 kg
 1 topschalm km-c
 2 x inkortklauw ksc10N
 2 x veiligheidshaak khx10</t>
  </si>
  <si>
    <t>3100-2200</t>
  </si>
  <si>
    <t>Nr.</t>
  </si>
  <si>
    <t xml:space="preserve">Tarievenlijst </t>
  </si>
  <si>
    <t xml:space="preserve">eenheid </t>
  </si>
  <si>
    <t>uurtarief</t>
  </si>
  <si>
    <t>UUR</t>
  </si>
  <si>
    <t>Reisuren</t>
  </si>
  <si>
    <t>DAG</t>
  </si>
  <si>
    <t>Kilometervergoeding serviceauto</t>
  </si>
  <si>
    <t>KM</t>
  </si>
  <si>
    <t xml:space="preserve">Oproepkosten  storingen normale werktijd  07.00-17.00 uur </t>
  </si>
  <si>
    <t>OPKOMST</t>
  </si>
  <si>
    <t>Oproepkosten  Storingen  buiten werktijd na 17.00- 07.00 uur en zaterdag</t>
  </si>
  <si>
    <t>Oproepkosten  Storingen   Zon- en feestdagen</t>
  </si>
  <si>
    <t xml:space="preserve">EU aanbesteding Arbeidsmiddelen </t>
  </si>
  <si>
    <t>Werkuren overwerk na 17.00 uur tot … exact aan te geven door inschrijver</t>
  </si>
  <si>
    <t>Werkuren zaterdag -Zondag  exact aan te geven door inschrijver</t>
  </si>
  <si>
    <t>Werkuren avond - nacht   exact aan te geven door inschrijver</t>
  </si>
  <si>
    <t>Werkuren zon- en feestdagen  exact aan te geven door inschrijver</t>
  </si>
  <si>
    <t>Benodigde materialen preventief onderhoud</t>
  </si>
  <si>
    <t>F</t>
  </si>
  <si>
    <t>NVT</t>
  </si>
  <si>
    <t>Jaarlijks preventief Onderhoud  aantal manuren</t>
  </si>
  <si>
    <t xml:space="preserve">E </t>
  </si>
  <si>
    <t xml:space="preserve"> Totaal E</t>
  </si>
  <si>
    <t xml:space="preserve">Totale keurings/beproevingskosten A+B+C+D+E+ </t>
  </si>
  <si>
    <t>Totaal preventief onderhoud</t>
  </si>
  <si>
    <t>Tarief manuur incl. reistijd en gereedschap</t>
  </si>
  <si>
    <t>EU aanbesteding Arbeidsmiddelen GVB</t>
  </si>
  <si>
    <t xml:space="preserve">Instructie </t>
  </si>
  <si>
    <t xml:space="preserve">Inschrijver dient alleen de gele kolommen in te vullen </t>
  </si>
  <si>
    <t>Alle prijzen en tarieven zijn exclusief btw</t>
  </si>
  <si>
    <t xml:space="preserve">Het uitgangspunt voor de invulling van de prijzenblad is de Tabellijst Overzicht van inspectie- en keuringstermijnen hijsmiddelen </t>
  </si>
  <si>
    <t xml:space="preserve">blz 9 mnd 11- 2017 EKH boekdeel 1, dit geldt niet voor de bovenloopkranen of andere typen kranen.   </t>
  </si>
  <si>
    <t>Voor de kranen dient de inschrijver als basis uit te gaan van EKH boekdeel 2  jaar 9-2018</t>
  </si>
  <si>
    <t>Inspectie en Keuring</t>
  </si>
  <si>
    <t>Keuring en Beproeving</t>
  </si>
  <si>
    <t>Ladderboringspunten</t>
  </si>
  <si>
    <t>Inspectie en Keuringskosten</t>
  </si>
  <si>
    <t>Inspectie /keuring</t>
  </si>
  <si>
    <t>Keuring/Beproeving</t>
  </si>
  <si>
    <t>Bovenloopkraan  3200 kg</t>
  </si>
  <si>
    <t>Meeloper uniwheel</t>
  </si>
  <si>
    <t>Meeloper</t>
  </si>
  <si>
    <t>Ketting 4-sprong 7 mm
Kuplex topschalm KM-C met KAL-7 + 4x koppeling K7N
4x Kuplex haak KHX-7C</t>
  </si>
  <si>
    <t>Ketting 4-sprong 7 mm
Kuplex topschalm KM-C, KAL-7
Kuplex TL-7, haak KHN7</t>
  </si>
  <si>
    <t>Ketting 4-sprong 7 mm
VV KHW
Kuplex KMLG-7, K-7, KHW7 klephaak</t>
  </si>
  <si>
    <t>Ketting 4-sprong 7 mm 0.7mtr
Zonder haak
Kuplex KMLG-7, K-7</t>
  </si>
  <si>
    <t>Tweesprongketting 7 mm
1 topschalm kl-107
2 koppelingen k-7
ketting iso-t-7x21 mm
2 veiligheidshaken khx-7c</t>
  </si>
  <si>
    <t>Verrijdbare platformtrap
1 x 6 trede
Hellingshoek 60°, loodrechte hoogte 1500 mm
Spreiding 1660 mm
Trede 600 x 175 mm
Platformlengte 675 mm</t>
  </si>
  <si>
    <t>Lichtmetalen aluminium platform
trap met geprofileerde treden en platform oppervlak
vrije hoogte 3400 mm
hellingshoek 60 graden
max. belasting 150 kg.</t>
  </si>
  <si>
    <t>Versnellingsbakkrik type RQTJ300N
max. hefhoogte 1.95 mtr</t>
  </si>
  <si>
    <t>Bordestrap 059706
1 x 11 trede
breedte 600 mm
prod. 10-2006</t>
  </si>
  <si>
    <t>Gieterijhaak 12 mm
rond 70 mm
lengte 340 mm</t>
  </si>
  <si>
    <t>Vatenklem type 173981
Bereik 420 t/m 640 mm</t>
  </si>
  <si>
    <t>Hydraulische hefcilinder
Max.werkdruk (Bar): 400
Slaglengte (mm): 350
Bouwhoogte (mm): NVT
Eigen gewicht (boven 23 kg): NVT
Overige afmetingen: 2000x1200x500mm</t>
  </si>
  <si>
    <t>Versnellingbakkrik type RQTJ300 N
hefhoogte 1.95 mtr</t>
  </si>
  <si>
    <t>Hijsjuk 1600kg
1160 x 170 x 50 mm
O/Z 2x pengat 20 mm
B/Z 3x pengat 21 mm</t>
  </si>
  <si>
    <t>Bordestrap
zie keuringsrapport ladders en trappen</t>
  </si>
  <si>
    <t>Platformtrap 60 graden
1 x 6 trede
loodrechte hoogte 1500 mm, trede 600 mm breed
platformlengte 675 mm, rondom leuning.
dwarsbalken 800 mm met gewichten (590706 +
590546 + 591346)</t>
  </si>
  <si>
    <t>Wandzwenkkraan AW62462
prod. 1993</t>
  </si>
  <si>
    <t>Enkele ladder/ NZR
1 x 8 trede
zie keuringsrapport ladders en trappen</t>
  </si>
  <si>
    <t>Kolomzwenkkraan</t>
  </si>
  <si>
    <t>Versnellingsbakkrik RQTJ300N
Max. hefhoogte 1.95 mtr</t>
  </si>
  <si>
    <t>Werkbordes 3 trede Altrex
Projectnummer : 112912</t>
  </si>
  <si>
    <t>Ronde eindloze hijsband</t>
  </si>
  <si>
    <t>Verlengband L0147-0.5
met oog en karabijnhaak
prod. 2009</t>
  </si>
  <si>
    <t>2-zijdige trap zonderplatform
zie keuringsrapport ladders en trappen</t>
  </si>
  <si>
    <t>Hydraulische spreider
spreidstand 290 mm
max .bar</t>
  </si>
  <si>
    <t>Hydraulische cilinder ARC159
max. 700 bar
bereik 375-530 mm</t>
  </si>
  <si>
    <t>Platformtrap model 059706
zie keuringsrapport ladders en trappen</t>
  </si>
  <si>
    <t>Platformtrap model 059706
1 x 7 trede
breedte 600 mm
prod. 10-2006</t>
  </si>
  <si>
    <t>Hydraulische heftafel
970 x 1300 mm
hefhoogte 0.95-2,0 mtr</t>
  </si>
  <si>
    <t>Ikar valblok HWPS-6,
41-HWPS-6 wartel-ophangoog
6 mtr kabel</t>
  </si>
  <si>
    <t>Vrijstaande trap met platform
1 x 6 trede 40336
1- zijdig beklimbaar
6 treden</t>
  </si>
  <si>
    <t>Kettingsamenstel
Inkorthaak Campbell 16
Kettingschalm dia 20 mm
Inkorthaak Campbell 16</t>
  </si>
  <si>
    <t>Boktrap typw Z600 41437
2 x 8 trede
2 x 8 treden
breedte 300-480 mm</t>
  </si>
  <si>
    <t>Werkbordes
3850 x 1000 x 700 mm</t>
  </si>
  <si>
    <t>Green Pin D-borstbout sluiting
type G 4151
beugel 16 mm, bout 19 mm, wijdte 26 mm
verzi</t>
  </si>
  <si>
    <t>Harnas Arg 110 HC</t>
  </si>
  <si>
    <t>Vijzel type pull RC170D
Bereik 375-530 mm</t>
  </si>
  <si>
    <t>Verbindingslijn L-017-0.5</t>
  </si>
  <si>
    <t>Verbindinglijn L-017-0.5</t>
  </si>
  <si>
    <t>Valstopper HWPS6
6 meter kabel</t>
  </si>
  <si>
    <t>Vijzel ARC157
Bereik 375-530 mm</t>
  </si>
  <si>
    <t>Hydraulische bandenheffer
met geremde wielen
Hefhoogte 175 mm
lepel 650 x 550 mm</t>
  </si>
  <si>
    <t>Green Pin D-borstbout-sluiting
type G 4151
beugel 19 mm, bout 22 mm, wijdte 31 mm
verzi</t>
  </si>
  <si>
    <t>karabijnhaak H030</t>
  </si>
  <si>
    <t>2 zijdig beklimbare trap
2 x 6 trede
6 treden 230 mm
breedte 420 x 330 mm</t>
  </si>
  <si>
    <t>Opstap 40372
2 x 2 trede
trede 220 mm
breedte 640 x 600 mm</t>
  </si>
  <si>
    <t>Trap Z500, model 502775
1 x 3 trede
3 treden, breedte 380 mm</t>
  </si>
  <si>
    <t>Trap Z500, model 502775
1 x 3 trede
3 treden , breedte 380 mm</t>
  </si>
  <si>
    <t>Trap 1 x 3 trede model 502775
3 treden, breedte 380 mm</t>
  </si>
  <si>
    <t>Pneumatische heftafel
plateau 97 x 130 cm
hoogte 0.95-2.0 mtr</t>
  </si>
  <si>
    <t>1 zijdig beklimbare trap
1 x 5 trede
6 treden 230 mm
breedte 380 mm</t>
  </si>
  <si>
    <t>Boktrap 41437
2 zijdig oploopbaar
Ladderlengte 1,93 mtr
werkhoogte 3.35 mtr
2 x 8 treden</t>
  </si>
  <si>
    <t>2 zijdig beklimbare trap
2 x 8 trede
8 treden 230 mm
breedte 420 x 330 mm</t>
  </si>
  <si>
    <t>Hydraulische heftafel A1000
Hefhoogte 1 mtr
600 x 1000 mm</t>
  </si>
  <si>
    <t>Eindloze hijsband</t>
  </si>
  <si>
    <t>Kettingleng 7 mm
Kuplex kupling KS7N,
Kuppex vatenhaak KD7</t>
  </si>
  <si>
    <t>Balkenklem
type TM 1.0, bekopening 75-230 mm</t>
  </si>
  <si>
    <t>Afzuiger SPA</t>
  </si>
  <si>
    <t>Ikar Valblok HWPS-4.5: 4.5 mtr kabel</t>
  </si>
  <si>
    <t>Voetpomp 65426
700 bar</t>
  </si>
  <si>
    <t>Voetpomp P790H
Blackhawk
700 bar</t>
  </si>
  <si>
    <t>Handpomp Y22.3
700 bar</t>
  </si>
  <si>
    <t>Potkrik model 12</t>
  </si>
  <si>
    <t>Vijzel RC263</t>
  </si>
  <si>
    <t>Cilinder type CHF443
Volvo 9992671</t>
  </si>
  <si>
    <t>Hijsband b/z lus</t>
  </si>
  <si>
    <t>Green-Pin H-moerbout sluiting
type G 4163
beugel 11 mm, bout 13 mm, wijdte 18 mm
verzi</t>
  </si>
  <si>
    <t>Yokerhaak ASH3tR</t>
  </si>
  <si>
    <t>Elektrische kettingtakel VR12 1604 b2
Hijshoogte 4 mtr
ISO M5 FEM 2m
3 fasen / 400 V / 50 Hz</t>
  </si>
  <si>
    <t>Eindloze ketting 7 mm
vzv vatenklem , topschalm KMA + 2x KD7</t>
  </si>
  <si>
    <t>Putkrik FHZ 14/750
slag 750 mm
bouwhoogte 1180 mm</t>
  </si>
  <si>
    <t>Valblok HWPS
kabellengte 6 mtr, fab.dat 2-2014</t>
  </si>
  <si>
    <t>Kettingleng 7 mm
VV beide zijde KHN7
B/Z Kuplex haak KHN7</t>
  </si>
  <si>
    <t>Montagetrap inklapbaar
type 41920
platformhoogte 0.45 mtr
werkhoogte 2,45 mtr
2 treden incl. platform
tredebreedte 360 mm</t>
  </si>
  <si>
    <t>Montagetrap inklapbaar 41920
E.G. 3.6 kg
Platformhoogte 0,45 mtr
Werkhoogte 2.45 mtr
2 treden incl. platform
tredebreedte 360 mm, diepte 230 mm</t>
  </si>
  <si>
    <t>Slift putkrik FHZ 16/750
slag 750 mm
hoogte 160 mm</t>
  </si>
  <si>
    <t>Boktrap Z500, 40356
2 x 6 treden</t>
  </si>
  <si>
    <t>Luik smeerkuil
e.e.a. volgens tekening 15011402
1390 x 1450 mm, koker 120x 80 + 80x80 mm
belasting midden 20 kN, op de rand 100 kN
E.G. 220 kg</t>
  </si>
  <si>
    <t>Ladder 5100-28</t>
  </si>
  <si>
    <t>Kabelhaspel XPD312214</t>
  </si>
  <si>
    <t>Lamineermachine GBC Fusion 5011 A3 25091</t>
  </si>
  <si>
    <t>Afzuiger ALD200/D-M-R1023</t>
  </si>
  <si>
    <t>Rolsteiger 34263</t>
  </si>
  <si>
    <t>Karabijnhaak H137-TW
aluminium twist</t>
  </si>
  <si>
    <t>Ikar valblok HWPS-6, 6 mtr kabel
41-HWPS-6 wartel-ophangoog</t>
  </si>
  <si>
    <t>Vijzel ARC157
bereik 375-530 mm</t>
  </si>
  <si>
    <t>Hydraulische spreider SA4</t>
  </si>
  <si>
    <t>Vijzel RC78</t>
  </si>
  <si>
    <t>Hydraulische pomp PMP81</t>
  </si>
  <si>
    <t>Hydraulische pomp P790H</t>
  </si>
  <si>
    <t>Loopkat CHB</t>
  </si>
  <si>
    <t>Elektrische kettingtakel VR5254b3</t>
  </si>
  <si>
    <t>Ikar valblok HWPS-9
41-HWPS-9 wartel-ophangoog</t>
  </si>
  <si>
    <t>Ikar valblok HWPS-6
6 mtr kabel
41-HWPS-6 wartel-ophangoog</t>
  </si>
  <si>
    <t>Takel</t>
  </si>
  <si>
    <t>Wartelooghaak KHX7</t>
  </si>
  <si>
    <t>Takel mini</t>
  </si>
  <si>
    <t>Elektrische kettingtakel VR2 258 b2</t>
  </si>
  <si>
    <t>Valbeveiligingsoverheadsysteem
Lengte 17.5 mtr
RVS staalkabel 8 mm 7 x 7</t>
  </si>
  <si>
    <t>Sala Delta harnas 1112912</t>
  </si>
  <si>
    <t>Skylotec verlengbandje L-0147-0,5
met oog en karabiner</t>
  </si>
  <si>
    <t>Heftafel L150
prod. 12-2003</t>
  </si>
  <si>
    <t>Hydraulische Twin cilinder OTC Power Twin
plunjerdiameter 25 mm
hefhoogte 65 mm
bouwhoogte 140 mm</t>
  </si>
  <si>
    <t>Hydraulische hefcilinder
Max.werkdruk (Bar): 700
Slaglengte (mm): 15
Bouwhoogte (mm): 65
Eigen gewicht (boven 23 kg): nvt
Overige afmetingen: nvt</t>
  </si>
  <si>
    <t>Skylotec harnas ARG-21</t>
  </si>
  <si>
    <t>aflegtrap SL 41149
ladderlengte 2,99 mtr
platformhoogte 2,12 mtr
werkhoogte 4,15 mtr</t>
  </si>
  <si>
    <t>aflegtrap SL 41146
Ladderlengte 1,87 mtr
Platformhoogte 1,06 mtr
Werkhoogte 3,1 mtr</t>
  </si>
  <si>
    <t>Industrietrap Seventec 40333
1 x 3 trede
1 trede incl. platform
ladderlengte 1,44 mtr
platformhoogte 0,70 mtr</t>
  </si>
  <si>
    <t>Industrietrap Seventec 40334
4 treden incl. platform
ladderlengte 1,67 mtr
platformhoogte 0,90 mtr</t>
  </si>
  <si>
    <t>Universele cilinder
type rc 106</t>
  </si>
  <si>
    <t>Schaarheftafel type BXX10-15/8
platform 1350 x 80 mm
bouwhoogte 315 mm, effectieve hefhoogte 1500
e.g. 390 kg</t>
  </si>
  <si>
    <t>lager uitpersmachine
vzv air/hydr pomp type D
met holle cilinder op kar</t>
  </si>
  <si>
    <t>Hefwagen met voetpomp op een wielframe
type TXC3,5-13
Hefhoogte 945 mm
Bouwhoogte 355 mm
Platformlengte 910 mm
Platformbreedte 500 mm</t>
  </si>
  <si>
    <t>Valblok HWPS-6
kabel 6 mtr, wartel - ophangoog</t>
  </si>
  <si>
    <t>Spreider WR51T 700VB</t>
  </si>
  <si>
    <t>Hydraulische spreider
Max.werkdruk (Bar): 10000PSI/700BAR
WR51T 700VB
Overige afmetingen: HYDR. SPREIDER</t>
  </si>
  <si>
    <t>Hydraulische GARAGE krik</t>
  </si>
  <si>
    <t>Hydraulische hefcilinder
Max.werkdruk (Bar): 700
Slaglengte (mm): 120
Bouwhoogte (mm): 280
Eigen gewicht (boven 23 kg): -</t>
  </si>
  <si>
    <t>Pomp Ahs 1400 Fs Lucht 1 Traps Enkelw.
Cap. olie tank effectief in cc 1400
gewicht 6,5 kilogram</t>
  </si>
  <si>
    <t>Handpomp Pa 38 H 2 2 Traps
Opbr. 1e trap per slag in cc 42,8
Opbr. 2e trap per slag in cc 3,1
Cap. olie tank effectief in cc 3800
Max. werkdruk 720 bar</t>
  </si>
  <si>
    <t>Rolsteiger 2mtr Extrusie
250 D
vloerhoogte 2 mtr, lengte 2.5 mtr x 0,75mtr
2x2mtr deel 7trede/2xleuningdeel/1xplatform/4
2xdiagonaal schoor/6xhorizontaal schoor/
1 x kantenplank set (4 delig)</t>
  </si>
  <si>
    <t>Smeerkuil vloer aluminium
plateaulengte 1400 mm, breedte 1405 mm</t>
  </si>
  <si>
    <t>Holmatro Hydraulische Slang
type: H 2 SOU
lengte 2 mtr.
aanlsuiting A: 3/8 " NPT
aanlsuiting B: koppeling A119
max. werkdruk 720 / 72 Bar/Mpa</t>
  </si>
  <si>
    <t>Ladder Creaxes Type 903130667
DIN EN ISO 14122
Loodrechte hoogte 1200 mm
hellingshoek 45°
spreiding 2028 mm
5 treden</t>
  </si>
  <si>
    <t>Voetpomp Pneumatisch / Hydraulisch
Max.werkdruk (Bar): pneumatisch/hydraulisch 8,6-700
Overige afm.: 300x15x150</t>
  </si>
  <si>
    <t>Hydraulische hefcilinder
Max.werkdruk (Bar): 700
Slaglengte (mm): 155
Bouwhoogte (mm): 250
Eigen gewicht (boven 23 kg): -
Overige afmetingen: 2.5cm</t>
  </si>
  <si>
    <t>Looplamp
Type/model: TAB83770
Vermogen (kW): 0.012
Klasse: II
Gebruikt testtoestel: Fluke 6000 Series</t>
  </si>
  <si>
    <t>Ikar valblok HWPB-5,5/ 5,5 mtr band
Blok boenzijde vzv karabijnhaak H-20
onderzijde vzv nylon lijn 3 mm
e/z lusje 10 cm a/z bedenseld
a/z niets</t>
  </si>
  <si>
    <t>Meeloper met rollen type 24431XE</t>
  </si>
  <si>
    <t>Werkplaatskraan type MKS 1000/P DW-S
Basis 1742 x 170 x 905 x 1140 mm
Hoogte 1773 mm
Arm verstelbaar 1085-1460 mm</t>
  </si>
  <si>
    <t>Verrijdbare bordestrap met bordes
type 590706
6 treden
39539</t>
  </si>
  <si>
    <t>Versnellingsbakkrik type RQTJ750N
max. hefhoogte 1.95 mtr</t>
  </si>
  <si>
    <t>Valbeveiligingssysteem
max. 2 personen
EN795
lijnlengte 17.5 mtr</t>
  </si>
  <si>
    <t>Valbeveiligingssysteem
max. 2 personen
EN795
lijnlengte 6 mtr</t>
  </si>
  <si>
    <t>Hydraulische cilinder RC-159
plunjerdiameter 38.1 mm
slag 155 mm
bouwhoogte 275 mm</t>
  </si>
  <si>
    <t>Hydraulische cilinder RC-263
plunjerdiameter 25.4 mm
slaglengte 16 mm
bouwhoogte 41 mm</t>
  </si>
  <si>
    <t>Hydraulische cilinder ACK-10/25 PN-800
plunjerdiameter 32 mm
hefhoogte 26 mm
bouwhoogte 77 mm
met slang H7203</t>
  </si>
  <si>
    <t>Hydraulische holle plunjer cilinder CH-15-50A
punjerdiameter 45 mm
hefhoogte 52 mm
bouwhoogte 160 mm</t>
  </si>
  <si>
    <t>2800</t>
  </si>
  <si>
    <t>300</t>
  </si>
  <si>
    <t>250</t>
  </si>
  <si>
    <t>30000</t>
  </si>
  <si>
    <t>1600</t>
  </si>
  <si>
    <t>1700</t>
  </si>
  <si>
    <t>8000</t>
  </si>
  <si>
    <t>4000</t>
  </si>
  <si>
    <t>4750</t>
  </si>
  <si>
    <t>12000</t>
  </si>
  <si>
    <t>17500</t>
  </si>
  <si>
    <t>75000</t>
  </si>
  <si>
    <t>350</t>
  </si>
  <si>
    <t>17600</t>
  </si>
  <si>
    <t>136 max</t>
  </si>
  <si>
    <t>werklast kg</t>
  </si>
  <si>
    <t>GVB bussen west</t>
  </si>
  <si>
    <t>GVB West WPL</t>
  </si>
  <si>
    <t>HWR afd OP</t>
  </si>
  <si>
    <t>WPL</t>
  </si>
  <si>
    <t>GVB bussen west spuiterij</t>
  </si>
  <si>
    <t>Wasstraat</t>
  </si>
  <si>
    <t>GVB west Oliehok</t>
  </si>
  <si>
    <t>APK station</t>
  </si>
  <si>
    <t>Carrosserie</t>
  </si>
  <si>
    <t>GVB bussen west Alleen v</t>
  </si>
  <si>
    <t>GVB bussen west Juk GVB17</t>
  </si>
  <si>
    <t>GVB bussen west Remtest WPL</t>
  </si>
  <si>
    <t>GVB west opslag</t>
  </si>
  <si>
    <t>GVB Zuid</t>
  </si>
  <si>
    <t>Electra afdeling</t>
  </si>
  <si>
    <t>Spuiterij</t>
  </si>
  <si>
    <t>GVB west Carrosserie</t>
  </si>
  <si>
    <t>Accu WPL</t>
  </si>
  <si>
    <t>GVB west magazijn</t>
  </si>
  <si>
    <t>put west</t>
  </si>
  <si>
    <t>spuiterij</t>
  </si>
  <si>
    <t>Carr afd.</t>
  </si>
  <si>
    <t>GVB west opslag verzegeld let op 9mtr</t>
  </si>
  <si>
    <t>noord wasstraat</t>
  </si>
  <si>
    <t>GVB West Carroserie</t>
  </si>
  <si>
    <t>GVB bussen west 3</t>
  </si>
  <si>
    <t>GVB West WPL 9</t>
  </si>
  <si>
    <t>GVB West WPL 10</t>
  </si>
  <si>
    <t>GVB West WPL 11</t>
  </si>
  <si>
    <t>GVB West WPL 12</t>
  </si>
  <si>
    <t>GVB Zuid (west)</t>
  </si>
  <si>
    <t>GVB bussen west 6</t>
  </si>
  <si>
    <t>GVB bussen west 7</t>
  </si>
  <si>
    <t>GVB bussen west 8</t>
  </si>
  <si>
    <t>Bijlage F1 Garage West</t>
  </si>
  <si>
    <t>WERKLAST</t>
  </si>
  <si>
    <t>Nen 3140</t>
  </si>
  <si>
    <t>Inspectie en /of Keuring</t>
  </si>
  <si>
    <t>Onderhoud kosten totaal</t>
  </si>
  <si>
    <t xml:space="preserve">Inspectie   </t>
  </si>
  <si>
    <t>Totale keurings/beproevingskosten A+B+C+D+E+ F</t>
  </si>
  <si>
    <t xml:space="preserve">Inspectie </t>
  </si>
  <si>
    <t>keuring en beproeving</t>
  </si>
  <si>
    <t>Tarief manuur incl. ,reis kosten, reistijd en gereedschap</t>
  </si>
  <si>
    <t>Tarief manuur incl. reistijd,reiskosten en gereedschap</t>
  </si>
  <si>
    <t>Keuring kosten</t>
  </si>
  <si>
    <t>Beproeving door inschrijver aan te geven</t>
  </si>
  <si>
    <t>Inspectie /  keuring</t>
  </si>
  <si>
    <t>jaarlijkse keuring en beproeving</t>
  </si>
  <si>
    <t xml:space="preserve">Nen 3140 kosten in vullen </t>
  </si>
  <si>
    <t xml:space="preserve">idem </t>
  </si>
  <si>
    <t>Totale Kosten   A+C</t>
  </si>
  <si>
    <t>Totale Kosten A</t>
  </si>
  <si>
    <t xml:space="preserve">Oogbout M8 vast                   </t>
  </si>
  <si>
    <t>Oogbout M10 vast                               op HB</t>
  </si>
  <si>
    <t>Oogbout M12 vast                                   OP HvB</t>
  </si>
  <si>
    <t>Oogbout M14 vast                                   OP HvB</t>
  </si>
  <si>
    <t>Oogbout M14 vast                                    OP HvB</t>
  </si>
  <si>
    <t>Oogbout M16 vast                                    OP HvB</t>
  </si>
  <si>
    <t>Oogbout M16 vast                                     OP HvB</t>
  </si>
  <si>
    <t>Oogbout M20 vast                                     OP HvB</t>
  </si>
  <si>
    <t>Platte polyester hijsband met twee gestikte,      versterkte lussen, breedte 10 cm</t>
  </si>
  <si>
    <t>F1</t>
  </si>
  <si>
    <t xml:space="preserve">Totaal opgeteld verzamelblad  Garage -West </t>
  </si>
  <si>
    <t>Instructie invullen</t>
  </si>
  <si>
    <t>Prijzen en tarieven dienen hier in gevuld te worden (geel)</t>
  </si>
  <si>
    <t>Prijzen en Tarieven zijn onderdeel van  de Overeenkomst en zijn een jaar vast na datum ondertekening Overeenkomst</t>
  </si>
  <si>
    <t>Inschrijver zal waar nodig de exacte omschrijving aanpassen m.b.t. de uren buiten normale werktijden zoals deze gehanteerd worden binnen zijn organisatie.</t>
  </si>
  <si>
    <t>Deze prijzen en tarieven zulllen worden gebruikt voor verrekening diverse aanvullende opdrachten</t>
  </si>
  <si>
    <t>Zwenkkraan 2000kg</t>
  </si>
  <si>
    <t>Personen heflift (abc) 500 KG</t>
  </si>
  <si>
    <t>Heftafel 500 kg</t>
  </si>
  <si>
    <t>Hijskraan 250kg</t>
  </si>
  <si>
    <t>Hijsarm/ Manipulator  125 KG</t>
  </si>
  <si>
    <t>Opmerkingen</t>
  </si>
  <si>
    <t xml:space="preserve">Onderhoudskosten preventief per jaar </t>
  </si>
  <si>
    <t xml:space="preserve">HBB sluiting ( Harpsluiting)  16 x 19 x 27 mm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</si>
  <si>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Werkuren in normale tijd 07.00  - 17.00 uur</t>
  </si>
  <si>
    <t xml:space="preserve">Overnachtingen mits van toepassing </t>
  </si>
  <si>
    <t>Overige nog toe te voegen tarieven die belangrijk  / noodzakelijk zijn</t>
  </si>
  <si>
    <t xml:space="preserve">Prijzen en Tarieven </t>
  </si>
  <si>
    <t>A 2a</t>
  </si>
  <si>
    <t>A 2b</t>
  </si>
  <si>
    <t>A2a</t>
  </si>
  <si>
    <t>A2b</t>
  </si>
  <si>
    <t>BIJLAGE: A1 VEREN</t>
  </si>
  <si>
    <t>spoor 5</t>
  </si>
  <si>
    <t>250kg</t>
  </si>
  <si>
    <t>2x8000kg</t>
  </si>
  <si>
    <t>8000kg</t>
  </si>
  <si>
    <t>500kg</t>
  </si>
  <si>
    <t>1000kg</t>
  </si>
  <si>
    <t>2000kg</t>
  </si>
  <si>
    <t>1500kg</t>
  </si>
  <si>
    <t>125kg</t>
  </si>
  <si>
    <t xml:space="preserve">Inspectie en keuring </t>
  </si>
  <si>
    <t>Kosten C</t>
  </si>
  <si>
    <t>kosten D</t>
  </si>
  <si>
    <t>Dit Tabblad telt niet mee voor de totale inschrijfsom maar dienen wel zo goed als mogelijk in gevuld te worden</t>
  </si>
  <si>
    <t>Totaal aantal  arbeidsmiddelen 229</t>
  </si>
  <si>
    <t xml:space="preserve">Totaal aantal  arbeidsmiddelen 149 </t>
  </si>
  <si>
    <t>Totaal aantal  arbeidsmiddelen 216</t>
  </si>
  <si>
    <t>Totaal aantal  arbeidsmiddelen 179</t>
  </si>
  <si>
    <t>Totaal aantal  arbeidsmiddelen 101</t>
  </si>
  <si>
    <t>Bijlage 9  - Prijzenblad</t>
  </si>
  <si>
    <t>Status definitief</t>
  </si>
  <si>
    <t xml:space="preserve">Prijzen zijn exclusief reparatiekosten bij storingen, reservedelen </t>
  </si>
  <si>
    <t xml:space="preserve">EU aanbesteding inspecties,keuringen, onderhoud, levering reservedelen en vervangingsdelen Arbeidsmiddelen GVB </t>
  </si>
  <si>
    <t>Alle subtotalen van de tabbladen komen op deze verzamelstaat</t>
  </si>
  <si>
    <t>Prijzen en tarieven zijn levering DDP locaties GVB</t>
  </si>
  <si>
    <t>Prijzen zijn exclusief btw</t>
  </si>
  <si>
    <t>Prijzen bij de kranen zijn inclusief verbruiksartikelen en vervangingsdelen</t>
  </si>
  <si>
    <t xml:space="preserve">Inschrijver verklaart dat bovenstaande bedragen geldig zijn tot 12 maanden na datum ondertekening Overeenkomst </t>
  </si>
  <si>
    <t>Met indiening van dit document verklaart Inschrijver dat de eenheden, prijzen en tarieven in de navolgende verzamelblad betrekking hebben op de Inschrijving en alle Bijlagen bij de Inschrijving.</t>
  </si>
  <si>
    <t xml:space="preserve">Inschrijver verklaart door ondertekening dat de prijzen en tarieven en het bovenstaande bedrag geldig zijn 90 dagen na de inschrijfdatum  </t>
  </si>
  <si>
    <t>Sommige artikelen zijn in rood aangegeven daarvan is de werklast niet te achterhalen deze worden later bij gunning definitief onderzocgt en alsa nog geprijsd mochtwen ze nog aanwezig zijn</t>
  </si>
  <si>
    <t>Harpsluiting; wl=Standaard mm; 9,5 Ton</t>
  </si>
  <si>
    <t>Kettingleng; wl=770 mm; Kett. 19 mm; Haak KHW-19;  3 Ton</t>
  </si>
  <si>
    <t>Kettingleng; wl=2650 mm; Kett. 19 mm; Haak KHW-23;  3 Ton</t>
  </si>
  <si>
    <t>Electraladder; Altrex; 2x8 sp. Reform (KR2040) ( is niet Elektrisch)</t>
  </si>
  <si>
    <t>Electraladder; Zarges; 1x10 sp.   ( is niet Elektrisch)</t>
  </si>
  <si>
    <t>Harpsluiting; wl=Standaard mm;  9,5 Ton</t>
  </si>
  <si>
    <t>Totale inschrijfsom subtotalen</t>
  </si>
  <si>
    <t>Ondertekening door tekenbevoegd persoon volgens K.v.K.</t>
  </si>
  <si>
    <t>Overspanning: 10500; Hijsvermogen: 4; 5; Opstelling: Hal; Bouwjaar: 1955  van den BergTakeltype: K; werklast 10 Ton</t>
  </si>
  <si>
    <t>Totaal aantal  arbeidsmiddelen 469</t>
  </si>
  <si>
    <t>Locatie codes</t>
  </si>
  <si>
    <t>EPP</t>
  </si>
  <si>
    <t>DPP</t>
  </si>
  <si>
    <t>Europaplein</t>
  </si>
  <si>
    <t xml:space="preserve">De pijp </t>
  </si>
  <si>
    <t xml:space="preserve">CSN </t>
  </si>
  <si>
    <t>Centraal station</t>
  </si>
  <si>
    <t>SET</t>
  </si>
  <si>
    <t xml:space="preserve">ND </t>
  </si>
  <si>
    <t xml:space="preserve">RKN </t>
  </si>
  <si>
    <t xml:space="preserve">VZG </t>
  </si>
  <si>
    <t>Vijzelsgracht</t>
  </si>
  <si>
    <t xml:space="preserve">TNU </t>
  </si>
  <si>
    <t>Tunnel Noord uitgang</t>
  </si>
  <si>
    <t>Gevelonderhoudsvoorzieningen</t>
  </si>
  <si>
    <t>Toepassingen  voor zie onder</t>
  </si>
  <si>
    <t>bovengronds</t>
  </si>
  <si>
    <t>centrum</t>
  </si>
  <si>
    <t>ondergronds</t>
  </si>
  <si>
    <t>Ondergronds</t>
  </si>
  <si>
    <t xml:space="preserve">toegevoegd aanvullende informatie  </t>
  </si>
  <si>
    <t xml:space="preserve">   toegevoegde informatie mbt locaties en afkortingen in de tekst  omschrijving</t>
  </si>
  <si>
    <t>Bijlage N-Z lijn</t>
  </si>
  <si>
    <t>NDR</t>
  </si>
  <si>
    <t>Noorderpark</t>
  </si>
  <si>
    <t xml:space="preserve">Noord   </t>
  </si>
  <si>
    <t>Rokin nr 27</t>
  </si>
  <si>
    <t>1072 LS nr 89</t>
  </si>
  <si>
    <t>SET bijgebouw</t>
  </si>
  <si>
    <t>1078 GZ  nr 4</t>
  </si>
  <si>
    <t xml:space="preserve"> DPP</t>
  </si>
  <si>
    <t>Het gebruik van hoogwerker of heftruck hoeft niet meegenomen te worden in de prijs- dit wordt afgestemd met de werkvoorbereiding op locatie GVB</t>
  </si>
  <si>
    <t>Prijs hoogwerker</t>
  </si>
  <si>
    <t xml:space="preserve">Prijs heftruck </t>
  </si>
  <si>
    <t xml:space="preserve">Van enkele artikelen staan er meer dan 1 in vermeld graag het aantal x prijs invullen voor deze artikelen zie dik rood aagegeven. </t>
  </si>
  <si>
    <t>Totale keurings/beproevingskosten A+B+C+D+totaal E+ F</t>
  </si>
  <si>
    <t>Totale keurings/beproevingskosten A+B+totaal C+D</t>
  </si>
  <si>
    <t>Versie 1.0</t>
  </si>
  <si>
    <t>zie kolom C (H)</t>
  </si>
  <si>
    <t>Handtekening</t>
  </si>
  <si>
    <t>Jaarlijks   preventief onderhoud</t>
  </si>
  <si>
    <t xml:space="preserve"> Keuring en Beproeving</t>
  </si>
  <si>
    <t xml:space="preserve">Onderhoudsinstallatie Hangbrug (zuid) </t>
  </si>
  <si>
    <r>
      <t xml:space="preserve">BIJLAGE: K(2) OVERZICHT VALBEVEILIGING </t>
    </r>
    <r>
      <rPr>
        <b/>
        <sz val="16"/>
        <color theme="1"/>
        <rFont val="Arial"/>
        <family val="2"/>
      </rPr>
      <t>en Ladder borgsgingspunten</t>
    </r>
    <r>
      <rPr>
        <b/>
        <sz val="14"/>
        <color theme="1"/>
        <rFont val="Arial"/>
        <family val="2"/>
      </rPr>
      <t xml:space="preserve"> METRO STATIONS</t>
    </r>
  </si>
  <si>
    <t>Jaarlijk onderhoud</t>
  </si>
  <si>
    <t>Totaal aantal  arbeidsmiddelen 210</t>
  </si>
  <si>
    <t xml:space="preserve">Totale som arbeidsmiddelen 1552 volgens deze lijst is het uitgangspunt </t>
  </si>
  <si>
    <t>onderhoud</t>
  </si>
  <si>
    <t>eurotrade Ned.</t>
  </si>
  <si>
    <t>Datum 2025-01-21</t>
  </si>
  <si>
    <t>BIJLAGE: K(3) OVERZICHT Gevel installaties - werkbruggen en gevelinstallaties Metro stations</t>
  </si>
  <si>
    <t xml:space="preserve">versie 1.0   definitief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</si>
</sst>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d/mm/yy;@"/>
    <numFmt numFmtId="165" formatCode="&quot;€&quot;\ #,##0.00"/>
  </numFmts>
  <fonts count="40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0"/>
      <color theme="1"/>
      <name val="Arial Unicode MS"/>
      <family val="2"/>
    </font>
    <font>
      <sz val="10"/>
      <name val="Arial"/>
      <family val="2"/>
    </font>
    <font>
      <sz val="10"/>
      <color rgb="FF1A1A1A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1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 Unicode MS"/>
    </font>
    <font>
      <b/>
      <sz val="9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sz val="10"/>
      <color rgb="FFFF0000"/>
      <name val="Arial Unicode MS"/>
      <family val="2"/>
    </font>
    <font>
      <sz val="10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name val="Arial Unicode MS"/>
      <family val="2"/>
    </font>
    <font>
      <b/>
      <sz val="16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3" fillId="12" borderId="0">
      <alignment vertical="center"/>
    </xf>
  </cellStyleXfs>
  <cellXfs count="427">
    <xf numFmtId="0" fontId="0" fillId="0" borderId="0" xfId="0"/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0" fillId="0" borderId="2" xfId="0" applyBorder="1" applyAlignment="1">
      <alignment horizontal="left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5" xfId="0" applyFill="1" applyBorder="1" applyAlignment="1">
      <alignment horizontal="center" vertical="top"/>
    </xf>
    <xf numFmtId="0" fontId="0" fillId="2" borderId="6" xfId="0" applyFill="1" applyBorder="1" applyAlignment="1">
      <alignment vertical="top"/>
    </xf>
    <xf numFmtId="0" fontId="0" fillId="5" borderId="4" xfId="0" applyFill="1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6" fillId="5" borderId="4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0" fillId="5" borderId="7" xfId="0" applyFill="1" applyBorder="1" applyAlignment="1">
      <alignment horizontal="left" vertical="top"/>
    </xf>
    <xf numFmtId="0" fontId="0" fillId="0" borderId="8" xfId="0" applyBorder="1" applyAlignment="1">
      <alignment vertical="top"/>
    </xf>
    <xf numFmtId="0" fontId="6" fillId="0" borderId="8" xfId="0" applyFont="1" applyBorder="1" applyAlignment="1">
      <alignment vertical="top" wrapText="1"/>
    </xf>
    <xf numFmtId="0" fontId="0" fillId="5" borderId="4" xfId="0" applyFill="1" applyBorder="1" applyAlignment="1">
      <alignment vertical="top"/>
    </xf>
    <xf numFmtId="0" fontId="7" fillId="5" borderId="4" xfId="1" applyFill="1" applyBorder="1" applyAlignment="1">
      <alignment horizontal="left" vertical="top"/>
    </xf>
    <xf numFmtId="164" fontId="7" fillId="0" borderId="5" xfId="1" applyNumberFormat="1" applyBorder="1" applyAlignment="1">
      <alignment horizontal="left" vertical="top"/>
    </xf>
    <xf numFmtId="0" fontId="7" fillId="0" borderId="5" xfId="1" applyBorder="1" applyAlignment="1">
      <alignment horizontal="left" vertical="top"/>
    </xf>
    <xf numFmtId="49" fontId="7" fillId="0" borderId="5" xfId="1" applyNumberFormat="1" applyBorder="1" applyAlignment="1">
      <alignment horizontal="left" vertical="top"/>
    </xf>
    <xf numFmtId="3" fontId="7" fillId="0" borderId="5" xfId="1" applyNumberFormat="1" applyBorder="1" applyAlignment="1">
      <alignment horizontal="left" vertical="top"/>
    </xf>
    <xf numFmtId="0" fontId="7" fillId="0" borderId="8" xfId="1" applyBorder="1" applyAlignment="1">
      <alignment horizontal="left" vertical="top"/>
    </xf>
    <xf numFmtId="49" fontId="7" fillId="0" borderId="8" xfId="1" applyNumberForma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7" fillId="7" borderId="4" xfId="1" applyFill="1" applyBorder="1" applyAlignment="1">
      <alignment horizontal="left" vertical="top"/>
    </xf>
    <xf numFmtId="164" fontId="7" fillId="4" borderId="5" xfId="1" applyNumberFormat="1" applyFill="1" applyBorder="1" applyAlignment="1">
      <alignment horizontal="left" vertical="top"/>
    </xf>
    <xf numFmtId="0" fontId="7" fillId="4" borderId="5" xfId="1" applyFill="1" applyBorder="1" applyAlignment="1">
      <alignment horizontal="left" vertical="top"/>
    </xf>
    <xf numFmtId="0" fontId="7" fillId="3" borderId="5" xfId="1" applyFill="1" applyBorder="1" applyAlignment="1">
      <alignment horizontal="left" vertical="top"/>
    </xf>
    <xf numFmtId="49" fontId="7" fillId="3" borderId="5" xfId="1" applyNumberFormat="1" applyFill="1" applyBorder="1" applyAlignment="1">
      <alignment horizontal="left" vertical="top"/>
    </xf>
    <xf numFmtId="0" fontId="7" fillId="7" borderId="7" xfId="1" applyFill="1" applyBorder="1" applyAlignment="1">
      <alignment horizontal="left" vertical="top"/>
    </xf>
    <xf numFmtId="164" fontId="7" fillId="0" borderId="8" xfId="1" applyNumberForma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4" fillId="5" borderId="4" xfId="0" applyFont="1" applyFill="1" applyBorder="1" applyAlignment="1">
      <alignment vertical="top"/>
    </xf>
    <xf numFmtId="0" fontId="4" fillId="5" borderId="5" xfId="0" applyFont="1" applyFill="1" applyBorder="1" applyAlignment="1">
      <alignment horizontal="right" vertical="top"/>
    </xf>
    <xf numFmtId="14" fontId="0" fillId="0" borderId="5" xfId="0" applyNumberFormat="1" applyBorder="1" applyAlignment="1">
      <alignment vertical="top"/>
    </xf>
    <xf numFmtId="0" fontId="8" fillId="0" borderId="5" xfId="0" applyFont="1" applyBorder="1" applyAlignment="1">
      <alignment vertical="top" wrapText="1"/>
    </xf>
    <xf numFmtId="0" fontId="0" fillId="0" borderId="5" xfId="0" applyBorder="1" applyAlignment="1">
      <alignment horizontal="center" vertical="top"/>
    </xf>
    <xf numFmtId="49" fontId="7" fillId="5" borderId="4" xfId="2" applyNumberFormat="1" applyFill="1" applyBorder="1" applyAlignment="1">
      <alignment horizontal="left" vertical="top"/>
    </xf>
    <xf numFmtId="0" fontId="7" fillId="0" borderId="5" xfId="2" applyBorder="1" applyAlignment="1">
      <alignment horizontal="left" vertical="top"/>
    </xf>
    <xf numFmtId="0" fontId="7" fillId="5" borderId="4" xfId="2" applyFill="1" applyBorder="1" applyAlignment="1">
      <alignment horizontal="left" vertical="top"/>
    </xf>
    <xf numFmtId="0" fontId="7" fillId="5" borderId="7" xfId="2" applyFill="1" applyBorder="1" applyAlignment="1">
      <alignment horizontal="left" vertical="top"/>
    </xf>
    <xf numFmtId="0" fontId="7" fillId="0" borderId="8" xfId="2" applyBorder="1" applyAlignment="1">
      <alignment horizontal="left" vertical="top"/>
    </xf>
    <xf numFmtId="164" fontId="7" fillId="0" borderId="5" xfId="2" applyNumberFormat="1" applyBorder="1" applyAlignment="1">
      <alignment horizontal="left" vertical="top"/>
    </xf>
    <xf numFmtId="164" fontId="7" fillId="0" borderId="8" xfId="2" applyNumberFormat="1" applyBorder="1" applyAlignment="1">
      <alignment horizontal="left" vertical="top"/>
    </xf>
    <xf numFmtId="0" fontId="0" fillId="0" borderId="4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7" xfId="0" applyBorder="1" applyAlignment="1">
      <alignment vertical="top"/>
    </xf>
    <xf numFmtId="14" fontId="7" fillId="0" borderId="5" xfId="0" applyNumberFormat="1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5" borderId="5" xfId="0" applyFont="1" applyFill="1" applyBorder="1" applyAlignment="1">
      <alignment vertical="top"/>
    </xf>
    <xf numFmtId="0" fontId="0" fillId="5" borderId="5" xfId="0" applyFill="1" applyBorder="1" applyAlignment="1">
      <alignment vertical="top"/>
    </xf>
    <xf numFmtId="0" fontId="0" fillId="5" borderId="5" xfId="0" applyFill="1" applyBorder="1" applyAlignment="1">
      <alignment horizontal="left" vertical="top"/>
    </xf>
    <xf numFmtId="0" fontId="12" fillId="5" borderId="4" xfId="3" applyFont="1" applyFill="1" applyBorder="1" applyAlignment="1" applyProtection="1">
      <alignment horizontal="left" vertical="top"/>
    </xf>
    <xf numFmtId="0" fontId="12" fillId="5" borderId="5" xfId="3" applyFont="1" applyFill="1" applyBorder="1" applyAlignment="1" applyProtection="1">
      <alignment horizontal="left" vertical="top"/>
    </xf>
    <xf numFmtId="0" fontId="0" fillId="5" borderId="8" xfId="0" applyFill="1" applyBorder="1" applyAlignment="1">
      <alignment horizontal="left" vertical="top"/>
    </xf>
    <xf numFmtId="49" fontId="13" fillId="0" borderId="8" xfId="0" applyNumberFormat="1" applyFont="1" applyBorder="1" applyAlignment="1">
      <alignment horizontal="left" vertical="top"/>
    </xf>
    <xf numFmtId="0" fontId="14" fillId="4" borderId="4" xfId="0" applyFont="1" applyFill="1" applyBorder="1" applyAlignment="1" applyProtection="1">
      <alignment horizontal="center" vertical="top" wrapText="1"/>
      <protection locked="0"/>
    </xf>
    <xf numFmtId="1" fontId="14" fillId="4" borderId="5" xfId="0" applyNumberFormat="1" applyFont="1" applyFill="1" applyBorder="1" applyAlignment="1" applyProtection="1">
      <alignment horizontal="center" vertical="top" wrapText="1"/>
      <protection locked="0"/>
    </xf>
    <xf numFmtId="0" fontId="14" fillId="4" borderId="5" xfId="0" applyFont="1" applyFill="1" applyBorder="1" applyAlignment="1" applyProtection="1">
      <alignment horizontal="center" vertical="top" wrapText="1"/>
      <protection locked="0"/>
    </xf>
    <xf numFmtId="0" fontId="14" fillId="4" borderId="5" xfId="0" applyFont="1" applyFill="1" applyBorder="1" applyAlignment="1" applyProtection="1">
      <alignment horizontal="left" vertical="top" wrapText="1"/>
      <protection locked="0"/>
    </xf>
    <xf numFmtId="0" fontId="14" fillId="4" borderId="5" xfId="0" applyFont="1" applyFill="1" applyBorder="1" applyAlignment="1" applyProtection="1">
      <alignment vertical="top" wrapText="1"/>
      <protection locked="0"/>
    </xf>
    <xf numFmtId="0" fontId="14" fillId="4" borderId="7" xfId="0" applyFont="1" applyFill="1" applyBorder="1" applyAlignment="1" applyProtection="1">
      <alignment horizontal="center" vertical="top" wrapText="1"/>
      <protection locked="0"/>
    </xf>
    <xf numFmtId="1" fontId="14" fillId="4" borderId="8" xfId="0" applyNumberFormat="1" applyFont="1" applyFill="1" applyBorder="1" applyAlignment="1" applyProtection="1">
      <alignment horizontal="center" vertical="top" wrapText="1"/>
      <protection locked="0"/>
    </xf>
    <xf numFmtId="0" fontId="14" fillId="4" borderId="8" xfId="0" applyFont="1" applyFill="1" applyBorder="1" applyAlignment="1" applyProtection="1">
      <alignment horizontal="center" vertical="top" wrapText="1"/>
      <protection locked="0"/>
    </xf>
    <xf numFmtId="0" fontId="14" fillId="4" borderId="8" xfId="0" applyFont="1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/>
    </xf>
    <xf numFmtId="0" fontId="0" fillId="5" borderId="7" xfId="0" applyFill="1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15" fillId="0" borderId="5" xfId="0" applyFont="1" applyBorder="1" applyAlignment="1">
      <alignment vertical="top"/>
    </xf>
    <xf numFmtId="49" fontId="0" fillId="0" borderId="4" xfId="0" applyNumberFormat="1" applyBorder="1" applyAlignment="1">
      <alignment vertical="top"/>
    </xf>
    <xf numFmtId="49" fontId="0" fillId="0" borderId="5" xfId="0" applyNumberFormat="1" applyBorder="1" applyAlignment="1">
      <alignment vertical="top"/>
    </xf>
    <xf numFmtId="0" fontId="3" fillId="0" borderId="5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2" xfId="0" applyBorder="1" applyAlignment="1">
      <alignment vertical="top" wrapText="1"/>
    </xf>
    <xf numFmtId="0" fontId="5" fillId="0" borderId="15" xfId="0" applyFont="1" applyBorder="1" applyAlignment="1">
      <alignment vertical="top"/>
    </xf>
    <xf numFmtId="0" fontId="17" fillId="0" borderId="17" xfId="0" applyFont="1" applyBorder="1" applyAlignment="1">
      <alignment vertical="top"/>
    </xf>
    <xf numFmtId="0" fontId="17" fillId="0" borderId="16" xfId="0" applyFont="1" applyBorder="1" applyAlignment="1">
      <alignment horizontal="center" vertical="top"/>
    </xf>
    <xf numFmtId="0" fontId="6" fillId="0" borderId="0" xfId="0" applyFont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2" borderId="8" xfId="0" applyFill="1" applyBorder="1" applyAlignment="1">
      <alignment vertical="top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vertical="top" wrapText="1"/>
    </xf>
    <xf numFmtId="0" fontId="0" fillId="5" borderId="0" xfId="0" applyFill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4" fontId="0" fillId="0" borderId="5" xfId="0" applyNumberForma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7" fillId="2" borderId="4" xfId="1" applyFill="1" applyBorder="1" applyAlignment="1">
      <alignment horizontal="left" vertical="top"/>
    </xf>
    <xf numFmtId="0" fontId="7" fillId="2" borderId="5" xfId="1" applyFill="1" applyBorder="1" applyAlignment="1">
      <alignment horizontal="left" vertical="top"/>
    </xf>
    <xf numFmtId="49" fontId="7" fillId="2" borderId="5" xfId="1" applyNumberFormat="1" applyFill="1" applyBorder="1" applyAlignment="1">
      <alignment horizontal="left" vertical="top"/>
    </xf>
    <xf numFmtId="0" fontId="7" fillId="2" borderId="8" xfId="1" applyFill="1" applyBorder="1" applyAlignment="1">
      <alignment horizontal="left" vertical="top"/>
    </xf>
    <xf numFmtId="49" fontId="7" fillId="2" borderId="8" xfId="1" applyNumberFormat="1" applyFill="1" applyBorder="1" applyAlignment="1">
      <alignment horizontal="left"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19" fillId="0" borderId="20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7" fillId="0" borderId="4" xfId="2" applyBorder="1" applyAlignment="1">
      <alignment horizontal="left" vertical="top"/>
    </xf>
    <xf numFmtId="49" fontId="7" fillId="0" borderId="4" xfId="2" applyNumberFormat="1" applyBorder="1" applyAlignment="1">
      <alignment horizontal="left" vertical="top"/>
    </xf>
    <xf numFmtId="0" fontId="7" fillId="0" borderId="7" xfId="2" applyBorder="1" applyAlignment="1">
      <alignment horizontal="left" vertical="top"/>
    </xf>
    <xf numFmtId="0" fontId="0" fillId="0" borderId="3" xfId="0" applyBorder="1" applyAlignment="1">
      <alignment vertical="top" wrapText="1"/>
    </xf>
    <xf numFmtId="0" fontId="1" fillId="8" borderId="20" xfId="0" applyFont="1" applyFill="1" applyBorder="1"/>
    <xf numFmtId="0" fontId="0" fillId="8" borderId="5" xfId="0" applyFill="1" applyBorder="1" applyAlignment="1">
      <alignment horizontal="center" vertical="top"/>
    </xf>
    <xf numFmtId="0" fontId="0" fillId="8" borderId="6" xfId="0" applyFill="1" applyBorder="1" applyAlignment="1">
      <alignment vertical="top"/>
    </xf>
    <xf numFmtId="0" fontId="0" fillId="8" borderId="4" xfId="0" applyFill="1" applyBorder="1" applyAlignment="1">
      <alignment vertical="top"/>
    </xf>
    <xf numFmtId="0" fontId="0" fillId="8" borderId="5" xfId="0" applyFill="1" applyBorder="1" applyAlignment="1">
      <alignment vertical="top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165" fontId="0" fillId="8" borderId="6" xfId="0" applyNumberFormat="1" applyFill="1" applyBorder="1" applyAlignment="1">
      <alignment horizontal="center"/>
    </xf>
    <xf numFmtId="165" fontId="0" fillId="8" borderId="13" xfId="0" applyNumberForma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 vertical="top"/>
    </xf>
    <xf numFmtId="165" fontId="0" fillId="2" borderId="6" xfId="0" applyNumberFormat="1" applyFill="1" applyBorder="1" applyAlignment="1">
      <alignment horizontal="center" vertical="top"/>
    </xf>
    <xf numFmtId="165" fontId="0" fillId="2" borderId="6" xfId="0" applyNumberFormat="1" applyFill="1" applyBorder="1" applyAlignment="1">
      <alignment horizontal="center" vertical="top" wrapText="1"/>
    </xf>
    <xf numFmtId="165" fontId="0" fillId="2" borderId="13" xfId="0" applyNumberFormat="1" applyFill="1" applyBorder="1" applyAlignment="1">
      <alignment horizontal="center" vertical="top"/>
    </xf>
    <xf numFmtId="165" fontId="0" fillId="2" borderId="13" xfId="0" applyNumberForma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 vertical="top"/>
    </xf>
    <xf numFmtId="0" fontId="1" fillId="0" borderId="18" xfId="0" applyFont="1" applyBorder="1" applyAlignment="1">
      <alignment vertical="top"/>
    </xf>
    <xf numFmtId="0" fontId="0" fillId="0" borderId="24" xfId="0" applyBorder="1" applyAlignment="1">
      <alignment vertical="top"/>
    </xf>
    <xf numFmtId="165" fontId="0" fillId="0" borderId="0" xfId="0" applyNumberFormat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1" fillId="8" borderId="21" xfId="0" applyFont="1" applyFill="1" applyBorder="1" applyAlignment="1">
      <alignment vertical="top"/>
    </xf>
    <xf numFmtId="0" fontId="17" fillId="0" borderId="1" xfId="0" applyFont="1" applyBorder="1" applyAlignment="1">
      <alignment vertical="top"/>
    </xf>
    <xf numFmtId="0" fontId="17" fillId="0" borderId="2" xfId="0" applyFont="1" applyBorder="1" applyAlignment="1">
      <alignment vertical="top"/>
    </xf>
    <xf numFmtId="0" fontId="20" fillId="0" borderId="2" xfId="0" applyFont="1" applyBorder="1" applyAlignment="1">
      <alignment vertical="top"/>
    </xf>
    <xf numFmtId="0" fontId="0" fillId="0" borderId="20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7" fillId="5" borderId="0" xfId="2" applyFill="1" applyAlignment="1">
      <alignment horizontal="left" vertical="top"/>
    </xf>
    <xf numFmtId="0" fontId="7" fillId="0" borderId="0" xfId="2" applyAlignment="1">
      <alignment horizontal="left" vertical="top"/>
    </xf>
    <xf numFmtId="165" fontId="0" fillId="0" borderId="0" xfId="0" applyNumberFormat="1" applyAlignment="1">
      <alignment horizontal="center" vertical="top"/>
    </xf>
    <xf numFmtId="165" fontId="0" fillId="2" borderId="22" xfId="0" applyNumberFormat="1" applyFill="1" applyBorder="1" applyAlignment="1">
      <alignment horizontal="center" vertical="top"/>
    </xf>
    <xf numFmtId="165" fontId="0" fillId="2" borderId="25" xfId="0" applyNumberFormat="1" applyFill="1" applyBorder="1" applyAlignment="1">
      <alignment horizontal="center" vertical="top"/>
    </xf>
    <xf numFmtId="165" fontId="1" fillId="8" borderId="20" xfId="0" applyNumberFormat="1" applyFont="1" applyFill="1" applyBorder="1" applyAlignment="1">
      <alignment horizontal="center" vertical="top"/>
    </xf>
    <xf numFmtId="0" fontId="0" fillId="0" borderId="20" xfId="0" applyBorder="1" applyAlignment="1">
      <alignment vertical="top"/>
    </xf>
    <xf numFmtId="165" fontId="0" fillId="0" borderId="5" xfId="0" applyNumberFormat="1" applyBorder="1" applyAlignment="1">
      <alignment horizontal="center" vertical="top"/>
    </xf>
    <xf numFmtId="165" fontId="0" fillId="0" borderId="6" xfId="0" applyNumberFormat="1" applyBorder="1" applyAlignment="1">
      <alignment horizontal="center" vertical="top"/>
    </xf>
    <xf numFmtId="0" fontId="7" fillId="5" borderId="5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2" fontId="0" fillId="0" borderId="4" xfId="0" applyNumberForma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0" fillId="8" borderId="12" xfId="0" applyFill="1" applyBorder="1" applyAlignment="1">
      <alignment vertical="top"/>
    </xf>
    <xf numFmtId="0" fontId="0" fillId="8" borderId="12" xfId="0" applyFill="1" applyBorder="1" applyAlignment="1">
      <alignment horizontal="center" vertical="top"/>
    </xf>
    <xf numFmtId="0" fontId="0" fillId="8" borderId="29" xfId="0" applyFill="1" applyBorder="1" applyAlignment="1">
      <alignment horizontal="center" vertical="top"/>
    </xf>
    <xf numFmtId="0" fontId="0" fillId="8" borderId="30" xfId="0" applyFill="1" applyBorder="1" applyAlignment="1">
      <alignment horizontal="center" vertical="top"/>
    </xf>
    <xf numFmtId="0" fontId="0" fillId="0" borderId="32" xfId="0" applyBorder="1" applyAlignment="1">
      <alignment vertical="top"/>
    </xf>
    <xf numFmtId="0" fontId="1" fillId="0" borderId="32" xfId="0" applyFont="1" applyBorder="1" applyAlignment="1">
      <alignment vertical="top"/>
    </xf>
    <xf numFmtId="0" fontId="0" fillId="0" borderId="20" xfId="0" applyBorder="1" applyAlignment="1">
      <alignment vertical="top" wrapText="1"/>
    </xf>
    <xf numFmtId="0" fontId="1" fillId="8" borderId="12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 wrapText="1"/>
    </xf>
    <xf numFmtId="0" fontId="17" fillId="0" borderId="31" xfId="0" applyFont="1" applyBorder="1" applyAlignment="1">
      <alignment vertical="top"/>
    </xf>
    <xf numFmtId="0" fontId="20" fillId="0" borderId="32" xfId="0" applyFont="1" applyBorder="1" applyAlignment="1">
      <alignment vertical="top"/>
    </xf>
    <xf numFmtId="0" fontId="17" fillId="0" borderId="14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165" fontId="0" fillId="0" borderId="9" xfId="0" applyNumberFormat="1" applyBorder="1" applyAlignment="1">
      <alignment horizontal="center" vertical="top" wrapText="1"/>
    </xf>
    <xf numFmtId="165" fontId="0" fillId="0" borderId="27" xfId="0" applyNumberFormat="1" applyBorder="1" applyAlignment="1">
      <alignment horizontal="center"/>
    </xf>
    <xf numFmtId="165" fontId="0" fillId="8" borderId="27" xfId="0" applyNumberFormat="1" applyFill="1" applyBorder="1" applyAlignment="1">
      <alignment horizontal="center"/>
    </xf>
    <xf numFmtId="0" fontId="1" fillId="8" borderId="20" xfId="0" applyFont="1" applyFill="1" applyBorder="1" applyAlignment="1">
      <alignment horizontal="center" vertical="top"/>
    </xf>
    <xf numFmtId="0" fontId="1" fillId="8" borderId="21" xfId="0" applyFont="1" applyFill="1" applyBorder="1" applyAlignment="1">
      <alignment horizontal="center" vertical="top"/>
    </xf>
    <xf numFmtId="165" fontId="1" fillId="9" borderId="20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9" xfId="0" applyBorder="1"/>
    <xf numFmtId="0" fontId="21" fillId="0" borderId="26" xfId="0" applyFont="1" applyBorder="1"/>
    <xf numFmtId="0" fontId="0" fillId="0" borderId="10" xfId="0" applyBorder="1"/>
    <xf numFmtId="0" fontId="0" fillId="0" borderId="5" xfId="0" applyBorder="1"/>
    <xf numFmtId="0" fontId="18" fillId="10" borderId="12" xfId="0" applyFont="1" applyFill="1" applyBorder="1"/>
    <xf numFmtId="0" fontId="18" fillId="10" borderId="5" xfId="0" applyFont="1" applyFill="1" applyBorder="1"/>
    <xf numFmtId="0" fontId="18" fillId="0" borderId="5" xfId="0" applyFont="1" applyBorder="1"/>
    <xf numFmtId="0" fontId="22" fillId="0" borderId="5" xfId="0" applyFont="1" applyBorder="1"/>
    <xf numFmtId="0" fontId="0" fillId="0" borderId="29" xfId="0" applyBorder="1"/>
    <xf numFmtId="0" fontId="18" fillId="0" borderId="9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1" fillId="0" borderId="34" xfId="0" applyFont="1" applyBorder="1"/>
    <xf numFmtId="0" fontId="3" fillId="0" borderId="10" xfId="0" applyFont="1" applyBorder="1"/>
    <xf numFmtId="0" fontId="3" fillId="0" borderId="5" xfId="0" applyFont="1" applyBorder="1"/>
    <xf numFmtId="0" fontId="6" fillId="0" borderId="4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5" fillId="0" borderId="5" xfId="0" applyFont="1" applyBorder="1" applyAlignment="1">
      <alignment vertical="top" wrapText="1"/>
    </xf>
    <xf numFmtId="0" fontId="6" fillId="5" borderId="0" xfId="0" applyFont="1" applyFill="1" applyAlignment="1">
      <alignment horizontal="left" vertical="top" wrapText="1"/>
    </xf>
    <xf numFmtId="0" fontId="26" fillId="0" borderId="4" xfId="0" applyFont="1" applyBorder="1" applyAlignment="1">
      <alignment vertical="top"/>
    </xf>
    <xf numFmtId="0" fontId="26" fillId="0" borderId="5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27" fillId="0" borderId="5" xfId="0" applyFont="1" applyBorder="1" applyAlignment="1">
      <alignment vertical="top"/>
    </xf>
    <xf numFmtId="0" fontId="28" fillId="6" borderId="4" xfId="0" applyFont="1" applyFill="1" applyBorder="1" applyAlignment="1">
      <alignment vertical="top"/>
    </xf>
    <xf numFmtId="0" fontId="28" fillId="0" borderId="5" xfId="0" applyFont="1" applyBorder="1" applyAlignment="1">
      <alignment vertical="top"/>
    </xf>
    <xf numFmtId="0" fontId="19" fillId="0" borderId="5" xfId="0" applyFont="1" applyBorder="1" applyAlignment="1">
      <alignment vertical="top"/>
    </xf>
    <xf numFmtId="0" fontId="29" fillId="6" borderId="4" xfId="0" applyFont="1" applyFill="1" applyBorder="1" applyAlignment="1">
      <alignment vertical="top"/>
    </xf>
    <xf numFmtId="0" fontId="28" fillId="6" borderId="7" xfId="0" applyFont="1" applyFill="1" applyBorder="1" applyAlignment="1">
      <alignment vertical="top"/>
    </xf>
    <xf numFmtId="0" fontId="28" fillId="0" borderId="8" xfId="0" applyFont="1" applyBorder="1" applyAlignment="1">
      <alignment vertical="top"/>
    </xf>
    <xf numFmtId="0" fontId="19" fillId="0" borderId="8" xfId="0" applyFont="1" applyBorder="1" applyAlignment="1">
      <alignment vertical="top"/>
    </xf>
    <xf numFmtId="1" fontId="31" fillId="4" borderId="5" xfId="0" applyNumberFormat="1" applyFont="1" applyFill="1" applyBorder="1" applyAlignment="1" applyProtection="1">
      <alignment horizontal="center" vertical="top" wrapText="1"/>
      <protection locked="0"/>
    </xf>
    <xf numFmtId="0" fontId="31" fillId="4" borderId="5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 vertical="top" wrapText="1"/>
    </xf>
    <xf numFmtId="0" fontId="0" fillId="8" borderId="5" xfId="0" applyFill="1" applyBorder="1" applyAlignment="1">
      <alignment horizontal="left" vertical="top" wrapText="1"/>
    </xf>
    <xf numFmtId="0" fontId="0" fillId="8" borderId="5" xfId="0" applyFill="1" applyBorder="1" applyAlignment="1">
      <alignment horizontal="left"/>
    </xf>
    <xf numFmtId="0" fontId="7" fillId="0" borderId="0" xfId="1" applyAlignment="1">
      <alignment horizontal="left" vertical="top"/>
    </xf>
    <xf numFmtId="49" fontId="7" fillId="0" borderId="0" xfId="1" applyNumberFormat="1" applyAlignment="1">
      <alignment horizontal="left" vertical="top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8" borderId="6" xfId="0" applyFill="1" applyBorder="1" applyAlignment="1">
      <alignment horizontal="center" vertical="top"/>
    </xf>
    <xf numFmtId="0" fontId="19" fillId="0" borderId="20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65" fontId="1" fillId="9" borderId="20" xfId="0" applyNumberFormat="1" applyFont="1" applyFill="1" applyBorder="1" applyAlignment="1">
      <alignment horizontal="center" vertical="top"/>
    </xf>
    <xf numFmtId="0" fontId="3" fillId="0" borderId="0" xfId="0" applyFont="1"/>
    <xf numFmtId="0" fontId="24" fillId="0" borderId="0" xfId="0" applyFont="1"/>
    <xf numFmtId="0" fontId="24" fillId="0" borderId="0" xfId="1" applyFont="1" applyAlignment="1">
      <alignment horizontal="left" vertical="top"/>
    </xf>
    <xf numFmtId="49" fontId="24" fillId="0" borderId="0" xfId="1" applyNumberFormat="1" applyFont="1" applyAlignment="1">
      <alignment horizontal="left" vertical="top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left" vertical="top" wrapText="1"/>
    </xf>
    <xf numFmtId="0" fontId="0" fillId="8" borderId="2" xfId="0" applyFill="1" applyBorder="1" applyAlignment="1">
      <alignment vertical="top"/>
    </xf>
    <xf numFmtId="0" fontId="0" fillId="8" borderId="2" xfId="0" applyFill="1" applyBorder="1" applyAlignment="1">
      <alignment vertical="top" wrapText="1"/>
    </xf>
    <xf numFmtId="165" fontId="0" fillId="2" borderId="5" xfId="0" applyNumberFormat="1" applyFill="1" applyBorder="1" applyAlignment="1">
      <alignment horizontal="center"/>
    </xf>
    <xf numFmtId="0" fontId="0" fillId="8" borderId="10" xfId="0" applyFill="1" applyBorder="1" applyAlignment="1">
      <alignment vertical="top"/>
    </xf>
    <xf numFmtId="165" fontId="0" fillId="8" borderId="6" xfId="0" applyNumberFormat="1" applyFill="1" applyBorder="1" applyAlignment="1">
      <alignment horizontal="center" vertical="top"/>
    </xf>
    <xf numFmtId="0" fontId="1" fillId="0" borderId="20" xfId="0" applyFont="1" applyBorder="1"/>
    <xf numFmtId="165" fontId="1" fillId="0" borderId="0" xfId="0" applyNumberFormat="1" applyFont="1" applyAlignment="1">
      <alignment horizontal="center" vertical="top"/>
    </xf>
    <xf numFmtId="0" fontId="5" fillId="0" borderId="35" xfId="0" applyFont="1" applyBorder="1" applyAlignment="1">
      <alignment vertical="top"/>
    </xf>
    <xf numFmtId="165" fontId="1" fillId="0" borderId="6" xfId="0" applyNumberFormat="1" applyFont="1" applyBorder="1" applyAlignment="1">
      <alignment horizontal="center" vertical="top"/>
    </xf>
    <xf numFmtId="165" fontId="1" fillId="0" borderId="6" xfId="0" applyNumberFormat="1" applyFont="1" applyBorder="1" applyAlignment="1">
      <alignment horizontal="center" vertical="top" wrapText="1"/>
    </xf>
    <xf numFmtId="165" fontId="1" fillId="9" borderId="6" xfId="0" applyNumberFormat="1" applyFont="1" applyFill="1" applyBorder="1" applyAlignment="1">
      <alignment horizontal="center"/>
    </xf>
    <xf numFmtId="0" fontId="0" fillId="5" borderId="0" xfId="0" applyFill="1" applyAlignment="1">
      <alignment vertical="top"/>
    </xf>
    <xf numFmtId="14" fontId="0" fillId="0" borderId="0" xfId="0" applyNumberFormat="1" applyAlignment="1">
      <alignment vertical="top"/>
    </xf>
    <xf numFmtId="0" fontId="0" fillId="8" borderId="5" xfId="0" applyFill="1" applyBorder="1" applyAlignment="1">
      <alignment horizontal="center"/>
    </xf>
    <xf numFmtId="0" fontId="0" fillId="8" borderId="6" xfId="0" applyFill="1" applyBorder="1"/>
    <xf numFmtId="0" fontId="0" fillId="8" borderId="6" xfId="0" applyFill="1" applyBorder="1" applyAlignment="1">
      <alignment horizontal="center"/>
    </xf>
    <xf numFmtId="0" fontId="16" fillId="0" borderId="0" xfId="0" applyFont="1" applyAlignment="1">
      <alignment vertical="top"/>
    </xf>
    <xf numFmtId="165" fontId="1" fillId="8" borderId="16" xfId="0" applyNumberFormat="1" applyFont="1" applyFill="1" applyBorder="1" applyAlignment="1">
      <alignment horizontal="center" vertical="top"/>
    </xf>
    <xf numFmtId="165" fontId="1" fillId="0" borderId="0" xfId="0" applyNumberFormat="1" applyFont="1" applyAlignment="1">
      <alignment horizontal="center"/>
    </xf>
    <xf numFmtId="0" fontId="0" fillId="0" borderId="36" xfId="0" applyBorder="1"/>
    <xf numFmtId="0" fontId="0" fillId="0" borderId="12" xfId="0" applyBorder="1"/>
    <xf numFmtId="0" fontId="0" fillId="0" borderId="11" xfId="0" applyBorder="1"/>
    <xf numFmtId="0" fontId="1" fillId="0" borderId="5" xfId="0" applyFont="1" applyBorder="1"/>
    <xf numFmtId="0" fontId="1" fillId="11" borderId="5" xfId="0" applyFont="1" applyFill="1" applyBorder="1" applyAlignment="1">
      <alignment vertical="top" wrapText="1"/>
    </xf>
    <xf numFmtId="0" fontId="1" fillId="11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vertical="top" wrapText="1"/>
    </xf>
    <xf numFmtId="165" fontId="1" fillId="0" borderId="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right"/>
    </xf>
    <xf numFmtId="165" fontId="1" fillId="9" borderId="20" xfId="0" applyNumberFormat="1" applyFont="1" applyFill="1" applyBorder="1" applyAlignment="1">
      <alignment horizontal="center" vertical="center"/>
    </xf>
    <xf numFmtId="165" fontId="1" fillId="0" borderId="11" xfId="4" applyNumberFormat="1" applyFont="1" applyFill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4" fillId="4" borderId="11" xfId="0" applyFont="1" applyFill="1" applyBorder="1" applyAlignment="1" applyProtection="1">
      <alignment vertical="top" wrapText="1"/>
      <protection locked="0"/>
    </xf>
    <xf numFmtId="0" fontId="15" fillId="8" borderId="20" xfId="0" applyFont="1" applyFill="1" applyBorder="1" applyAlignment="1" applyProtection="1">
      <alignment horizontal="left" wrapText="1"/>
      <protection locked="0"/>
    </xf>
    <xf numFmtId="0" fontId="0" fillId="0" borderId="37" xfId="0" applyBorder="1" applyAlignment="1">
      <alignment horizontal="center" vertical="top" wrapText="1"/>
    </xf>
    <xf numFmtId="0" fontId="1" fillId="0" borderId="2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2" fillId="0" borderId="5" xfId="0" applyFont="1" applyBorder="1" applyAlignment="1">
      <alignment vertical="top" wrapText="1"/>
    </xf>
    <xf numFmtId="165" fontId="0" fillId="0" borderId="5" xfId="0" applyNumberFormat="1" applyBorder="1" applyAlignment="1">
      <alignment horizontal="center"/>
    </xf>
    <xf numFmtId="0" fontId="3" fillId="0" borderId="0" xfId="0" applyFont="1" applyAlignment="1">
      <alignment wrapText="1"/>
    </xf>
    <xf numFmtId="0" fontId="18" fillId="0" borderId="0" xfId="0" applyFont="1"/>
    <xf numFmtId="0" fontId="18" fillId="0" borderId="16" xfId="0" applyFont="1" applyBorder="1" applyAlignment="1">
      <alignment horizontal="center" vertical="center"/>
    </xf>
    <xf numFmtId="0" fontId="18" fillId="0" borderId="20" xfId="0" applyFont="1" applyBorder="1"/>
    <xf numFmtId="0" fontId="0" fillId="0" borderId="5" xfId="0" applyBorder="1" applyAlignment="1">
      <alignment horizontal="center" vertical="center"/>
    </xf>
    <xf numFmtId="0" fontId="33" fillId="0" borderId="0" xfId="0" applyFont="1"/>
    <xf numFmtId="0" fontId="0" fillId="0" borderId="39" xfId="0" applyBorder="1"/>
    <xf numFmtId="0" fontId="0" fillId="0" borderId="40" xfId="0" applyBorder="1"/>
    <xf numFmtId="0" fontId="0" fillId="0" borderId="42" xfId="0" applyBorder="1"/>
    <xf numFmtId="0" fontId="7" fillId="0" borderId="2" xfId="0" applyFont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/>
    </xf>
    <xf numFmtId="0" fontId="17" fillId="0" borderId="5" xfId="0" applyFont="1" applyBorder="1" applyAlignment="1">
      <alignment vertical="top"/>
    </xf>
    <xf numFmtId="0" fontId="0" fillId="0" borderId="5" xfId="0" applyBorder="1" applyAlignment="1">
      <alignment wrapText="1"/>
    </xf>
    <xf numFmtId="0" fontId="0" fillId="0" borderId="0" xfId="0" applyAlignment="1">
      <alignment horizontal="left" vertical="top"/>
    </xf>
    <xf numFmtId="0" fontId="0" fillId="8" borderId="5" xfId="0" applyFill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/>
    </xf>
    <xf numFmtId="0" fontId="1" fillId="0" borderId="21" xfId="0" applyFont="1" applyBorder="1" applyAlignment="1">
      <alignment vertical="top"/>
    </xf>
    <xf numFmtId="165" fontId="1" fillId="9" borderId="6" xfId="0" applyNumberFormat="1" applyFont="1" applyFill="1" applyBorder="1" applyAlignment="1">
      <alignment horizontal="center" vertical="top"/>
    </xf>
    <xf numFmtId="0" fontId="19" fillId="0" borderId="2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165" fontId="1" fillId="0" borderId="5" xfId="0" applyNumberFormat="1" applyFont="1" applyBorder="1" applyAlignment="1">
      <alignment horizontal="center" vertical="top"/>
    </xf>
    <xf numFmtId="0" fontId="34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20" xfId="0" applyBorder="1" applyAlignment="1">
      <alignment horizontal="left" vertical="top" wrapText="1"/>
    </xf>
    <xf numFmtId="165" fontId="0" fillId="2" borderId="20" xfId="0" applyNumberFormat="1" applyFill="1" applyBorder="1" applyAlignment="1">
      <alignment horizontal="center" vertical="top"/>
    </xf>
    <xf numFmtId="165" fontId="0" fillId="2" borderId="21" xfId="0" applyNumberFormat="1" applyFill="1" applyBorder="1" applyAlignment="1">
      <alignment horizontal="center" vertical="top"/>
    </xf>
    <xf numFmtId="165" fontId="0" fillId="8" borderId="20" xfId="0" applyNumberFormat="1" applyFill="1" applyBorder="1" applyAlignment="1">
      <alignment horizontal="center" vertical="top"/>
    </xf>
    <xf numFmtId="165" fontId="3" fillId="0" borderId="5" xfId="0" applyNumberFormat="1" applyFont="1" applyBorder="1" applyAlignment="1">
      <alignment horizontal="center" vertical="top"/>
    </xf>
    <xf numFmtId="165" fontId="3" fillId="0" borderId="6" xfId="0" applyNumberFormat="1" applyFont="1" applyBorder="1" applyAlignment="1">
      <alignment horizontal="center" vertical="top"/>
    </xf>
    <xf numFmtId="0" fontId="0" fillId="0" borderId="38" xfId="0" applyBorder="1" applyAlignment="1">
      <alignment vertical="top"/>
    </xf>
    <xf numFmtId="0" fontId="1" fillId="0" borderId="39" xfId="0" applyFont="1" applyBorder="1" applyAlignment="1">
      <alignment vertical="top"/>
    </xf>
    <xf numFmtId="0" fontId="1" fillId="0" borderId="40" xfId="0" applyFont="1" applyBorder="1" applyAlignment="1">
      <alignment vertical="top"/>
    </xf>
    <xf numFmtId="0" fontId="0" fillId="0" borderId="43" xfId="0" applyBorder="1" applyAlignment="1">
      <alignment vertical="top"/>
    </xf>
    <xf numFmtId="0" fontId="1" fillId="0" borderId="44" xfId="0" applyFont="1" applyBorder="1" applyAlignment="1">
      <alignment vertical="top"/>
    </xf>
    <xf numFmtId="0" fontId="0" fillId="0" borderId="44" xfId="0" applyBorder="1" applyAlignment="1">
      <alignment vertical="top"/>
    </xf>
    <xf numFmtId="0" fontId="0" fillId="0" borderId="41" xfId="0" applyBorder="1" applyAlignment="1">
      <alignment vertical="top"/>
    </xf>
    <xf numFmtId="0" fontId="1" fillId="0" borderId="36" xfId="0" applyFont="1" applyBorder="1" applyAlignment="1">
      <alignment vertical="top"/>
    </xf>
    <xf numFmtId="0" fontId="1" fillId="0" borderId="42" xfId="0" applyFont="1" applyBorder="1" applyAlignment="1">
      <alignment vertical="top"/>
    </xf>
    <xf numFmtId="0" fontId="0" fillId="0" borderId="43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0" fillId="0" borderId="44" xfId="0" applyBorder="1"/>
    <xf numFmtId="0" fontId="3" fillId="0" borderId="36" xfId="0" applyFont="1" applyBorder="1"/>
    <xf numFmtId="0" fontId="0" fillId="0" borderId="40" xfId="0" applyBorder="1" applyAlignment="1">
      <alignment vertical="top"/>
    </xf>
    <xf numFmtId="0" fontId="0" fillId="0" borderId="39" xfId="0" applyBorder="1" applyAlignment="1">
      <alignment horizontal="center" vertical="top"/>
    </xf>
    <xf numFmtId="0" fontId="0" fillId="2" borderId="12" xfId="0" applyFill="1" applyBorder="1" applyAlignment="1">
      <alignment horizontal="center" vertical="center"/>
    </xf>
    <xf numFmtId="165" fontId="0" fillId="2" borderId="12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165" fontId="0" fillId="2" borderId="5" xfId="0" applyNumberForma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38" xfId="0" applyBorder="1"/>
    <xf numFmtId="0" fontId="0" fillId="0" borderId="43" xfId="0" applyBorder="1"/>
    <xf numFmtId="0" fontId="1" fillId="0" borderId="44" xfId="0" applyFont="1" applyBorder="1"/>
    <xf numFmtId="0" fontId="0" fillId="0" borderId="43" xfId="0" applyBorder="1" applyAlignment="1">
      <alignment horizontal="center"/>
    </xf>
    <xf numFmtId="0" fontId="1" fillId="0" borderId="44" xfId="0" applyFont="1" applyBorder="1" applyAlignment="1">
      <alignment wrapText="1"/>
    </xf>
    <xf numFmtId="0" fontId="0" fillId="0" borderId="41" xfId="0" applyBorder="1" applyAlignment="1">
      <alignment horizontal="center"/>
    </xf>
    <xf numFmtId="0" fontId="1" fillId="0" borderId="42" xfId="0" applyFont="1" applyBorder="1" applyAlignment="1">
      <alignment wrapText="1"/>
    </xf>
    <xf numFmtId="165" fontId="1" fillId="0" borderId="20" xfId="0" applyNumberFormat="1" applyFont="1" applyBorder="1" applyAlignment="1">
      <alignment vertical="top"/>
    </xf>
    <xf numFmtId="0" fontId="1" fillId="8" borderId="20" xfId="0" applyFont="1" applyFill="1" applyBorder="1" applyAlignment="1">
      <alignment vertical="top"/>
    </xf>
    <xf numFmtId="0" fontId="6" fillId="5" borderId="5" xfId="0" applyFont="1" applyFill="1" applyBorder="1" applyAlignment="1">
      <alignment horizontal="left" vertical="top" wrapText="1"/>
    </xf>
    <xf numFmtId="0" fontId="6" fillId="0" borderId="24" xfId="0" applyFont="1" applyBorder="1" applyAlignment="1">
      <alignment vertical="top" wrapText="1"/>
    </xf>
    <xf numFmtId="0" fontId="1" fillId="8" borderId="20" xfId="0" applyFont="1" applyFill="1" applyBorder="1" applyAlignment="1">
      <alignment horizontal="right"/>
    </xf>
    <xf numFmtId="0" fontId="0" fillId="0" borderId="36" xfId="0" applyBorder="1" applyAlignment="1">
      <alignment vertical="top"/>
    </xf>
    <xf numFmtId="0" fontId="7" fillId="0" borderId="5" xfId="0" applyFont="1" applyBorder="1" applyAlignment="1">
      <alignment vertical="top"/>
    </xf>
    <xf numFmtId="165" fontId="0" fillId="0" borderId="0" xfId="0" applyNumberFormat="1"/>
    <xf numFmtId="0" fontId="1" fillId="8" borderId="20" xfId="0" applyFont="1" applyFill="1" applyBorder="1" applyAlignment="1">
      <alignment horizontal="center"/>
    </xf>
    <xf numFmtId="0" fontId="0" fillId="0" borderId="15" xfId="0" applyBorder="1" applyAlignment="1">
      <alignment horizontal="center" vertical="top" wrapText="1"/>
    </xf>
    <xf numFmtId="0" fontId="0" fillId="8" borderId="12" xfId="0" applyFill="1" applyBorder="1" applyAlignment="1">
      <alignment horizontal="center"/>
    </xf>
    <xf numFmtId="0" fontId="0" fillId="2" borderId="12" xfId="0" applyFill="1" applyBorder="1" applyAlignment="1">
      <alignment vertical="top"/>
    </xf>
    <xf numFmtId="0" fontId="0" fillId="2" borderId="5" xfId="0" applyFill="1" applyBorder="1" applyAlignment="1">
      <alignment horizontal="center"/>
    </xf>
    <xf numFmtId="0" fontId="7" fillId="0" borderId="5" xfId="0" applyFont="1" applyBorder="1" applyAlignment="1">
      <alignment horizontal="left" vertical="top" wrapText="1"/>
    </xf>
    <xf numFmtId="165" fontId="7" fillId="2" borderId="5" xfId="0" applyNumberFormat="1" applyFont="1" applyFill="1" applyBorder="1" applyAlignment="1">
      <alignment horizontal="center"/>
    </xf>
    <xf numFmtId="165" fontId="7" fillId="8" borderId="6" xfId="0" applyNumberFormat="1" applyFont="1" applyFill="1" applyBorder="1" applyAlignment="1">
      <alignment horizontal="center"/>
    </xf>
    <xf numFmtId="165" fontId="7" fillId="2" borderId="5" xfId="0" applyNumberFormat="1" applyFont="1" applyFill="1" applyBorder="1" applyAlignment="1">
      <alignment horizontal="center" vertical="top"/>
    </xf>
    <xf numFmtId="165" fontId="7" fillId="8" borderId="6" xfId="0" applyNumberFormat="1" applyFont="1" applyFill="1" applyBorder="1" applyAlignment="1">
      <alignment horizontal="center" vertical="top"/>
    </xf>
    <xf numFmtId="0" fontId="3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36" fillId="8" borderId="1" xfId="0" applyFont="1" applyFill="1" applyBorder="1" applyAlignment="1">
      <alignment vertical="top"/>
    </xf>
    <xf numFmtId="0" fontId="7" fillId="8" borderId="2" xfId="0" applyFont="1" applyFill="1" applyBorder="1" applyAlignment="1">
      <alignment vertical="top"/>
    </xf>
    <xf numFmtId="0" fontId="7" fillId="8" borderId="5" xfId="0" applyFont="1" applyFill="1" applyBorder="1" applyAlignment="1">
      <alignment vertical="top"/>
    </xf>
    <xf numFmtId="165" fontId="1" fillId="13" borderId="20" xfId="0" applyNumberFormat="1" applyFont="1" applyFill="1" applyBorder="1" applyAlignment="1">
      <alignment horizontal="center" vertical="center"/>
    </xf>
    <xf numFmtId="49" fontId="7" fillId="0" borderId="5" xfId="5" applyNumberFormat="1" applyFont="1" applyFill="1" applyBorder="1" applyAlignment="1">
      <alignment vertical="center" wrapText="1"/>
    </xf>
    <xf numFmtId="0" fontId="1" fillId="0" borderId="26" xfId="0" applyFont="1" applyBorder="1" applyAlignment="1">
      <alignment wrapText="1"/>
    </xf>
    <xf numFmtId="0" fontId="37" fillId="14" borderId="30" xfId="0" applyFont="1" applyFill="1" applyBorder="1" applyAlignment="1">
      <alignment wrapText="1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1" fillId="0" borderId="28" xfId="0" applyFont="1" applyBorder="1" applyAlignment="1">
      <alignment wrapText="1"/>
    </xf>
    <xf numFmtId="0" fontId="38" fillId="0" borderId="5" xfId="0" applyFont="1" applyBorder="1" applyAlignment="1">
      <alignment vertical="top" wrapText="1"/>
    </xf>
    <xf numFmtId="0" fontId="5" fillId="0" borderId="47" xfId="0" applyFont="1" applyBorder="1" applyAlignment="1">
      <alignment vertical="top"/>
    </xf>
    <xf numFmtId="0" fontId="0" fillId="0" borderId="39" xfId="0" applyBorder="1" applyAlignment="1">
      <alignment vertical="top"/>
    </xf>
    <xf numFmtId="0" fontId="0" fillId="0" borderId="42" xfId="0" applyBorder="1" applyAlignment="1">
      <alignment vertical="top"/>
    </xf>
    <xf numFmtId="0" fontId="6" fillId="0" borderId="5" xfId="0" applyFont="1" applyBorder="1" applyAlignment="1">
      <alignment horizontal="left" vertical="top" wrapText="1"/>
    </xf>
    <xf numFmtId="0" fontId="5" fillId="0" borderId="12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30" fillId="0" borderId="5" xfId="0" applyFont="1" applyBorder="1" applyAlignment="1">
      <alignment vertical="top"/>
    </xf>
    <xf numFmtId="0" fontId="28" fillId="0" borderId="4" xfId="0" applyFont="1" applyBorder="1" applyAlignment="1">
      <alignment vertical="top"/>
    </xf>
    <xf numFmtId="0" fontId="7" fillId="0" borderId="5" xfId="0" applyFont="1" applyBorder="1"/>
    <xf numFmtId="0" fontId="38" fillId="2" borderId="5" xfId="0" applyFont="1" applyFill="1" applyBorder="1" applyAlignment="1">
      <alignment vertical="top" wrapText="1"/>
    </xf>
    <xf numFmtId="0" fontId="0" fillId="9" borderId="0" xfId="0" applyFill="1" applyAlignment="1">
      <alignment vertical="top"/>
    </xf>
    <xf numFmtId="0" fontId="28" fillId="9" borderId="8" xfId="0" applyFont="1" applyFill="1" applyBorder="1" applyAlignment="1">
      <alignment vertical="top"/>
    </xf>
    <xf numFmtId="0" fontId="19" fillId="9" borderId="8" xfId="0" applyFont="1" applyFill="1" applyBorder="1" applyAlignment="1">
      <alignment vertical="top"/>
    </xf>
    <xf numFmtId="0" fontId="19" fillId="9" borderId="5" xfId="0" applyFont="1" applyFill="1" applyBorder="1" applyAlignment="1">
      <alignment vertical="top"/>
    </xf>
    <xf numFmtId="0" fontId="28" fillId="9" borderId="5" xfId="0" applyFont="1" applyFill="1" applyBorder="1" applyAlignment="1">
      <alignment vertical="top"/>
    </xf>
    <xf numFmtId="0" fontId="0" fillId="9" borderId="0" xfId="0" applyFill="1"/>
    <xf numFmtId="0" fontId="1" fillId="9" borderId="0" xfId="0" applyFont="1" applyFill="1" applyAlignment="1">
      <alignment vertical="top"/>
    </xf>
    <xf numFmtId="0" fontId="28" fillId="9" borderId="7" xfId="0" applyFont="1" applyFill="1" applyBorder="1" applyAlignment="1">
      <alignment vertical="top"/>
    </xf>
    <xf numFmtId="0" fontId="1" fillId="9" borderId="36" xfId="0" applyFont="1" applyFill="1" applyBorder="1" applyAlignment="1">
      <alignment vertical="top"/>
    </xf>
    <xf numFmtId="0" fontId="0" fillId="9" borderId="36" xfId="0" applyFill="1" applyBorder="1" applyAlignment="1">
      <alignment vertical="top"/>
    </xf>
    <xf numFmtId="0" fontId="0" fillId="0" borderId="38" xfId="0" applyBorder="1" applyAlignment="1">
      <alignment horizontal="center" vertical="top"/>
    </xf>
    <xf numFmtId="0" fontId="0" fillId="9" borderId="36" xfId="0" applyFill="1" applyBorder="1"/>
    <xf numFmtId="0" fontId="0" fillId="9" borderId="42" xfId="0" applyFill="1" applyBorder="1"/>
    <xf numFmtId="0" fontId="17" fillId="0" borderId="0" xfId="0" applyFont="1" applyAlignment="1">
      <alignment vertical="top"/>
    </xf>
    <xf numFmtId="0" fontId="17" fillId="0" borderId="0" xfId="0" applyFont="1" applyAlignment="1">
      <alignment horizontal="left" vertical="top"/>
    </xf>
    <xf numFmtId="0" fontId="0" fillId="9" borderId="44" xfId="0" applyFill="1" applyBorder="1"/>
    <xf numFmtId="0" fontId="0" fillId="9" borderId="5" xfId="0" applyFill="1" applyBorder="1" applyAlignment="1">
      <alignment horizontal="center" vertical="center"/>
    </xf>
    <xf numFmtId="0" fontId="0" fillId="9" borderId="5" xfId="0" applyFill="1" applyBorder="1"/>
    <xf numFmtId="0" fontId="0" fillId="9" borderId="5" xfId="0" applyFill="1" applyBorder="1" applyAlignment="1">
      <alignment horizontal="center"/>
    </xf>
    <xf numFmtId="0" fontId="18" fillId="0" borderId="20" xfId="0" applyFont="1" applyBorder="1" applyAlignment="1">
      <alignment horizontal="center"/>
    </xf>
    <xf numFmtId="165" fontId="1" fillId="9" borderId="20" xfId="0" applyNumberFormat="1" applyFont="1" applyFill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8" borderId="21" xfId="0" applyFont="1" applyFill="1" applyBorder="1" applyAlignment="1">
      <alignment horizontal="right"/>
    </xf>
    <xf numFmtId="0" fontId="1" fillId="0" borderId="16" xfId="0" applyFont="1" applyBorder="1" applyAlignment="1">
      <alignment horizontal="center" vertical="top"/>
    </xf>
    <xf numFmtId="165" fontId="1" fillId="9" borderId="23" xfId="0" applyNumberFormat="1" applyFont="1" applyFill="1" applyBorder="1" applyAlignment="1">
      <alignment horizontal="center"/>
    </xf>
    <xf numFmtId="0" fontId="1" fillId="8" borderId="38" xfId="0" applyFon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0" fontId="19" fillId="0" borderId="20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0" fillId="15" borderId="5" xfId="0" applyFill="1" applyBorder="1" applyAlignment="1">
      <alignment vertical="top" wrapText="1"/>
    </xf>
    <xf numFmtId="0" fontId="0" fillId="15" borderId="5" xfId="0" applyFill="1" applyBorder="1" applyAlignment="1">
      <alignment horizontal="left" wrapText="1"/>
    </xf>
    <xf numFmtId="0" fontId="0" fillId="15" borderId="5" xfId="0" applyFill="1" applyBorder="1" applyAlignment="1">
      <alignment horizontal="center" vertical="top"/>
    </xf>
    <xf numFmtId="0" fontId="0" fillId="15" borderId="6" xfId="0" applyFill="1" applyBorder="1" applyAlignment="1">
      <alignment horizontal="center" vertical="top"/>
    </xf>
    <xf numFmtId="0" fontId="0" fillId="15" borderId="5" xfId="0" applyFill="1" applyBorder="1" applyAlignment="1">
      <alignment horizontal="left" vertical="top" wrapText="1"/>
    </xf>
    <xf numFmtId="0" fontId="0" fillId="15" borderId="5" xfId="0" applyFill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49" fontId="3" fillId="0" borderId="5" xfId="0" applyNumberFormat="1" applyFont="1" applyBorder="1" applyAlignment="1">
      <alignment vertical="top"/>
    </xf>
    <xf numFmtId="49" fontId="3" fillId="0" borderId="4" xfId="0" applyNumberFormat="1" applyFont="1" applyBorder="1" applyAlignment="1">
      <alignment vertical="top"/>
    </xf>
    <xf numFmtId="49" fontId="7" fillId="0" borderId="5" xfId="0" applyNumberFormat="1" applyFont="1" applyBorder="1" applyAlignment="1">
      <alignment vertical="top"/>
    </xf>
    <xf numFmtId="0" fontId="0" fillId="0" borderId="5" xfId="0" applyBorder="1" applyAlignment="1">
      <alignment horizontal="center"/>
    </xf>
    <xf numFmtId="0" fontId="0" fillId="0" borderId="48" xfId="0" applyBorder="1" applyAlignment="1">
      <alignment vertical="top"/>
    </xf>
    <xf numFmtId="165" fontId="7" fillId="0" borderId="5" xfId="0" applyNumberFormat="1" applyFont="1" applyBorder="1" applyAlignment="1">
      <alignment horizontal="center" vertical="center"/>
    </xf>
    <xf numFmtId="165" fontId="0" fillId="2" borderId="5" xfId="0" applyNumberFormat="1" applyFill="1" applyBorder="1" applyAlignment="1">
      <alignment vertical="top"/>
    </xf>
    <xf numFmtId="0" fontId="16" fillId="9" borderId="5" xfId="0" applyFont="1" applyFill="1" applyBorder="1" applyAlignment="1">
      <alignment vertical="top"/>
    </xf>
    <xf numFmtId="0" fontId="7" fillId="9" borderId="5" xfId="0" applyFont="1" applyFill="1" applyBorder="1" applyAlignment="1">
      <alignment vertical="top"/>
    </xf>
    <xf numFmtId="0" fontId="7" fillId="9" borderId="5" xfId="1" applyFill="1" applyBorder="1" applyAlignment="1">
      <alignment horizontal="left" vertical="top"/>
    </xf>
    <xf numFmtId="49" fontId="7" fillId="9" borderId="5" xfId="1" applyNumberFormat="1" applyFill="1" applyBorder="1" applyAlignment="1">
      <alignment horizontal="center" vertical="top"/>
    </xf>
    <xf numFmtId="0" fontId="0" fillId="9" borderId="5" xfId="0" applyFill="1" applyBorder="1" applyAlignment="1">
      <alignment vertical="top"/>
    </xf>
    <xf numFmtId="0" fontId="0" fillId="9" borderId="5" xfId="0" applyFill="1" applyBorder="1" applyAlignment="1">
      <alignment horizontal="center" vertical="top"/>
    </xf>
    <xf numFmtId="0" fontId="0" fillId="9" borderId="11" xfId="0" applyFill="1" applyBorder="1" applyAlignment="1">
      <alignment vertical="top"/>
    </xf>
  </cellXfs>
  <cellStyles count="6">
    <cellStyle name="DataStyleEven" xfId="5" xr:uid="{D5EF961E-7525-4214-9D56-D5B3FC90226A}"/>
    <cellStyle name="Hyperlink" xfId="3" builtinId="8"/>
    <cellStyle name="Standaard" xfId="0" builtinId="0"/>
    <cellStyle name="Standaard 2" xfId="1" xr:uid="{AC3CE7CF-6546-461D-987E-3DB40AE16D77}"/>
    <cellStyle name="Standaard 2 4" xfId="2" xr:uid="{08A84A5F-C4BB-437C-82B2-4745D71F56C4}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7A7A-CC20-4643-B6A4-66EFAF7D7ED6}">
  <dimension ref="A1:D40"/>
  <sheetViews>
    <sheetView tabSelected="1" workbookViewId="0">
      <selection activeCell="E19" sqref="E19"/>
    </sheetView>
  </sheetViews>
  <sheetFormatPr defaultColWidth="8.88671875" defaultRowHeight="13.2"/>
  <cols>
    <col min="1" max="1" width="8.88671875" style="186"/>
    <col min="2" max="2" width="73" style="186" customWidth="1"/>
    <col min="3" max="3" width="17.6640625" style="186" customWidth="1"/>
    <col min="4" max="4" width="8.88671875" style="186"/>
    <col min="5" max="5" width="19.5546875" style="186" customWidth="1"/>
    <col min="6" max="16384" width="8.88671875" style="186"/>
  </cols>
  <sheetData>
    <row r="1" spans="1:4" ht="18">
      <c r="A1" s="183"/>
      <c r="B1" s="184" t="s">
        <v>2294</v>
      </c>
      <c r="C1" s="185"/>
    </row>
    <row r="2" spans="1:4" ht="18">
      <c r="A2" s="183"/>
      <c r="B2" s="196" t="s">
        <v>2297</v>
      </c>
      <c r="C2" s="185"/>
    </row>
    <row r="3" spans="1:4">
      <c r="A3" s="183"/>
      <c r="B3" s="256" t="s">
        <v>2365</v>
      </c>
      <c r="C3" s="185"/>
    </row>
    <row r="4" spans="1:4">
      <c r="A4" s="183"/>
      <c r="B4" s="256" t="s">
        <v>2353</v>
      </c>
      <c r="C4" s="185"/>
    </row>
    <row r="5" spans="1:4">
      <c r="A5" s="183"/>
      <c r="B5" s="256" t="s">
        <v>2295</v>
      </c>
      <c r="C5" s="185"/>
    </row>
    <row r="6" spans="1:4">
      <c r="A6" s="183"/>
      <c r="B6" s="256" t="s">
        <v>2362</v>
      </c>
      <c r="C6" s="185"/>
    </row>
    <row r="7" spans="1:4">
      <c r="A7" s="183"/>
      <c r="B7" s="358" t="s">
        <v>2298</v>
      </c>
      <c r="C7" s="197"/>
      <c r="D7" s="198"/>
    </row>
    <row r="8" spans="1:4">
      <c r="A8" s="183"/>
      <c r="B8" s="374" t="s">
        <v>2299</v>
      </c>
      <c r="C8" s="185"/>
    </row>
    <row r="9" spans="1:4">
      <c r="A9" s="183"/>
      <c r="B9" s="374" t="s">
        <v>2300</v>
      </c>
      <c r="C9" s="185"/>
    </row>
    <row r="10" spans="1:4">
      <c r="A10" s="183"/>
      <c r="B10" s="358" t="s">
        <v>2296</v>
      </c>
      <c r="C10" s="185"/>
    </row>
    <row r="11" spans="1:4" ht="13.8" thickBot="1">
      <c r="A11" s="183"/>
      <c r="B11" s="337" t="s">
        <v>2301</v>
      </c>
      <c r="C11" s="337"/>
      <c r="D11" s="310"/>
    </row>
    <row r="12" spans="1:4" ht="14.4">
      <c r="B12" s="187"/>
      <c r="C12" s="188"/>
    </row>
    <row r="13" spans="1:4">
      <c r="B13" s="256" t="s">
        <v>1880</v>
      </c>
    </row>
    <row r="14" spans="1:4">
      <c r="B14" s="186" t="s">
        <v>2367</v>
      </c>
    </row>
    <row r="15" spans="1:4">
      <c r="A15" s="289" t="s">
        <v>1804</v>
      </c>
      <c r="B15" s="257" t="s">
        <v>1888</v>
      </c>
      <c r="C15" s="258" t="s">
        <v>1887</v>
      </c>
    </row>
    <row r="16" spans="1:4">
      <c r="A16" s="289">
        <v>1</v>
      </c>
      <c r="B16" s="259" t="s">
        <v>1883</v>
      </c>
      <c r="C16" s="260">
        <f>Veren!H385</f>
        <v>0</v>
      </c>
    </row>
    <row r="17" spans="1:4">
      <c r="A17" s="289">
        <v>2</v>
      </c>
      <c r="B17" s="259" t="s">
        <v>1984</v>
      </c>
      <c r="C17" s="260">
        <f>'Spoor+baan-stations Metro'!L262</f>
        <v>0</v>
      </c>
    </row>
    <row r="18" spans="1:4">
      <c r="A18" s="289">
        <v>3</v>
      </c>
      <c r="B18" s="259" t="s">
        <v>1884</v>
      </c>
      <c r="C18" s="260">
        <f>LWP!I158</f>
        <v>0</v>
      </c>
    </row>
    <row r="19" spans="1:4">
      <c r="A19" s="289">
        <v>4</v>
      </c>
      <c r="B19" s="259" t="s">
        <v>1885</v>
      </c>
      <c r="C19" s="260">
        <f>'HWR locatie '!M227</f>
        <v>0</v>
      </c>
    </row>
    <row r="20" spans="1:4" ht="13.8" thickBot="1">
      <c r="A20" s="289">
        <v>5</v>
      </c>
      <c r="B20" s="259" t="s">
        <v>1886</v>
      </c>
      <c r="C20" s="260">
        <f>'Basis werkplaats'!H244</f>
        <v>0</v>
      </c>
    </row>
    <row r="21" spans="1:4" ht="13.8" thickBot="1">
      <c r="A21" s="191"/>
      <c r="B21" s="261" t="s">
        <v>2312</v>
      </c>
      <c r="C21" s="262">
        <f>SUM(C16:C20)</f>
        <v>0</v>
      </c>
      <c r="D21" s="185"/>
    </row>
    <row r="22" spans="1:4">
      <c r="B22" s="254"/>
      <c r="C22" s="254"/>
    </row>
    <row r="23" spans="1:4" ht="16.2" thickBot="1">
      <c r="A23" s="190"/>
      <c r="B23" s="255"/>
      <c r="C23" s="263"/>
    </row>
    <row r="24" spans="1:4" ht="15" thickBot="1">
      <c r="A24" s="189"/>
      <c r="B24" s="261" t="s">
        <v>1881</v>
      </c>
      <c r="C24" s="357">
        <f>C21</f>
        <v>0</v>
      </c>
      <c r="D24" s="185"/>
    </row>
    <row r="25" spans="1:4" ht="15" thickBot="1">
      <c r="A25" s="192"/>
      <c r="B25" s="261"/>
      <c r="C25" s="264"/>
      <c r="D25" s="185"/>
    </row>
    <row r="26" spans="1:4" ht="13.8" thickBot="1">
      <c r="B26" s="254"/>
      <c r="C26" s="254"/>
    </row>
    <row r="27" spans="1:4" ht="27">
      <c r="A27" s="192"/>
      <c r="B27" s="359" t="s">
        <v>2304</v>
      </c>
      <c r="C27" s="361"/>
    </row>
    <row r="28" spans="1:4" ht="40.200000000000003">
      <c r="A28" s="192"/>
      <c r="B28" s="360" t="s">
        <v>2303</v>
      </c>
      <c r="C28" s="362"/>
    </row>
    <row r="29" spans="1:4" ht="27" thickBot="1">
      <c r="A29" s="183"/>
      <c r="B29" s="364" t="s">
        <v>2302</v>
      </c>
      <c r="C29" s="363"/>
    </row>
    <row r="30" spans="1:4">
      <c r="A30" s="183"/>
      <c r="B30" s="193" t="s">
        <v>2313</v>
      </c>
      <c r="C30" s="185"/>
    </row>
    <row r="31" spans="1:4">
      <c r="A31" s="183"/>
      <c r="B31" s="194"/>
      <c r="C31" s="185"/>
    </row>
    <row r="32" spans="1:4">
      <c r="A32" s="183"/>
      <c r="B32" s="194" t="s">
        <v>1889</v>
      </c>
      <c r="C32" s="185"/>
    </row>
    <row r="33" spans="1:3">
      <c r="A33" s="183"/>
      <c r="B33" s="194"/>
      <c r="C33" s="185"/>
    </row>
    <row r="34" spans="1:3">
      <c r="A34" s="183"/>
      <c r="B34" s="194" t="s">
        <v>1882</v>
      </c>
      <c r="C34" s="185"/>
    </row>
    <row r="35" spans="1:3">
      <c r="A35" s="183"/>
      <c r="B35" s="194"/>
      <c r="C35" s="185"/>
    </row>
    <row r="36" spans="1:3">
      <c r="A36" s="183"/>
      <c r="B36" s="194" t="s">
        <v>2355</v>
      </c>
      <c r="C36" s="185"/>
    </row>
    <row r="37" spans="1:3">
      <c r="A37" s="183"/>
      <c r="B37" s="194"/>
      <c r="C37" s="185"/>
    </row>
    <row r="38" spans="1:3">
      <c r="A38" s="183"/>
      <c r="B38" s="194"/>
      <c r="C38" s="185"/>
    </row>
    <row r="39" spans="1:3">
      <c r="A39" s="183"/>
      <c r="B39" s="194"/>
      <c r="C39" s="185"/>
    </row>
    <row r="40" spans="1:3" ht="13.8" thickBot="1">
      <c r="A40" s="183"/>
      <c r="B40" s="195"/>
      <c r="C40" s="18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29E3D-7EA9-47FB-B917-59B530784841}">
  <dimension ref="A1:O385"/>
  <sheetViews>
    <sheetView topLeftCell="A414" zoomScale="70" zoomScaleNormal="70" workbookViewId="0">
      <selection activeCell="K437" sqref="K437"/>
    </sheetView>
  </sheetViews>
  <sheetFormatPr defaultColWidth="11.88671875" defaultRowHeight="13.2"/>
  <cols>
    <col min="1" max="1" width="11.88671875" style="8"/>
    <col min="2" max="2" width="17.44140625" style="8" customWidth="1"/>
    <col min="3" max="3" width="15.33203125" style="8" customWidth="1"/>
    <col min="4" max="4" width="21.109375" style="8" customWidth="1"/>
    <col min="5" max="5" width="67.33203125" style="8" customWidth="1"/>
    <col min="6" max="6" width="11.88671875" style="8"/>
    <col min="7" max="7" width="11.33203125" style="8" customWidth="1"/>
    <col min="8" max="8" width="22.44140625" style="8" customWidth="1"/>
    <col min="9" max="9" width="11.88671875" style="8"/>
    <col min="10" max="13" width="15.6640625" style="8" customWidth="1"/>
    <col min="14" max="14" width="21.33203125" style="8" customWidth="1"/>
    <col min="15" max="15" width="20.77734375" style="8" customWidth="1"/>
    <col min="16" max="16384" width="11.88671875" style="8"/>
  </cols>
  <sheetData>
    <row r="1" spans="1:8" ht="13.8" thickBot="1"/>
    <row r="2" spans="1:8">
      <c r="A2" s="303"/>
      <c r="B2" s="304"/>
      <c r="C2" s="304"/>
      <c r="D2" s="304"/>
      <c r="E2" s="304"/>
      <c r="F2" s="367"/>
      <c r="G2" s="367"/>
      <c r="H2" s="316"/>
    </row>
    <row r="3" spans="1:8">
      <c r="A3" s="306"/>
      <c r="B3" s="9" t="s">
        <v>1901</v>
      </c>
      <c r="C3" s="9" t="s">
        <v>2020</v>
      </c>
      <c r="D3" s="9"/>
      <c r="E3" s="9"/>
      <c r="H3" s="308"/>
    </row>
    <row r="4" spans="1:8">
      <c r="A4" s="306"/>
      <c r="B4" s="9" t="s">
        <v>2021</v>
      </c>
      <c r="C4" s="9"/>
      <c r="D4" s="9"/>
      <c r="E4" s="9"/>
      <c r="H4" s="308"/>
    </row>
    <row r="5" spans="1:8">
      <c r="A5" s="306"/>
      <c r="B5" s="9"/>
      <c r="C5" s="9" t="s">
        <v>2315</v>
      </c>
      <c r="D5" s="9"/>
      <c r="E5" s="9"/>
      <c r="H5" s="308"/>
    </row>
    <row r="6" spans="1:8">
      <c r="A6" s="312">
        <v>1</v>
      </c>
      <c r="B6" s="8" t="s">
        <v>2022</v>
      </c>
      <c r="E6" s="9"/>
      <c r="H6" s="308"/>
    </row>
    <row r="7" spans="1:8">
      <c r="A7" s="312">
        <v>2</v>
      </c>
      <c r="B7" s="8" t="s">
        <v>2023</v>
      </c>
      <c r="E7" s="9"/>
      <c r="H7" s="308"/>
    </row>
    <row r="8" spans="1:8">
      <c r="A8" s="312">
        <v>3</v>
      </c>
      <c r="B8" s="8" t="s">
        <v>2024</v>
      </c>
      <c r="H8" s="308"/>
    </row>
    <row r="9" spans="1:8">
      <c r="A9" s="312"/>
      <c r="B9" s="8" t="s">
        <v>2025</v>
      </c>
      <c r="H9" s="308"/>
    </row>
    <row r="10" spans="1:8">
      <c r="A10" s="312">
        <v>4</v>
      </c>
      <c r="B10" s="8" t="s">
        <v>2026</v>
      </c>
      <c r="H10" s="308"/>
    </row>
    <row r="11" spans="1:8">
      <c r="A11" s="312">
        <v>5</v>
      </c>
      <c r="B11" s="8" t="s">
        <v>2301</v>
      </c>
      <c r="D11" s="9"/>
      <c r="E11" s="9"/>
      <c r="H11" s="308"/>
    </row>
    <row r="12" spans="1:8">
      <c r="A12" s="312">
        <v>6</v>
      </c>
      <c r="B12" s="8" t="s">
        <v>2350</v>
      </c>
      <c r="D12" s="9"/>
      <c r="E12" s="9"/>
      <c r="H12" s="308"/>
    </row>
    <row r="13" spans="1:8">
      <c r="A13" s="312">
        <v>7</v>
      </c>
      <c r="B13" s="8" t="s">
        <v>2305</v>
      </c>
      <c r="D13" s="9"/>
      <c r="E13" s="9"/>
      <c r="H13" s="308"/>
    </row>
    <row r="14" spans="1:8" ht="13.8" thickBot="1">
      <c r="A14" s="313">
        <v>8</v>
      </c>
      <c r="B14" s="384" t="s">
        <v>2347</v>
      </c>
      <c r="C14" s="384"/>
      <c r="D14" s="384"/>
      <c r="E14" s="384"/>
      <c r="F14" s="385"/>
      <c r="G14" s="337"/>
      <c r="H14" s="368"/>
    </row>
    <row r="15" spans="1:8" ht="17.399999999999999">
      <c r="B15" s="366" t="s">
        <v>2275</v>
      </c>
      <c r="C15" s="9"/>
      <c r="D15" s="9"/>
      <c r="E15" s="9"/>
    </row>
    <row r="16" spans="1:8" ht="13.8" thickBot="1"/>
    <row r="17" spans="1:9" ht="27" thickTop="1">
      <c r="A17" s="94" t="s">
        <v>1804</v>
      </c>
      <c r="B17" s="92"/>
      <c r="C17" s="11"/>
      <c r="D17" s="11"/>
      <c r="E17" s="11"/>
      <c r="F17" s="222" t="s">
        <v>2027</v>
      </c>
      <c r="G17" s="281" t="s">
        <v>2357</v>
      </c>
      <c r="H17" s="217" t="s">
        <v>1878</v>
      </c>
      <c r="I17" s="200"/>
    </row>
    <row r="18" spans="1:9" ht="16.2" thickBot="1">
      <c r="A18" s="93"/>
      <c r="B18" s="237" t="s">
        <v>2</v>
      </c>
      <c r="C18" s="124" t="s">
        <v>1796</v>
      </c>
      <c r="D18" s="124" t="s">
        <v>49</v>
      </c>
      <c r="E18" s="124" t="s">
        <v>9</v>
      </c>
      <c r="F18" s="121" t="s">
        <v>1936</v>
      </c>
      <c r="G18" s="121" t="s">
        <v>1937</v>
      </c>
      <c r="H18" s="224"/>
    </row>
    <row r="19" spans="1:9">
      <c r="B19" s="16"/>
      <c r="C19" s="17"/>
      <c r="D19" s="17"/>
      <c r="E19" s="17"/>
      <c r="F19" s="17"/>
      <c r="G19" s="17"/>
      <c r="H19" s="18"/>
    </row>
    <row r="20" spans="1:9" ht="26.4">
      <c r="B20" s="19" t="s">
        <v>50</v>
      </c>
      <c r="C20" s="20"/>
      <c r="D20" s="20" t="s">
        <v>1899</v>
      </c>
      <c r="E20" s="20" t="s">
        <v>142</v>
      </c>
      <c r="F20" s="131"/>
      <c r="G20" s="131"/>
      <c r="H20" s="238">
        <f t="shared" ref="H20:H54" si="0">F20+G20</f>
        <v>0</v>
      </c>
    </row>
    <row r="21" spans="1:9" ht="26.4">
      <c r="B21" s="19" t="s">
        <v>54</v>
      </c>
      <c r="C21" s="20"/>
      <c r="D21" s="20" t="s">
        <v>1899</v>
      </c>
      <c r="E21" s="20" t="s">
        <v>142</v>
      </c>
      <c r="F21" s="131"/>
      <c r="G21" s="131"/>
      <c r="H21" s="238">
        <f t="shared" si="0"/>
        <v>0</v>
      </c>
    </row>
    <row r="22" spans="1:9" ht="40.950000000000003" customHeight="1">
      <c r="B22" s="19" t="s">
        <v>60</v>
      </c>
      <c r="C22" s="20"/>
      <c r="D22" s="20" t="s">
        <v>1900</v>
      </c>
      <c r="E22" s="20" t="s">
        <v>121</v>
      </c>
      <c r="F22" s="131"/>
      <c r="G22" s="131"/>
      <c r="H22" s="238">
        <f t="shared" si="0"/>
        <v>0</v>
      </c>
    </row>
    <row r="23" spans="1:9">
      <c r="B23" s="19" t="s">
        <v>62</v>
      </c>
      <c r="C23" s="20" t="s">
        <v>101</v>
      </c>
      <c r="D23" s="20" t="s">
        <v>1900</v>
      </c>
      <c r="E23" s="20" t="s">
        <v>122</v>
      </c>
      <c r="F23" s="131"/>
      <c r="G23" s="131"/>
      <c r="H23" s="238">
        <f t="shared" si="0"/>
        <v>0</v>
      </c>
    </row>
    <row r="24" spans="1:9">
      <c r="B24" s="19" t="s">
        <v>65</v>
      </c>
      <c r="C24" s="20"/>
      <c r="D24" s="20" t="s">
        <v>1905</v>
      </c>
      <c r="E24" s="20" t="s">
        <v>183</v>
      </c>
      <c r="F24" s="131"/>
      <c r="G24" s="131"/>
      <c r="H24" s="238">
        <f t="shared" si="0"/>
        <v>0</v>
      </c>
    </row>
    <row r="25" spans="1:9">
      <c r="B25" s="19" t="s">
        <v>69</v>
      </c>
      <c r="C25" s="20"/>
      <c r="D25" s="20" t="s">
        <v>1905</v>
      </c>
      <c r="E25" s="20" t="s">
        <v>183</v>
      </c>
      <c r="F25" s="131"/>
      <c r="G25" s="131"/>
      <c r="H25" s="238">
        <f t="shared" si="0"/>
        <v>0</v>
      </c>
    </row>
    <row r="26" spans="1:9">
      <c r="B26" s="19" t="s">
        <v>69</v>
      </c>
      <c r="C26" s="20"/>
      <c r="D26" s="20" t="s">
        <v>1904</v>
      </c>
      <c r="E26" s="20" t="s">
        <v>118</v>
      </c>
      <c r="F26" s="131"/>
      <c r="G26" s="131"/>
      <c r="H26" s="238">
        <f t="shared" si="0"/>
        <v>0</v>
      </c>
    </row>
    <row r="27" spans="1:9">
      <c r="B27" s="19" t="s">
        <v>69</v>
      </c>
      <c r="C27" s="20"/>
      <c r="D27" s="20" t="s">
        <v>1904</v>
      </c>
      <c r="E27" s="20" t="s">
        <v>170</v>
      </c>
      <c r="F27" s="131"/>
      <c r="G27" s="131"/>
      <c r="H27" s="238">
        <f t="shared" si="0"/>
        <v>0</v>
      </c>
    </row>
    <row r="28" spans="1:9">
      <c r="B28" s="19" t="s">
        <v>72</v>
      </c>
      <c r="C28" s="20"/>
      <c r="D28" s="20" t="s">
        <v>1904</v>
      </c>
      <c r="E28" s="20" t="s">
        <v>118</v>
      </c>
      <c r="F28" s="131"/>
      <c r="G28" s="131"/>
      <c r="H28" s="238">
        <f t="shared" si="0"/>
        <v>0</v>
      </c>
    </row>
    <row r="29" spans="1:9">
      <c r="B29" s="19">
        <v>2020890</v>
      </c>
      <c r="C29" s="20"/>
      <c r="D29" s="20" t="s">
        <v>1909</v>
      </c>
      <c r="E29" s="201" t="s">
        <v>1910</v>
      </c>
      <c r="F29" s="131"/>
      <c r="G29" s="131"/>
      <c r="H29" s="238">
        <f t="shared" si="0"/>
        <v>0</v>
      </c>
    </row>
    <row r="30" spans="1:9">
      <c r="B30" s="19">
        <v>2020888</v>
      </c>
      <c r="C30" s="20"/>
      <c r="D30" s="20" t="s">
        <v>1909</v>
      </c>
      <c r="E30" s="20" t="s">
        <v>118</v>
      </c>
      <c r="F30" s="131"/>
      <c r="G30" s="131"/>
      <c r="H30" s="238">
        <f t="shared" si="0"/>
        <v>0</v>
      </c>
    </row>
    <row r="31" spans="1:9">
      <c r="B31" s="19" t="s">
        <v>74</v>
      </c>
      <c r="C31" s="20"/>
      <c r="D31" s="20" t="s">
        <v>1909</v>
      </c>
      <c r="E31" s="20" t="s">
        <v>170</v>
      </c>
      <c r="F31" s="131"/>
      <c r="G31" s="131"/>
      <c r="H31" s="238">
        <f t="shared" si="0"/>
        <v>0</v>
      </c>
    </row>
    <row r="32" spans="1:9">
      <c r="B32" s="19" t="s">
        <v>76</v>
      </c>
      <c r="C32" s="20"/>
      <c r="D32" s="20" t="s">
        <v>1909</v>
      </c>
      <c r="E32" s="201" t="s">
        <v>1911</v>
      </c>
      <c r="F32" s="131"/>
      <c r="G32" s="131"/>
      <c r="H32" s="238">
        <f t="shared" si="0"/>
        <v>0</v>
      </c>
    </row>
    <row r="33" spans="2:8">
      <c r="B33" s="19" t="s">
        <v>77</v>
      </c>
      <c r="C33" s="20"/>
      <c r="D33" s="20" t="s">
        <v>1909</v>
      </c>
      <c r="E33" s="20" t="s">
        <v>118</v>
      </c>
      <c r="F33" s="131"/>
      <c r="G33" s="131"/>
      <c r="H33" s="238">
        <f t="shared" si="0"/>
        <v>0</v>
      </c>
    </row>
    <row r="34" spans="2:8" ht="26.4">
      <c r="B34" s="19" t="s">
        <v>78</v>
      </c>
      <c r="C34" s="20" t="s">
        <v>101</v>
      </c>
      <c r="D34" s="20" t="s">
        <v>1896</v>
      </c>
      <c r="E34" s="20" t="s">
        <v>302</v>
      </c>
      <c r="F34" s="131"/>
      <c r="G34" s="131"/>
      <c r="H34" s="156">
        <f t="shared" si="0"/>
        <v>0</v>
      </c>
    </row>
    <row r="35" spans="2:8" ht="26.4">
      <c r="B35" s="19" t="s">
        <v>80</v>
      </c>
      <c r="C35" s="20"/>
      <c r="D35" s="20" t="s">
        <v>1890</v>
      </c>
      <c r="E35" s="20" t="s">
        <v>102</v>
      </c>
      <c r="F35" s="131"/>
      <c r="G35" s="131"/>
      <c r="H35" s="156">
        <f t="shared" si="0"/>
        <v>0</v>
      </c>
    </row>
    <row r="36" spans="2:8" ht="26.4">
      <c r="B36" s="19" t="s">
        <v>81</v>
      </c>
      <c r="C36" s="20"/>
      <c r="D36" s="20" t="s">
        <v>1890</v>
      </c>
      <c r="E36" s="20" t="s">
        <v>163</v>
      </c>
      <c r="F36" s="131"/>
      <c r="G36" s="131"/>
      <c r="H36" s="156">
        <f t="shared" si="0"/>
        <v>0</v>
      </c>
    </row>
    <row r="37" spans="2:8" ht="26.4">
      <c r="B37" s="19" t="s">
        <v>82</v>
      </c>
      <c r="C37" s="20"/>
      <c r="D37" s="20" t="s">
        <v>1890</v>
      </c>
      <c r="E37" s="20" t="s">
        <v>177</v>
      </c>
      <c r="F37" s="131"/>
      <c r="G37" s="131"/>
      <c r="H37" s="156">
        <f t="shared" si="0"/>
        <v>0</v>
      </c>
    </row>
    <row r="38" spans="2:8" ht="39.6">
      <c r="B38" s="19" t="s">
        <v>85</v>
      </c>
      <c r="C38" s="20"/>
      <c r="D38" s="20" t="s">
        <v>1890</v>
      </c>
      <c r="E38" s="20" t="s">
        <v>178</v>
      </c>
      <c r="F38" s="131"/>
      <c r="G38" s="131"/>
      <c r="H38" s="156">
        <f t="shared" si="0"/>
        <v>0</v>
      </c>
    </row>
    <row r="39" spans="2:8" ht="26.4">
      <c r="B39" s="19" t="s">
        <v>86</v>
      </c>
      <c r="C39" s="20"/>
      <c r="D39" s="20" t="s">
        <v>1890</v>
      </c>
      <c r="E39" s="20" t="s">
        <v>294</v>
      </c>
      <c r="F39" s="131"/>
      <c r="G39" s="131"/>
      <c r="H39" s="156">
        <f t="shared" si="0"/>
        <v>0</v>
      </c>
    </row>
    <row r="40" spans="2:8" ht="26.4">
      <c r="B40" s="19" t="s">
        <v>88</v>
      </c>
      <c r="C40" s="20"/>
      <c r="D40" s="20" t="s">
        <v>1890</v>
      </c>
      <c r="E40" s="20" t="s">
        <v>294</v>
      </c>
      <c r="F40" s="131"/>
      <c r="G40" s="131"/>
      <c r="H40" s="156">
        <f t="shared" si="0"/>
        <v>0</v>
      </c>
    </row>
    <row r="41" spans="2:8" ht="26.4">
      <c r="B41" s="19" t="s">
        <v>90</v>
      </c>
      <c r="C41" s="20"/>
      <c r="D41" s="20" t="s">
        <v>1890</v>
      </c>
      <c r="E41" s="20" t="s">
        <v>297</v>
      </c>
      <c r="F41" s="131"/>
      <c r="G41" s="131"/>
      <c r="H41" s="156">
        <f t="shared" si="0"/>
        <v>0</v>
      </c>
    </row>
    <row r="42" spans="2:8" ht="26.4">
      <c r="B42" s="19" t="s">
        <v>91</v>
      </c>
      <c r="C42" s="20" t="s">
        <v>150</v>
      </c>
      <c r="D42" s="20" t="s">
        <v>1890</v>
      </c>
      <c r="E42" s="20" t="s">
        <v>298</v>
      </c>
      <c r="F42" s="131"/>
      <c r="G42" s="131"/>
      <c r="H42" s="156">
        <f t="shared" si="0"/>
        <v>0</v>
      </c>
    </row>
    <row r="43" spans="2:8" ht="26.4">
      <c r="B43" s="19">
        <v>2</v>
      </c>
      <c r="C43" s="20" t="s">
        <v>150</v>
      </c>
      <c r="D43" s="20" t="s">
        <v>1890</v>
      </c>
      <c r="E43" s="20" t="s">
        <v>298</v>
      </c>
      <c r="F43" s="131"/>
      <c r="G43" s="131"/>
      <c r="H43" s="156">
        <f t="shared" si="0"/>
        <v>0</v>
      </c>
    </row>
    <row r="44" spans="2:8" ht="26.4">
      <c r="B44" s="19" t="s">
        <v>94</v>
      </c>
      <c r="C44" s="20"/>
      <c r="D44" s="20" t="s">
        <v>1890</v>
      </c>
      <c r="E44" s="20" t="s">
        <v>304</v>
      </c>
      <c r="F44" s="131"/>
      <c r="G44" s="131"/>
      <c r="H44" s="156">
        <f t="shared" si="0"/>
        <v>0</v>
      </c>
    </row>
    <row r="45" spans="2:8" ht="26.4">
      <c r="B45" s="19" t="s">
        <v>96</v>
      </c>
      <c r="C45" s="20"/>
      <c r="D45" s="20" t="s">
        <v>1890</v>
      </c>
      <c r="E45" s="20" t="s">
        <v>318</v>
      </c>
      <c r="F45" s="131"/>
      <c r="G45" s="131"/>
      <c r="H45" s="156">
        <f t="shared" si="0"/>
        <v>0</v>
      </c>
    </row>
    <row r="46" spans="2:8" ht="26.4">
      <c r="B46" s="19" t="s">
        <v>98</v>
      </c>
      <c r="C46" s="20"/>
      <c r="D46" s="20" t="s">
        <v>1890</v>
      </c>
      <c r="E46" s="20" t="s">
        <v>322</v>
      </c>
      <c r="F46" s="131"/>
      <c r="G46" s="131"/>
      <c r="H46" s="156">
        <f t="shared" si="0"/>
        <v>0</v>
      </c>
    </row>
    <row r="47" spans="2:8" ht="26.4">
      <c r="B47" s="19">
        <v>250102</v>
      </c>
      <c r="C47" s="20" t="s">
        <v>195</v>
      </c>
      <c r="D47" s="20" t="s">
        <v>193</v>
      </c>
      <c r="E47" s="20" t="s">
        <v>194</v>
      </c>
      <c r="F47" s="131"/>
      <c r="G47" s="131"/>
      <c r="H47" s="238">
        <f t="shared" si="0"/>
        <v>0</v>
      </c>
    </row>
    <row r="48" spans="2:8">
      <c r="B48" s="19" t="s">
        <v>103</v>
      </c>
      <c r="C48" s="20" t="s">
        <v>203</v>
      </c>
      <c r="D48" s="20" t="s">
        <v>193</v>
      </c>
      <c r="E48" s="20" t="s">
        <v>202</v>
      </c>
      <c r="F48" s="131"/>
      <c r="G48" s="131"/>
      <c r="H48" s="238">
        <f t="shared" si="0"/>
        <v>0</v>
      </c>
    </row>
    <row r="49" spans="2:13">
      <c r="B49" s="19" t="s">
        <v>105</v>
      </c>
      <c r="C49" s="20" t="s">
        <v>203</v>
      </c>
      <c r="D49" s="20" t="s">
        <v>193</v>
      </c>
      <c r="E49" s="20" t="s">
        <v>205</v>
      </c>
      <c r="F49" s="131"/>
      <c r="G49" s="131"/>
      <c r="H49" s="238">
        <f t="shared" si="0"/>
        <v>0</v>
      </c>
    </row>
    <row r="50" spans="2:13" ht="26.4">
      <c r="B50" s="19">
        <v>1925</v>
      </c>
      <c r="C50" s="20" t="s">
        <v>332</v>
      </c>
      <c r="D50" s="20" t="s">
        <v>193</v>
      </c>
      <c r="E50" s="20" t="s">
        <v>194</v>
      </c>
      <c r="F50" s="131"/>
      <c r="G50" s="131"/>
      <c r="H50" s="238">
        <f t="shared" si="0"/>
        <v>0</v>
      </c>
    </row>
    <row r="51" spans="2:13" ht="26.4">
      <c r="B51" s="19">
        <v>80062017</v>
      </c>
      <c r="C51" s="20" t="s">
        <v>348</v>
      </c>
      <c r="D51" s="20" t="s">
        <v>193</v>
      </c>
      <c r="E51" s="20" t="s">
        <v>347</v>
      </c>
      <c r="F51" s="131"/>
      <c r="G51" s="131"/>
      <c r="H51" s="238">
        <f t="shared" si="0"/>
        <v>0</v>
      </c>
    </row>
    <row r="52" spans="2:13" ht="26.4">
      <c r="B52" s="19" t="s">
        <v>108</v>
      </c>
      <c r="C52" s="20" t="s">
        <v>364</v>
      </c>
      <c r="D52" s="20" t="s">
        <v>193</v>
      </c>
      <c r="E52" s="20" t="s">
        <v>363</v>
      </c>
      <c r="F52" s="131"/>
      <c r="G52" s="131"/>
      <c r="H52" s="238">
        <f t="shared" si="0"/>
        <v>0</v>
      </c>
    </row>
    <row r="53" spans="2:13">
      <c r="B53" s="19" t="s">
        <v>116</v>
      </c>
      <c r="C53" s="20" t="s">
        <v>75</v>
      </c>
      <c r="D53" s="20" t="s">
        <v>193</v>
      </c>
      <c r="E53" s="365" t="s">
        <v>2306</v>
      </c>
      <c r="F53" s="131"/>
      <c r="G53" s="131"/>
      <c r="H53" s="238">
        <f t="shared" si="0"/>
        <v>0</v>
      </c>
      <c r="I53" s="200"/>
      <c r="J53" s="200"/>
      <c r="K53" s="200"/>
      <c r="L53" s="200"/>
      <c r="M53" s="200"/>
    </row>
    <row r="54" spans="2:13">
      <c r="B54" s="19" t="s">
        <v>136</v>
      </c>
      <c r="C54" s="20"/>
      <c r="D54" s="20" t="s">
        <v>193</v>
      </c>
      <c r="E54" s="20" t="s">
        <v>1912</v>
      </c>
      <c r="F54" s="131"/>
      <c r="G54" s="131"/>
      <c r="H54" s="238">
        <f t="shared" si="0"/>
        <v>0</v>
      </c>
    </row>
    <row r="55" spans="2:13" ht="26.4">
      <c r="B55" s="199" t="s">
        <v>138</v>
      </c>
      <c r="C55" s="20" t="s">
        <v>53</v>
      </c>
      <c r="D55" s="20" t="s">
        <v>1891</v>
      </c>
      <c r="E55" s="20" t="s">
        <v>61</v>
      </c>
      <c r="F55" s="131"/>
      <c r="G55" s="131"/>
      <c r="H55" s="156">
        <f>F55</f>
        <v>0</v>
      </c>
    </row>
    <row r="56" spans="2:13" ht="39.6">
      <c r="B56" s="19" t="s">
        <v>139</v>
      </c>
      <c r="C56" s="20" t="s">
        <v>64</v>
      </c>
      <c r="D56" s="20" t="s">
        <v>1891</v>
      </c>
      <c r="E56" s="20" t="s">
        <v>63</v>
      </c>
      <c r="F56" s="131"/>
      <c r="G56" s="131"/>
      <c r="H56" s="156">
        <f t="shared" ref="H56:H88" si="1">F56</f>
        <v>0</v>
      </c>
    </row>
    <row r="57" spans="2:13" ht="39.6">
      <c r="B57" s="19" t="s">
        <v>141</v>
      </c>
      <c r="C57" s="20" t="s">
        <v>195</v>
      </c>
      <c r="D57" s="20" t="s">
        <v>1891</v>
      </c>
      <c r="E57" s="20" t="s">
        <v>235</v>
      </c>
      <c r="F57" s="131"/>
      <c r="G57" s="131"/>
      <c r="H57" s="156">
        <f t="shared" si="1"/>
        <v>0</v>
      </c>
    </row>
    <row r="58" spans="2:13" ht="39.6">
      <c r="B58" s="19">
        <v>213023483</v>
      </c>
      <c r="C58" s="20" t="s">
        <v>195</v>
      </c>
      <c r="D58" s="20" t="s">
        <v>1891</v>
      </c>
      <c r="E58" s="20" t="s">
        <v>237</v>
      </c>
      <c r="F58" s="131"/>
      <c r="G58" s="131"/>
      <c r="H58" s="156">
        <f t="shared" si="1"/>
        <v>0</v>
      </c>
    </row>
    <row r="59" spans="2:13" ht="39.6">
      <c r="B59" s="19" t="s">
        <v>143</v>
      </c>
      <c r="C59" s="20" t="s">
        <v>240</v>
      </c>
      <c r="D59" s="20" t="s">
        <v>1891</v>
      </c>
      <c r="E59" s="20" t="s">
        <v>239</v>
      </c>
      <c r="F59" s="131"/>
      <c r="G59" s="131"/>
      <c r="H59" s="156">
        <f t="shared" si="1"/>
        <v>0</v>
      </c>
    </row>
    <row r="60" spans="2:13" ht="26.4">
      <c r="B60" s="19" t="s">
        <v>144</v>
      </c>
      <c r="C60" s="20" t="s">
        <v>195</v>
      </c>
      <c r="D60" s="20" t="s">
        <v>1891</v>
      </c>
      <c r="E60" s="20" t="s">
        <v>61</v>
      </c>
      <c r="F60" s="131"/>
      <c r="G60" s="131"/>
      <c r="H60" s="156">
        <f t="shared" si="1"/>
        <v>0</v>
      </c>
    </row>
    <row r="61" spans="2:13" ht="26.4">
      <c r="B61" s="19" t="s">
        <v>146</v>
      </c>
      <c r="C61" s="20" t="s">
        <v>195</v>
      </c>
      <c r="D61" s="20" t="s">
        <v>1891</v>
      </c>
      <c r="E61" s="20" t="s">
        <v>243</v>
      </c>
      <c r="F61" s="131"/>
      <c r="G61" s="131"/>
      <c r="H61" s="156">
        <f t="shared" si="1"/>
        <v>0</v>
      </c>
    </row>
    <row r="62" spans="2:13" ht="39.6">
      <c r="B62" s="19">
        <v>2020886</v>
      </c>
      <c r="C62" s="20" t="s">
        <v>338</v>
      </c>
      <c r="D62" s="20" t="s">
        <v>1891</v>
      </c>
      <c r="E62" s="20" t="s">
        <v>337</v>
      </c>
      <c r="F62" s="131"/>
      <c r="G62" s="131"/>
      <c r="H62" s="156">
        <f t="shared" si="1"/>
        <v>0</v>
      </c>
    </row>
    <row r="63" spans="2:13" ht="39.6">
      <c r="B63" s="19">
        <v>2020885</v>
      </c>
      <c r="C63" s="20" t="s">
        <v>332</v>
      </c>
      <c r="D63" s="20" t="s">
        <v>1891</v>
      </c>
      <c r="E63" s="20" t="s">
        <v>340</v>
      </c>
      <c r="F63" s="131"/>
      <c r="G63" s="131"/>
      <c r="H63" s="156">
        <f t="shared" si="1"/>
        <v>0</v>
      </c>
    </row>
    <row r="64" spans="2:13" ht="39.6">
      <c r="B64" s="19" t="s">
        <v>148</v>
      </c>
      <c r="C64" s="20" t="s">
        <v>332</v>
      </c>
      <c r="D64" s="20" t="s">
        <v>1891</v>
      </c>
      <c r="E64" s="20" t="s">
        <v>342</v>
      </c>
      <c r="F64" s="131"/>
      <c r="G64" s="131"/>
      <c r="H64" s="156">
        <f t="shared" si="1"/>
        <v>0</v>
      </c>
    </row>
    <row r="65" spans="2:8" ht="26.4">
      <c r="B65" s="19" t="s">
        <v>151</v>
      </c>
      <c r="C65" s="20" t="s">
        <v>332</v>
      </c>
      <c r="D65" s="20" t="s">
        <v>1891</v>
      </c>
      <c r="E65" s="20" t="s">
        <v>61</v>
      </c>
      <c r="F65" s="131"/>
      <c r="G65" s="131"/>
      <c r="H65" s="156">
        <f t="shared" si="1"/>
        <v>0</v>
      </c>
    </row>
    <row r="66" spans="2:8" ht="26.4">
      <c r="B66" s="19" t="s">
        <v>154</v>
      </c>
      <c r="C66" s="20" t="s">
        <v>367</v>
      </c>
      <c r="D66" s="20" t="s">
        <v>1891</v>
      </c>
      <c r="E66" s="20" t="s">
        <v>61</v>
      </c>
      <c r="F66" s="131"/>
      <c r="G66" s="131"/>
      <c r="H66" s="156">
        <f t="shared" si="1"/>
        <v>0</v>
      </c>
    </row>
    <row r="67" spans="2:8" ht="26.4">
      <c r="B67" s="19">
        <v>12594269</v>
      </c>
      <c r="C67" s="20" t="s">
        <v>367</v>
      </c>
      <c r="D67" s="20" t="s">
        <v>1891</v>
      </c>
      <c r="E67" s="20" t="s">
        <v>376</v>
      </c>
      <c r="F67" s="131"/>
      <c r="G67" s="131"/>
      <c r="H67" s="156">
        <f t="shared" si="1"/>
        <v>0</v>
      </c>
    </row>
    <row r="68" spans="2:8">
      <c r="B68" s="19" t="s">
        <v>157</v>
      </c>
      <c r="C68" s="20" t="s">
        <v>101</v>
      </c>
      <c r="D68" s="20" t="s">
        <v>99</v>
      </c>
      <c r="E68" s="20" t="s">
        <v>100</v>
      </c>
      <c r="F68" s="131"/>
      <c r="G68" s="155" t="s">
        <v>2013</v>
      </c>
      <c r="H68" s="238">
        <f t="shared" si="1"/>
        <v>0</v>
      </c>
    </row>
    <row r="69" spans="2:8">
      <c r="B69" s="19" t="s">
        <v>159</v>
      </c>
      <c r="C69" s="20"/>
      <c r="D69" s="20" t="s">
        <v>99</v>
      </c>
      <c r="E69" s="20" t="s">
        <v>104</v>
      </c>
      <c r="F69" s="131"/>
      <c r="G69" s="155" t="s">
        <v>2013</v>
      </c>
      <c r="H69" s="238">
        <f t="shared" si="1"/>
        <v>0</v>
      </c>
    </row>
    <row r="70" spans="2:8">
      <c r="B70" s="19" t="s">
        <v>160</v>
      </c>
      <c r="C70" s="20"/>
      <c r="D70" s="20" t="s">
        <v>99</v>
      </c>
      <c r="E70" s="20" t="s">
        <v>104</v>
      </c>
      <c r="F70" s="131"/>
      <c r="G70" s="155" t="s">
        <v>2013</v>
      </c>
      <c r="H70" s="238">
        <f t="shared" si="1"/>
        <v>0</v>
      </c>
    </row>
    <row r="71" spans="2:8">
      <c r="B71" s="19" t="s">
        <v>161</v>
      </c>
      <c r="C71" s="20"/>
      <c r="D71" s="20" t="s">
        <v>99</v>
      </c>
      <c r="E71" s="20" t="s">
        <v>107</v>
      </c>
      <c r="F71" s="131"/>
      <c r="G71" s="155" t="s">
        <v>2013</v>
      </c>
      <c r="H71" s="238">
        <f t="shared" si="1"/>
        <v>0</v>
      </c>
    </row>
    <row r="72" spans="2:8">
      <c r="B72" s="19" t="s">
        <v>162</v>
      </c>
      <c r="C72" s="20"/>
      <c r="D72" s="20" t="s">
        <v>99</v>
      </c>
      <c r="E72" s="20" t="s">
        <v>109</v>
      </c>
      <c r="F72" s="131"/>
      <c r="G72" s="155" t="s">
        <v>2013</v>
      </c>
      <c r="H72" s="238">
        <f t="shared" si="1"/>
        <v>0</v>
      </c>
    </row>
    <row r="73" spans="2:8">
      <c r="B73" s="19">
        <v>213023389</v>
      </c>
      <c r="C73" s="20"/>
      <c r="D73" s="20" t="s">
        <v>99</v>
      </c>
      <c r="E73" s="20" t="s">
        <v>120</v>
      </c>
      <c r="F73" s="131"/>
      <c r="G73" s="155" t="s">
        <v>2013</v>
      </c>
      <c r="H73" s="238">
        <f t="shared" si="1"/>
        <v>0</v>
      </c>
    </row>
    <row r="74" spans="2:8">
      <c r="B74" s="19">
        <v>12082030</v>
      </c>
      <c r="C74" s="20"/>
      <c r="D74" s="20" t="s">
        <v>99</v>
      </c>
      <c r="E74" s="20" t="s">
        <v>124</v>
      </c>
      <c r="F74" s="131"/>
      <c r="G74" s="155" t="s">
        <v>2013</v>
      </c>
      <c r="H74" s="238">
        <f t="shared" si="1"/>
        <v>0</v>
      </c>
    </row>
    <row r="75" spans="2:8">
      <c r="B75" s="19" t="s">
        <v>164</v>
      </c>
      <c r="C75" s="20"/>
      <c r="D75" s="20" t="s">
        <v>99</v>
      </c>
      <c r="E75" s="20" t="s">
        <v>166</v>
      </c>
      <c r="F75" s="131"/>
      <c r="G75" s="155" t="s">
        <v>2013</v>
      </c>
      <c r="H75" s="238">
        <f t="shared" si="1"/>
        <v>0</v>
      </c>
    </row>
    <row r="76" spans="2:8">
      <c r="B76" s="19">
        <v>84570065</v>
      </c>
      <c r="C76" s="20"/>
      <c r="D76" s="20" t="s">
        <v>99</v>
      </c>
      <c r="E76" s="20" t="s">
        <v>167</v>
      </c>
      <c r="F76" s="131"/>
      <c r="G76" s="155" t="s">
        <v>2013</v>
      </c>
      <c r="H76" s="238">
        <f t="shared" si="1"/>
        <v>0</v>
      </c>
    </row>
    <row r="77" spans="2:8">
      <c r="B77" s="19">
        <v>87863125</v>
      </c>
      <c r="C77" s="20"/>
      <c r="D77" s="20" t="s">
        <v>99</v>
      </c>
      <c r="E77" s="20" t="s">
        <v>207</v>
      </c>
      <c r="F77" s="131"/>
      <c r="G77" s="155" t="s">
        <v>2013</v>
      </c>
      <c r="H77" s="238">
        <f t="shared" si="1"/>
        <v>0</v>
      </c>
    </row>
    <row r="78" spans="2:8">
      <c r="B78" s="19" t="s">
        <v>168</v>
      </c>
      <c r="C78" s="20"/>
      <c r="D78" s="20" t="s">
        <v>99</v>
      </c>
      <c r="E78" s="20" t="s">
        <v>208</v>
      </c>
      <c r="F78" s="131"/>
      <c r="G78" s="155" t="s">
        <v>2013</v>
      </c>
      <c r="H78" s="238">
        <f t="shared" si="1"/>
        <v>0</v>
      </c>
    </row>
    <row r="79" spans="2:8">
      <c r="B79" s="19" t="s">
        <v>169</v>
      </c>
      <c r="C79" s="20"/>
      <c r="D79" s="20" t="s">
        <v>99</v>
      </c>
      <c r="E79" s="20" t="s">
        <v>219</v>
      </c>
      <c r="F79" s="131"/>
      <c r="G79" s="155" t="s">
        <v>2013</v>
      </c>
      <c r="H79" s="238">
        <f t="shared" si="1"/>
        <v>0</v>
      </c>
    </row>
    <row r="80" spans="2:8">
      <c r="B80" s="19" t="s">
        <v>171</v>
      </c>
      <c r="C80" s="20"/>
      <c r="D80" s="20" t="s">
        <v>99</v>
      </c>
      <c r="E80" s="20" t="s">
        <v>220</v>
      </c>
      <c r="F80" s="131"/>
      <c r="G80" s="155" t="s">
        <v>2013</v>
      </c>
      <c r="H80" s="238">
        <f t="shared" si="1"/>
        <v>0</v>
      </c>
    </row>
    <row r="81" spans="2:9">
      <c r="B81" s="19" t="s">
        <v>172</v>
      </c>
      <c r="C81" s="20"/>
      <c r="D81" s="20" t="s">
        <v>99</v>
      </c>
      <c r="E81" s="20" t="s">
        <v>107</v>
      </c>
      <c r="F81" s="131"/>
      <c r="G81" s="155" t="s">
        <v>2013</v>
      </c>
      <c r="H81" s="238">
        <f t="shared" si="1"/>
        <v>0</v>
      </c>
    </row>
    <row r="82" spans="2:9">
      <c r="B82" s="19" t="s">
        <v>173</v>
      </c>
      <c r="C82" s="20"/>
      <c r="D82" s="20" t="s">
        <v>99</v>
      </c>
      <c r="E82" s="20" t="s">
        <v>223</v>
      </c>
      <c r="F82" s="131"/>
      <c r="G82" s="155" t="s">
        <v>2013</v>
      </c>
      <c r="H82" s="238">
        <f t="shared" si="1"/>
        <v>0</v>
      </c>
    </row>
    <row r="83" spans="2:9">
      <c r="B83" s="19" t="s">
        <v>174</v>
      </c>
      <c r="C83" s="20"/>
      <c r="D83" s="20" t="s">
        <v>99</v>
      </c>
      <c r="E83" s="20" t="s">
        <v>107</v>
      </c>
      <c r="F83" s="131"/>
      <c r="G83" s="155" t="s">
        <v>2013</v>
      </c>
      <c r="H83" s="238">
        <f t="shared" si="1"/>
        <v>0</v>
      </c>
    </row>
    <row r="84" spans="2:9">
      <c r="B84" s="19" t="s">
        <v>175</v>
      </c>
      <c r="C84" s="20"/>
      <c r="D84" s="20" t="s">
        <v>99</v>
      </c>
      <c r="E84" s="20" t="s">
        <v>317</v>
      </c>
      <c r="F84" s="131"/>
      <c r="G84" s="155" t="s">
        <v>2013</v>
      </c>
      <c r="H84" s="238">
        <f t="shared" si="1"/>
        <v>0</v>
      </c>
    </row>
    <row r="85" spans="2:9">
      <c r="B85" s="19" t="s">
        <v>176</v>
      </c>
      <c r="C85" s="20"/>
      <c r="D85" s="20" t="s">
        <v>99</v>
      </c>
      <c r="E85" s="20" t="s">
        <v>109</v>
      </c>
      <c r="F85" s="131"/>
      <c r="G85" s="155" t="s">
        <v>2013</v>
      </c>
      <c r="H85" s="238">
        <f t="shared" si="1"/>
        <v>0</v>
      </c>
    </row>
    <row r="86" spans="2:9">
      <c r="B86" s="19">
        <v>2020879</v>
      </c>
      <c r="C86" s="20"/>
      <c r="D86" s="20" t="s">
        <v>1898</v>
      </c>
      <c r="E86" s="20" t="s">
        <v>73</v>
      </c>
      <c r="F86" s="131"/>
      <c r="G86" s="155" t="s">
        <v>2013</v>
      </c>
      <c r="H86" s="238">
        <f t="shared" si="1"/>
        <v>0</v>
      </c>
    </row>
    <row r="87" spans="2:9">
      <c r="B87" s="19">
        <v>1</v>
      </c>
      <c r="C87" s="20" t="s">
        <v>71</v>
      </c>
      <c r="D87" s="20" t="s">
        <v>1898</v>
      </c>
      <c r="E87" s="20" t="s">
        <v>79</v>
      </c>
      <c r="F87" s="131"/>
      <c r="G87" s="155" t="s">
        <v>2013</v>
      </c>
      <c r="H87" s="238">
        <f t="shared" si="1"/>
        <v>0</v>
      </c>
    </row>
    <row r="88" spans="2:9" ht="39.6">
      <c r="B88" s="19" t="s">
        <v>180</v>
      </c>
      <c r="C88" s="20"/>
      <c r="D88" s="20" t="s">
        <v>1898</v>
      </c>
      <c r="E88" s="20" t="s">
        <v>165</v>
      </c>
      <c r="F88" s="131"/>
      <c r="G88" s="155" t="s">
        <v>2013</v>
      </c>
      <c r="H88" s="238">
        <f t="shared" si="1"/>
        <v>0</v>
      </c>
    </row>
    <row r="89" spans="2:9">
      <c r="B89" s="19" t="s">
        <v>182</v>
      </c>
      <c r="C89" s="20" t="s">
        <v>68</v>
      </c>
      <c r="D89" s="20" t="s">
        <v>1902</v>
      </c>
      <c r="E89" s="365" t="s">
        <v>2308</v>
      </c>
      <c r="F89" s="131"/>
      <c r="G89" s="131"/>
      <c r="H89" s="238">
        <f t="shared" ref="H89:H99" si="2">F89+G89</f>
        <v>0</v>
      </c>
      <c r="I89" s="200"/>
    </row>
    <row r="90" spans="2:9">
      <c r="B90" s="19" t="s">
        <v>184</v>
      </c>
      <c r="C90" s="20" t="s">
        <v>135</v>
      </c>
      <c r="D90" s="20" t="s">
        <v>1902</v>
      </c>
      <c r="E90" s="365" t="s">
        <v>2307</v>
      </c>
      <c r="F90" s="131"/>
      <c r="G90" s="131"/>
      <c r="H90" s="238">
        <f t="shared" si="2"/>
        <v>0</v>
      </c>
      <c r="I90" s="200"/>
    </row>
    <row r="91" spans="2:9">
      <c r="B91" s="19" t="s">
        <v>185</v>
      </c>
      <c r="C91" s="20"/>
      <c r="D91" s="20" t="s">
        <v>1913</v>
      </c>
      <c r="E91" s="270" t="s">
        <v>320</v>
      </c>
      <c r="F91" s="131"/>
      <c r="G91" s="131"/>
      <c r="H91" s="238">
        <f t="shared" si="2"/>
        <v>0</v>
      </c>
      <c r="I91" s="200"/>
    </row>
    <row r="92" spans="2:9">
      <c r="B92" s="19" t="s">
        <v>187</v>
      </c>
      <c r="C92" s="20" t="s">
        <v>325</v>
      </c>
      <c r="D92" s="20" t="s">
        <v>1915</v>
      </c>
      <c r="E92" s="270" t="s">
        <v>330</v>
      </c>
      <c r="F92" s="131"/>
      <c r="G92" s="131"/>
      <c r="H92" s="238">
        <f t="shared" si="2"/>
        <v>0</v>
      </c>
      <c r="I92" s="200"/>
    </row>
    <row r="93" spans="2:9" ht="39.6">
      <c r="B93" s="19" t="s">
        <v>189</v>
      </c>
      <c r="C93" s="20" t="s">
        <v>332</v>
      </c>
      <c r="D93" s="20" t="s">
        <v>1894</v>
      </c>
      <c r="E93" s="20" t="s">
        <v>344</v>
      </c>
      <c r="F93" s="131"/>
      <c r="G93" s="131"/>
      <c r="H93" s="238">
        <f t="shared" si="2"/>
        <v>0</v>
      </c>
    </row>
    <row r="94" spans="2:9" ht="26.4">
      <c r="B94" s="19" t="s">
        <v>190</v>
      </c>
      <c r="C94" s="20" t="s">
        <v>348</v>
      </c>
      <c r="D94" s="20" t="s">
        <v>1894</v>
      </c>
      <c r="E94" s="20" t="s">
        <v>361</v>
      </c>
      <c r="F94" s="131"/>
      <c r="G94" s="131"/>
      <c r="H94" s="238">
        <f t="shared" si="2"/>
        <v>0</v>
      </c>
    </row>
    <row r="95" spans="2:9">
      <c r="B95" s="19" t="s">
        <v>192</v>
      </c>
      <c r="C95" s="20" t="s">
        <v>325</v>
      </c>
      <c r="D95" s="20" t="s">
        <v>531</v>
      </c>
      <c r="E95" s="20" t="s">
        <v>324</v>
      </c>
      <c r="F95" s="131"/>
      <c r="G95" s="131"/>
      <c r="H95" s="238">
        <f t="shared" si="2"/>
        <v>0</v>
      </c>
    </row>
    <row r="96" spans="2:9" ht="26.4">
      <c r="B96" s="19" t="s">
        <v>196</v>
      </c>
      <c r="C96" s="20" t="s">
        <v>325</v>
      </c>
      <c r="D96" s="20" t="s">
        <v>1914</v>
      </c>
      <c r="E96" s="20" t="s">
        <v>324</v>
      </c>
      <c r="F96" s="131"/>
      <c r="G96" s="131"/>
      <c r="H96" s="238">
        <f t="shared" si="2"/>
        <v>0</v>
      </c>
    </row>
    <row r="97" spans="2:14">
      <c r="B97" s="19" t="s">
        <v>197</v>
      </c>
      <c r="C97" s="20"/>
      <c r="D97" s="20" t="s">
        <v>1914</v>
      </c>
      <c r="E97" s="270" t="s">
        <v>328</v>
      </c>
      <c r="F97" s="131"/>
      <c r="G97" s="131"/>
      <c r="H97" s="238">
        <f t="shared" si="2"/>
        <v>0</v>
      </c>
      <c r="I97" s="200"/>
    </row>
    <row r="98" spans="2:14">
      <c r="B98" s="19" t="s">
        <v>199</v>
      </c>
      <c r="C98" s="20"/>
      <c r="D98" s="20" t="s">
        <v>66</v>
      </c>
      <c r="E98" s="20" t="s">
        <v>249</v>
      </c>
      <c r="F98" s="131"/>
      <c r="G98" s="131"/>
      <c r="H98" s="238">
        <f t="shared" si="2"/>
        <v>0</v>
      </c>
    </row>
    <row r="99" spans="2:14">
      <c r="B99" s="19" t="s">
        <v>201</v>
      </c>
      <c r="C99" s="20"/>
      <c r="D99" s="20" t="s">
        <v>66</v>
      </c>
      <c r="E99" s="20" t="s">
        <v>274</v>
      </c>
      <c r="F99" s="131"/>
      <c r="G99" s="131"/>
      <c r="H99" s="238">
        <f t="shared" si="2"/>
        <v>0</v>
      </c>
    </row>
    <row r="100" spans="2:14" ht="26.4">
      <c r="B100" s="19" t="s">
        <v>204</v>
      </c>
      <c r="C100" s="20" t="s">
        <v>53</v>
      </c>
      <c r="D100" s="20" t="s">
        <v>51</v>
      </c>
      <c r="E100" s="20" t="s">
        <v>52</v>
      </c>
      <c r="F100" s="131"/>
      <c r="G100" s="155" t="s">
        <v>2013</v>
      </c>
      <c r="H100" s="238">
        <f>F100</f>
        <v>0</v>
      </c>
    </row>
    <row r="101" spans="2:14" ht="26.4">
      <c r="B101" s="19" t="s">
        <v>206</v>
      </c>
      <c r="C101" s="20" t="s">
        <v>53</v>
      </c>
      <c r="D101" s="20" t="s">
        <v>51</v>
      </c>
      <c r="E101" s="20" t="s">
        <v>55</v>
      </c>
      <c r="F101" s="131"/>
      <c r="G101" s="155" t="s">
        <v>2013</v>
      </c>
      <c r="H101" s="238">
        <f t="shared" ref="H101:H136" si="3">F101</f>
        <v>0</v>
      </c>
    </row>
    <row r="102" spans="2:14" ht="26.4">
      <c r="B102" s="19">
        <v>70777017</v>
      </c>
      <c r="C102" s="20" t="s">
        <v>71</v>
      </c>
      <c r="D102" s="20" t="s">
        <v>51</v>
      </c>
      <c r="E102" s="20" t="s">
        <v>70</v>
      </c>
      <c r="F102" s="131"/>
      <c r="G102" s="155" t="s">
        <v>2013</v>
      </c>
      <c r="H102" s="238">
        <f t="shared" si="3"/>
        <v>0</v>
      </c>
    </row>
    <row r="103" spans="2:14" ht="26.4">
      <c r="B103" s="19">
        <v>2020889</v>
      </c>
      <c r="C103" s="20" t="s">
        <v>71</v>
      </c>
      <c r="D103" s="20" t="s">
        <v>51</v>
      </c>
      <c r="E103" s="20" t="s">
        <v>70</v>
      </c>
      <c r="F103" s="131"/>
      <c r="G103" s="155" t="s">
        <v>2013</v>
      </c>
      <c r="H103" s="238">
        <f t="shared" si="3"/>
        <v>0</v>
      </c>
    </row>
    <row r="104" spans="2:14" ht="26.4">
      <c r="B104" s="19" t="s">
        <v>209</v>
      </c>
      <c r="C104" s="20" t="s">
        <v>71</v>
      </c>
      <c r="D104" s="20" t="s">
        <v>51</v>
      </c>
      <c r="E104" s="20" t="s">
        <v>70</v>
      </c>
      <c r="F104" s="131"/>
      <c r="G104" s="155" t="s">
        <v>2013</v>
      </c>
      <c r="H104" s="238">
        <f t="shared" si="3"/>
        <v>0</v>
      </c>
    </row>
    <row r="105" spans="2:14">
      <c r="B105" s="19">
        <v>7</v>
      </c>
      <c r="C105" s="20" t="s">
        <v>93</v>
      </c>
      <c r="D105" s="20" t="s">
        <v>51</v>
      </c>
      <c r="E105" s="20" t="s">
        <v>92</v>
      </c>
      <c r="F105" s="131"/>
      <c r="G105" s="155" t="s">
        <v>2013</v>
      </c>
      <c r="H105" s="238">
        <f t="shared" si="3"/>
        <v>0</v>
      </c>
    </row>
    <row r="106" spans="2:14">
      <c r="B106" s="19" t="s">
        <v>212</v>
      </c>
      <c r="C106" s="20"/>
      <c r="D106" s="20" t="s">
        <v>51</v>
      </c>
      <c r="E106" s="20" t="s">
        <v>95</v>
      </c>
      <c r="F106" s="131"/>
      <c r="G106" s="155" t="s">
        <v>2013</v>
      </c>
      <c r="H106" s="238">
        <f t="shared" si="3"/>
        <v>0</v>
      </c>
    </row>
    <row r="107" spans="2:14">
      <c r="B107" s="19" t="s">
        <v>214</v>
      </c>
      <c r="C107" s="20"/>
      <c r="D107" s="20" t="s">
        <v>51</v>
      </c>
      <c r="E107" s="20" t="s">
        <v>97</v>
      </c>
      <c r="F107" s="131"/>
      <c r="G107" s="155" t="s">
        <v>2013</v>
      </c>
      <c r="H107" s="238">
        <f t="shared" si="3"/>
        <v>0</v>
      </c>
    </row>
    <row r="108" spans="2:14">
      <c r="B108" s="199">
        <v>2020883</v>
      </c>
      <c r="C108" s="20"/>
      <c r="D108" s="20" t="s">
        <v>51</v>
      </c>
      <c r="E108" s="365" t="s">
        <v>2309</v>
      </c>
      <c r="F108" s="131"/>
      <c r="G108" s="155" t="s">
        <v>2013</v>
      </c>
      <c r="H108" s="238">
        <f t="shared" si="3"/>
        <v>0</v>
      </c>
      <c r="I108" s="200"/>
      <c r="J108" s="200"/>
      <c r="K108" s="200"/>
      <c r="L108" s="200"/>
      <c r="M108" s="200"/>
      <c r="N108" s="200"/>
    </row>
    <row r="109" spans="2:14">
      <c r="B109" s="199" t="s">
        <v>215</v>
      </c>
      <c r="C109" s="20"/>
      <c r="D109" s="20" t="s">
        <v>51</v>
      </c>
      <c r="E109" s="365" t="s">
        <v>2310</v>
      </c>
      <c r="F109" s="131"/>
      <c r="G109" s="155" t="s">
        <v>2013</v>
      </c>
      <c r="H109" s="238">
        <f t="shared" si="3"/>
        <v>0</v>
      </c>
    </row>
    <row r="110" spans="2:14">
      <c r="B110" s="19" t="s">
        <v>216</v>
      </c>
      <c r="C110" s="20"/>
      <c r="D110" s="20" t="s">
        <v>51</v>
      </c>
      <c r="E110" s="20" t="s">
        <v>115</v>
      </c>
      <c r="F110" s="131"/>
      <c r="G110" s="155" t="s">
        <v>2013</v>
      </c>
      <c r="H110" s="238">
        <f t="shared" si="3"/>
        <v>0</v>
      </c>
    </row>
    <row r="111" spans="2:14" ht="26.4">
      <c r="B111" s="19" t="s">
        <v>218</v>
      </c>
      <c r="C111" s="20"/>
      <c r="D111" s="20" t="s">
        <v>51</v>
      </c>
      <c r="E111" s="20" t="s">
        <v>179</v>
      </c>
      <c r="F111" s="131"/>
      <c r="G111" s="155" t="s">
        <v>2013</v>
      </c>
      <c r="H111" s="238">
        <f t="shared" si="3"/>
        <v>0</v>
      </c>
    </row>
    <row r="112" spans="2:14">
      <c r="B112" s="19">
        <v>68737042</v>
      </c>
      <c r="C112" s="20" t="s">
        <v>211</v>
      </c>
      <c r="D112" s="20" t="s">
        <v>51</v>
      </c>
      <c r="E112" s="20" t="s">
        <v>210</v>
      </c>
      <c r="F112" s="131"/>
      <c r="G112" s="155" t="s">
        <v>2013</v>
      </c>
      <c r="H112" s="238">
        <f t="shared" si="3"/>
        <v>0</v>
      </c>
    </row>
    <row r="113" spans="2:8">
      <c r="B113" s="19">
        <v>80534007</v>
      </c>
      <c r="C113" s="20" t="s">
        <v>135</v>
      </c>
      <c r="D113" s="20" t="s">
        <v>51</v>
      </c>
      <c r="E113" s="20" t="s">
        <v>217</v>
      </c>
      <c r="F113" s="131"/>
      <c r="G113" s="155" t="s">
        <v>2013</v>
      </c>
      <c r="H113" s="238">
        <f t="shared" si="3"/>
        <v>0</v>
      </c>
    </row>
    <row r="114" spans="2:8">
      <c r="B114" s="19" t="s">
        <v>221</v>
      </c>
      <c r="C114" s="20" t="s">
        <v>135</v>
      </c>
      <c r="D114" s="20" t="s">
        <v>51</v>
      </c>
      <c r="E114" s="20" t="s">
        <v>217</v>
      </c>
      <c r="F114" s="131"/>
      <c r="G114" s="155" t="s">
        <v>2013</v>
      </c>
      <c r="H114" s="238">
        <f t="shared" si="3"/>
        <v>0</v>
      </c>
    </row>
    <row r="115" spans="2:8" ht="26.4">
      <c r="B115" s="19" t="s">
        <v>222</v>
      </c>
      <c r="C115" s="20"/>
      <c r="D115" s="20" t="s">
        <v>51</v>
      </c>
      <c r="E115" s="20" t="s">
        <v>225</v>
      </c>
      <c r="F115" s="131"/>
      <c r="G115" s="155" t="s">
        <v>2013</v>
      </c>
      <c r="H115" s="238">
        <f t="shared" si="3"/>
        <v>0</v>
      </c>
    </row>
    <row r="116" spans="2:8" ht="26.4">
      <c r="B116" s="19" t="s">
        <v>224</v>
      </c>
      <c r="C116" s="20" t="s">
        <v>195</v>
      </c>
      <c r="D116" s="20" t="s">
        <v>51</v>
      </c>
      <c r="E116" s="20" t="s">
        <v>55</v>
      </c>
      <c r="F116" s="131"/>
      <c r="G116" s="155" t="s">
        <v>2013</v>
      </c>
      <c r="H116" s="238">
        <f t="shared" si="3"/>
        <v>0</v>
      </c>
    </row>
    <row r="117" spans="2:8" ht="26.4">
      <c r="B117" s="19">
        <v>72691032</v>
      </c>
      <c r="C117" s="20" t="s">
        <v>195</v>
      </c>
      <c r="D117" s="20" t="s">
        <v>51</v>
      </c>
      <c r="E117" s="20" t="s">
        <v>52</v>
      </c>
      <c r="F117" s="131"/>
      <c r="G117" s="155" t="s">
        <v>2013</v>
      </c>
      <c r="H117" s="238">
        <f t="shared" si="3"/>
        <v>0</v>
      </c>
    </row>
    <row r="118" spans="2:8" ht="26.4">
      <c r="B118" s="19" t="s">
        <v>226</v>
      </c>
      <c r="C118" s="20" t="s">
        <v>195</v>
      </c>
      <c r="D118" s="20" t="s">
        <v>51</v>
      </c>
      <c r="E118" s="20" t="s">
        <v>229</v>
      </c>
      <c r="F118" s="131"/>
      <c r="G118" s="155" t="s">
        <v>2013</v>
      </c>
      <c r="H118" s="238">
        <f t="shared" si="3"/>
        <v>0</v>
      </c>
    </row>
    <row r="119" spans="2:8" ht="26.4">
      <c r="B119" s="19" t="s">
        <v>227</v>
      </c>
      <c r="C119" s="20" t="s">
        <v>195</v>
      </c>
      <c r="D119" s="20" t="s">
        <v>51</v>
      </c>
      <c r="E119" s="20" t="s">
        <v>231</v>
      </c>
      <c r="F119" s="131"/>
      <c r="G119" s="155" t="s">
        <v>2013</v>
      </c>
      <c r="H119" s="238">
        <f t="shared" si="3"/>
        <v>0</v>
      </c>
    </row>
    <row r="120" spans="2:8" ht="26.4">
      <c r="B120" s="19" t="s">
        <v>228</v>
      </c>
      <c r="C120" s="20" t="s">
        <v>332</v>
      </c>
      <c r="D120" s="20" t="s">
        <v>51</v>
      </c>
      <c r="E120" s="20" t="s">
        <v>55</v>
      </c>
      <c r="F120" s="131"/>
      <c r="G120" s="155" t="s">
        <v>2013</v>
      </c>
      <c r="H120" s="238">
        <f t="shared" si="3"/>
        <v>0</v>
      </c>
    </row>
    <row r="121" spans="2:8" ht="26.4">
      <c r="B121" s="19" t="s">
        <v>230</v>
      </c>
      <c r="C121" s="20" t="s">
        <v>332</v>
      </c>
      <c r="D121" s="20" t="s">
        <v>51</v>
      </c>
      <c r="E121" s="20" t="s">
        <v>52</v>
      </c>
      <c r="F121" s="131"/>
      <c r="G121" s="155" t="s">
        <v>2013</v>
      </c>
      <c r="H121" s="238">
        <f t="shared" si="3"/>
        <v>0</v>
      </c>
    </row>
    <row r="122" spans="2:8" ht="26.4">
      <c r="B122" s="19" t="s">
        <v>232</v>
      </c>
      <c r="C122" s="20" t="s">
        <v>332</v>
      </c>
      <c r="D122" s="20" t="s">
        <v>51</v>
      </c>
      <c r="E122" s="20" t="s">
        <v>231</v>
      </c>
      <c r="F122" s="131"/>
      <c r="G122" s="155" t="s">
        <v>2013</v>
      </c>
      <c r="H122" s="238">
        <f t="shared" si="3"/>
        <v>0</v>
      </c>
    </row>
    <row r="123" spans="2:8" ht="26.4">
      <c r="B123" s="19" t="s">
        <v>234</v>
      </c>
      <c r="C123" s="20" t="s">
        <v>348</v>
      </c>
      <c r="D123" s="20" t="s">
        <v>51</v>
      </c>
      <c r="E123" s="20" t="s">
        <v>55</v>
      </c>
      <c r="F123" s="131"/>
      <c r="G123" s="155" t="s">
        <v>2013</v>
      </c>
      <c r="H123" s="238">
        <f t="shared" si="3"/>
        <v>0</v>
      </c>
    </row>
    <row r="124" spans="2:8" ht="26.4">
      <c r="B124" s="19" t="s">
        <v>236</v>
      </c>
      <c r="C124" s="20" t="s">
        <v>348</v>
      </c>
      <c r="D124" s="20" t="s">
        <v>51</v>
      </c>
      <c r="E124" s="20" t="s">
        <v>52</v>
      </c>
      <c r="F124" s="131"/>
      <c r="G124" s="155" t="s">
        <v>2013</v>
      </c>
      <c r="H124" s="238">
        <f t="shared" si="3"/>
        <v>0</v>
      </c>
    </row>
    <row r="125" spans="2:8" ht="26.4">
      <c r="B125" s="19" t="s">
        <v>238</v>
      </c>
      <c r="C125" s="20" t="s">
        <v>367</v>
      </c>
      <c r="D125" s="20" t="s">
        <v>51</v>
      </c>
      <c r="E125" s="20" t="s">
        <v>366</v>
      </c>
      <c r="F125" s="131"/>
      <c r="G125" s="155" t="s">
        <v>2013</v>
      </c>
      <c r="H125" s="238">
        <f t="shared" si="3"/>
        <v>0</v>
      </c>
    </row>
    <row r="126" spans="2:8" ht="26.4">
      <c r="B126" s="19" t="s">
        <v>241</v>
      </c>
      <c r="C126" s="20" t="s">
        <v>367</v>
      </c>
      <c r="D126" s="20" t="s">
        <v>51</v>
      </c>
      <c r="E126" s="20" t="s">
        <v>52</v>
      </c>
      <c r="F126" s="131"/>
      <c r="G126" s="155" t="s">
        <v>2013</v>
      </c>
      <c r="H126" s="238">
        <f t="shared" si="3"/>
        <v>0</v>
      </c>
    </row>
    <row r="127" spans="2:8" ht="39.6">
      <c r="B127" s="19" t="s">
        <v>242</v>
      </c>
      <c r="C127" s="20" t="s">
        <v>53</v>
      </c>
      <c r="D127" s="20" t="s">
        <v>1893</v>
      </c>
      <c r="E127" s="20" t="s">
        <v>57</v>
      </c>
      <c r="F127" s="131"/>
      <c r="G127" s="155" t="s">
        <v>2013</v>
      </c>
      <c r="H127" s="238">
        <f t="shared" si="3"/>
        <v>0</v>
      </c>
    </row>
    <row r="128" spans="2:8" ht="39.6">
      <c r="B128" s="19" t="s">
        <v>244</v>
      </c>
      <c r="C128" s="20" t="s">
        <v>53</v>
      </c>
      <c r="D128" s="20" t="s">
        <v>1893</v>
      </c>
      <c r="E128" s="20" t="s">
        <v>59</v>
      </c>
      <c r="F128" s="131"/>
      <c r="G128" s="155" t="s">
        <v>2013</v>
      </c>
      <c r="H128" s="238">
        <f t="shared" si="3"/>
        <v>0</v>
      </c>
    </row>
    <row r="129" spans="2:8" ht="26.4">
      <c r="B129" s="19" t="s">
        <v>246</v>
      </c>
      <c r="C129" s="20" t="s">
        <v>101</v>
      </c>
      <c r="D129" s="20" t="s">
        <v>1893</v>
      </c>
      <c r="E129" s="20" t="s">
        <v>140</v>
      </c>
      <c r="F129" s="131"/>
      <c r="G129" s="155" t="s">
        <v>2013</v>
      </c>
      <c r="H129" s="238">
        <f t="shared" si="3"/>
        <v>0</v>
      </c>
    </row>
    <row r="130" spans="2:8" ht="39.6">
      <c r="B130" s="19" t="s">
        <v>248</v>
      </c>
      <c r="C130" s="20" t="s">
        <v>348</v>
      </c>
      <c r="D130" s="20" t="s">
        <v>1893</v>
      </c>
      <c r="E130" s="20" t="s">
        <v>352</v>
      </c>
      <c r="F130" s="131"/>
      <c r="G130" s="155" t="s">
        <v>2013</v>
      </c>
      <c r="H130" s="156">
        <f t="shared" si="3"/>
        <v>0</v>
      </c>
    </row>
    <row r="131" spans="2:8" ht="26.4">
      <c r="B131" s="19" t="s">
        <v>250</v>
      </c>
      <c r="C131" s="20" t="s">
        <v>348</v>
      </c>
      <c r="D131" s="20" t="s">
        <v>1893</v>
      </c>
      <c r="E131" s="20" t="s">
        <v>354</v>
      </c>
      <c r="F131" s="131"/>
      <c r="G131" s="155" t="s">
        <v>2013</v>
      </c>
      <c r="H131" s="156">
        <f t="shared" si="3"/>
        <v>0</v>
      </c>
    </row>
    <row r="132" spans="2:8" ht="39.6">
      <c r="B132" s="19" t="s">
        <v>252</v>
      </c>
      <c r="C132" s="20" t="s">
        <v>357</v>
      </c>
      <c r="D132" s="20" t="s">
        <v>1893</v>
      </c>
      <c r="E132" s="20" t="s">
        <v>356</v>
      </c>
      <c r="F132" s="131"/>
      <c r="G132" s="155" t="s">
        <v>2013</v>
      </c>
      <c r="H132" s="156">
        <f t="shared" si="3"/>
        <v>0</v>
      </c>
    </row>
    <row r="133" spans="2:8" ht="26.4">
      <c r="B133" s="19" t="s">
        <v>253</v>
      </c>
      <c r="C133" s="20" t="s">
        <v>348</v>
      </c>
      <c r="D133" s="20" t="s">
        <v>1893</v>
      </c>
      <c r="E133" s="20" t="s">
        <v>359</v>
      </c>
      <c r="F133" s="131"/>
      <c r="G133" s="155" t="s">
        <v>2013</v>
      </c>
      <c r="H133" s="156">
        <f t="shared" si="3"/>
        <v>0</v>
      </c>
    </row>
    <row r="134" spans="2:8" ht="26.4">
      <c r="B134" s="19" t="s">
        <v>254</v>
      </c>
      <c r="C134" s="20" t="s">
        <v>367</v>
      </c>
      <c r="D134" s="20" t="s">
        <v>1893</v>
      </c>
      <c r="E134" s="20" t="s">
        <v>370</v>
      </c>
      <c r="F134" s="131"/>
      <c r="G134" s="155" t="s">
        <v>2013</v>
      </c>
      <c r="H134" s="156">
        <f t="shared" si="3"/>
        <v>0</v>
      </c>
    </row>
    <row r="135" spans="2:8" ht="26.4">
      <c r="B135" s="19" t="s">
        <v>255</v>
      </c>
      <c r="C135" s="20" t="s">
        <v>367</v>
      </c>
      <c r="D135" s="20" t="s">
        <v>1893</v>
      </c>
      <c r="E135" s="20" t="s">
        <v>372</v>
      </c>
      <c r="F135" s="131"/>
      <c r="G135" s="155" t="s">
        <v>2013</v>
      </c>
      <c r="H135" s="156">
        <f t="shared" si="3"/>
        <v>0</v>
      </c>
    </row>
    <row r="136" spans="2:8" ht="39.6">
      <c r="B136" s="19" t="s">
        <v>256</v>
      </c>
      <c r="C136" s="20" t="s">
        <v>375</v>
      </c>
      <c r="D136" s="20" t="s">
        <v>1893</v>
      </c>
      <c r="E136" s="20" t="s">
        <v>374</v>
      </c>
      <c r="F136" s="131"/>
      <c r="G136" s="155" t="s">
        <v>2013</v>
      </c>
      <c r="H136" s="156">
        <f t="shared" si="3"/>
        <v>0</v>
      </c>
    </row>
    <row r="137" spans="2:8">
      <c r="B137" s="19" t="s">
        <v>257</v>
      </c>
      <c r="C137" s="20"/>
      <c r="D137" s="20" t="s">
        <v>1903</v>
      </c>
      <c r="E137" s="201" t="s">
        <v>1907</v>
      </c>
      <c r="F137" s="131"/>
      <c r="G137" s="131"/>
      <c r="H137" s="238">
        <f t="shared" ref="H137:H152" si="4">F137+G137</f>
        <v>0</v>
      </c>
    </row>
    <row r="138" spans="2:8">
      <c r="B138" s="19" t="s">
        <v>258</v>
      </c>
      <c r="C138" s="20"/>
      <c r="D138" s="20" t="s">
        <v>110</v>
      </c>
      <c r="E138" s="20" t="s">
        <v>111</v>
      </c>
      <c r="F138" s="131"/>
      <c r="G138" s="131"/>
      <c r="H138" s="238">
        <f t="shared" si="4"/>
        <v>0</v>
      </c>
    </row>
    <row r="139" spans="2:8">
      <c r="B139" s="19" t="s">
        <v>260</v>
      </c>
      <c r="C139" s="20"/>
      <c r="D139" s="20" t="s">
        <v>110</v>
      </c>
      <c r="E139" s="20" t="s">
        <v>112</v>
      </c>
      <c r="F139" s="131"/>
      <c r="G139" s="131"/>
      <c r="H139" s="238">
        <f t="shared" si="4"/>
        <v>0</v>
      </c>
    </row>
    <row r="140" spans="2:8">
      <c r="B140" s="19" t="s">
        <v>261</v>
      </c>
      <c r="C140" s="20"/>
      <c r="D140" s="20" t="s">
        <v>110</v>
      </c>
      <c r="E140" s="20" t="s">
        <v>125</v>
      </c>
      <c r="F140" s="131"/>
      <c r="G140" s="131"/>
      <c r="H140" s="238">
        <f t="shared" si="4"/>
        <v>0</v>
      </c>
    </row>
    <row r="141" spans="2:8">
      <c r="B141" s="19" t="s">
        <v>262</v>
      </c>
      <c r="C141" s="20"/>
      <c r="D141" s="20" t="s">
        <v>110</v>
      </c>
      <c r="E141" s="20" t="s">
        <v>128</v>
      </c>
      <c r="F141" s="131"/>
      <c r="G141" s="131"/>
      <c r="H141" s="238">
        <f t="shared" si="4"/>
        <v>0</v>
      </c>
    </row>
    <row r="142" spans="2:8">
      <c r="B142" s="19" t="s">
        <v>263</v>
      </c>
      <c r="C142" s="20"/>
      <c r="D142" s="20" t="s">
        <v>110</v>
      </c>
      <c r="E142" s="20" t="s">
        <v>128</v>
      </c>
      <c r="F142" s="131"/>
      <c r="G142" s="131"/>
      <c r="H142" s="238">
        <f t="shared" si="4"/>
        <v>0</v>
      </c>
    </row>
    <row r="143" spans="2:8">
      <c r="B143" s="19" t="s">
        <v>264</v>
      </c>
      <c r="C143" s="20" t="s">
        <v>150</v>
      </c>
      <c r="D143" s="20" t="s">
        <v>110</v>
      </c>
      <c r="E143" s="20" t="s">
        <v>149</v>
      </c>
      <c r="F143" s="131"/>
      <c r="G143" s="131"/>
      <c r="H143" s="238">
        <f t="shared" si="4"/>
        <v>0</v>
      </c>
    </row>
    <row r="144" spans="2:8">
      <c r="B144" s="19" t="s">
        <v>265</v>
      </c>
      <c r="C144" s="20"/>
      <c r="D144" s="20" t="s">
        <v>110</v>
      </c>
      <c r="E144" s="20" t="s">
        <v>181</v>
      </c>
      <c r="F144" s="131"/>
      <c r="G144" s="131"/>
      <c r="H144" s="238">
        <f t="shared" si="4"/>
        <v>0</v>
      </c>
    </row>
    <row r="145" spans="2:8">
      <c r="B145" s="19" t="s">
        <v>266</v>
      </c>
      <c r="C145" s="20" t="s">
        <v>101</v>
      </c>
      <c r="D145" s="20" t="s">
        <v>110</v>
      </c>
      <c r="E145" s="20" t="s">
        <v>186</v>
      </c>
      <c r="F145" s="131"/>
      <c r="G145" s="131"/>
      <c r="H145" s="238">
        <f t="shared" si="4"/>
        <v>0</v>
      </c>
    </row>
    <row r="146" spans="2:8">
      <c r="B146" s="19" t="s">
        <v>267</v>
      </c>
      <c r="C146" s="20" t="s">
        <v>101</v>
      </c>
      <c r="D146" s="20" t="s">
        <v>110</v>
      </c>
      <c r="E146" s="20" t="s">
        <v>188</v>
      </c>
      <c r="F146" s="131"/>
      <c r="G146" s="131"/>
      <c r="H146" s="238">
        <f t="shared" si="4"/>
        <v>0</v>
      </c>
    </row>
    <row r="147" spans="2:8">
      <c r="B147" s="19" t="s">
        <v>268</v>
      </c>
      <c r="C147" s="20"/>
      <c r="D147" s="20" t="s">
        <v>110</v>
      </c>
      <c r="E147" s="20" t="s">
        <v>188</v>
      </c>
      <c r="F147" s="131"/>
      <c r="G147" s="131"/>
      <c r="H147" s="238">
        <f t="shared" si="4"/>
        <v>0</v>
      </c>
    </row>
    <row r="148" spans="2:8">
      <c r="B148" s="19" t="s">
        <v>269</v>
      </c>
      <c r="C148" s="20"/>
      <c r="D148" s="20" t="s">
        <v>1908</v>
      </c>
      <c r="E148" s="201" t="s">
        <v>1906</v>
      </c>
      <c r="F148" s="131"/>
      <c r="G148" s="131"/>
      <c r="H148" s="238">
        <f t="shared" si="4"/>
        <v>0</v>
      </c>
    </row>
    <row r="149" spans="2:8">
      <c r="B149" s="19" t="s">
        <v>270</v>
      </c>
      <c r="C149" s="20"/>
      <c r="D149" s="20" t="s">
        <v>1908</v>
      </c>
      <c r="E149" s="20" t="s">
        <v>251</v>
      </c>
      <c r="F149" s="131"/>
      <c r="G149" s="131"/>
      <c r="H149" s="238">
        <f t="shared" si="4"/>
        <v>0</v>
      </c>
    </row>
    <row r="150" spans="2:8">
      <c r="B150" s="19" t="s">
        <v>271</v>
      </c>
      <c r="C150" s="20"/>
      <c r="D150" s="20" t="s">
        <v>1908</v>
      </c>
      <c r="E150" s="20" t="s">
        <v>251</v>
      </c>
      <c r="F150" s="131"/>
      <c r="G150" s="131"/>
      <c r="H150" s="238">
        <f t="shared" si="4"/>
        <v>0</v>
      </c>
    </row>
    <row r="151" spans="2:8">
      <c r="B151" s="19" t="s">
        <v>272</v>
      </c>
      <c r="C151" s="20"/>
      <c r="D151" s="20" t="s">
        <v>1908</v>
      </c>
      <c r="E151" s="20" t="s">
        <v>251</v>
      </c>
      <c r="F151" s="131"/>
      <c r="G151" s="131"/>
      <c r="H151" s="238">
        <f t="shared" si="4"/>
        <v>0</v>
      </c>
    </row>
    <row r="152" spans="2:8" ht="26.4">
      <c r="B152" s="19" t="s">
        <v>273</v>
      </c>
      <c r="C152" s="20"/>
      <c r="D152" s="20" t="s">
        <v>1897</v>
      </c>
      <c r="E152" s="20" t="s">
        <v>137</v>
      </c>
      <c r="F152" s="131"/>
      <c r="G152" s="131"/>
      <c r="H152" s="238">
        <f t="shared" si="4"/>
        <v>0</v>
      </c>
    </row>
    <row r="153" spans="2:8" ht="26.4">
      <c r="B153" s="19" t="s">
        <v>275</v>
      </c>
      <c r="C153" s="20"/>
      <c r="D153" s="20" t="s">
        <v>1897</v>
      </c>
      <c r="E153" s="20" t="s">
        <v>277</v>
      </c>
      <c r="F153" s="131"/>
      <c r="G153" s="155" t="s">
        <v>2013</v>
      </c>
      <c r="H153" s="238">
        <f>F153</f>
        <v>0</v>
      </c>
    </row>
    <row r="154" spans="2:8" ht="26.4">
      <c r="B154" s="19" t="s">
        <v>276</v>
      </c>
      <c r="C154" s="20" t="s">
        <v>75</v>
      </c>
      <c r="D154" s="20" t="s">
        <v>83</v>
      </c>
      <c r="E154" s="20" t="s">
        <v>84</v>
      </c>
      <c r="F154" s="131"/>
      <c r="G154" s="155" t="s">
        <v>2013</v>
      </c>
      <c r="H154" s="238">
        <f t="shared" ref="H154:H215" si="5">F154</f>
        <v>0</v>
      </c>
    </row>
    <row r="155" spans="2:8" ht="26.4">
      <c r="B155" s="19" t="s">
        <v>278</v>
      </c>
      <c r="C155" s="20" t="s">
        <v>75</v>
      </c>
      <c r="D155" s="20" t="s">
        <v>83</v>
      </c>
      <c r="E155" s="20" t="s">
        <v>84</v>
      </c>
      <c r="F155" s="131"/>
      <c r="G155" s="155" t="s">
        <v>2013</v>
      </c>
      <c r="H155" s="238">
        <f t="shared" si="5"/>
        <v>0</v>
      </c>
    </row>
    <row r="156" spans="2:8" ht="26.4">
      <c r="B156" s="19" t="s">
        <v>279</v>
      </c>
      <c r="C156" s="20" t="s">
        <v>75</v>
      </c>
      <c r="D156" s="20" t="s">
        <v>83</v>
      </c>
      <c r="E156" s="20" t="s">
        <v>87</v>
      </c>
      <c r="F156" s="131"/>
      <c r="G156" s="155" t="s">
        <v>2013</v>
      </c>
      <c r="H156" s="238">
        <f t="shared" si="5"/>
        <v>0</v>
      </c>
    </row>
    <row r="157" spans="2:8" ht="26.4">
      <c r="B157" s="19" t="s">
        <v>280</v>
      </c>
      <c r="C157" s="20" t="s">
        <v>75</v>
      </c>
      <c r="D157" s="20" t="s">
        <v>83</v>
      </c>
      <c r="E157" s="20" t="s">
        <v>89</v>
      </c>
      <c r="F157" s="131"/>
      <c r="G157" s="155" t="s">
        <v>2013</v>
      </c>
      <c r="H157" s="238">
        <f t="shared" si="5"/>
        <v>0</v>
      </c>
    </row>
    <row r="158" spans="2:8" ht="26.4">
      <c r="B158" s="19" t="s">
        <v>281</v>
      </c>
      <c r="C158" s="20" t="s">
        <v>75</v>
      </c>
      <c r="D158" s="20" t="s">
        <v>83</v>
      </c>
      <c r="E158" s="20" t="s">
        <v>87</v>
      </c>
      <c r="F158" s="131"/>
      <c r="G158" s="155" t="s">
        <v>2013</v>
      </c>
      <c r="H158" s="238">
        <f t="shared" si="5"/>
        <v>0</v>
      </c>
    </row>
    <row r="159" spans="2:8" ht="26.4">
      <c r="B159" s="19" t="s">
        <v>282</v>
      </c>
      <c r="C159" s="20" t="s">
        <v>75</v>
      </c>
      <c r="D159" s="20" t="s">
        <v>83</v>
      </c>
      <c r="E159" s="20" t="s">
        <v>87</v>
      </c>
      <c r="F159" s="131"/>
      <c r="G159" s="155" t="s">
        <v>2013</v>
      </c>
      <c r="H159" s="238">
        <f t="shared" si="5"/>
        <v>0</v>
      </c>
    </row>
    <row r="160" spans="2:8" ht="26.4">
      <c r="B160" s="19" t="s">
        <v>283</v>
      </c>
      <c r="C160" s="20"/>
      <c r="D160" s="20" t="s">
        <v>83</v>
      </c>
      <c r="E160" s="20" t="s">
        <v>127</v>
      </c>
      <c r="F160" s="131"/>
      <c r="G160" s="155" t="s">
        <v>2013</v>
      </c>
      <c r="H160" s="238">
        <f t="shared" si="5"/>
        <v>0</v>
      </c>
    </row>
    <row r="161" spans="2:8" ht="26.4">
      <c r="B161" s="19" t="s">
        <v>284</v>
      </c>
      <c r="C161" s="20"/>
      <c r="D161" s="20" t="s">
        <v>83</v>
      </c>
      <c r="E161" s="20" t="s">
        <v>130</v>
      </c>
      <c r="F161" s="131"/>
      <c r="G161" s="155" t="s">
        <v>2013</v>
      </c>
      <c r="H161" s="238">
        <f t="shared" si="5"/>
        <v>0</v>
      </c>
    </row>
    <row r="162" spans="2:8" ht="26.4">
      <c r="B162" s="19" t="s">
        <v>285</v>
      </c>
      <c r="C162" s="20"/>
      <c r="D162" s="20" t="s">
        <v>83</v>
      </c>
      <c r="E162" s="20" t="s">
        <v>132</v>
      </c>
      <c r="F162" s="131"/>
      <c r="G162" s="155" t="s">
        <v>2013</v>
      </c>
      <c r="H162" s="238">
        <f t="shared" si="5"/>
        <v>0</v>
      </c>
    </row>
    <row r="163" spans="2:8" ht="26.4">
      <c r="B163" s="19" t="s">
        <v>286</v>
      </c>
      <c r="C163" s="20" t="s">
        <v>135</v>
      </c>
      <c r="D163" s="20" t="s">
        <v>83</v>
      </c>
      <c r="E163" s="20" t="s">
        <v>134</v>
      </c>
      <c r="F163" s="131"/>
      <c r="G163" s="155" t="s">
        <v>2013</v>
      </c>
      <c r="H163" s="238">
        <f t="shared" si="5"/>
        <v>0</v>
      </c>
    </row>
    <row r="164" spans="2:8" ht="26.4">
      <c r="B164" s="19" t="s">
        <v>287</v>
      </c>
      <c r="C164" s="20" t="s">
        <v>135</v>
      </c>
      <c r="D164" s="20" t="s">
        <v>83</v>
      </c>
      <c r="E164" s="20" t="s">
        <v>134</v>
      </c>
      <c r="F164" s="131"/>
      <c r="G164" s="155" t="s">
        <v>2013</v>
      </c>
      <c r="H164" s="238">
        <f t="shared" si="5"/>
        <v>0</v>
      </c>
    </row>
    <row r="165" spans="2:8" ht="26.4">
      <c r="B165" s="19" t="s">
        <v>288</v>
      </c>
      <c r="C165" s="20" t="s">
        <v>135</v>
      </c>
      <c r="D165" s="20" t="s">
        <v>83</v>
      </c>
      <c r="E165" s="20" t="s">
        <v>134</v>
      </c>
      <c r="F165" s="131"/>
      <c r="G165" s="155" t="s">
        <v>2013</v>
      </c>
      <c r="H165" s="238">
        <f t="shared" si="5"/>
        <v>0</v>
      </c>
    </row>
    <row r="166" spans="2:8" ht="26.4">
      <c r="B166" s="19" t="s">
        <v>289</v>
      </c>
      <c r="C166" s="20" t="s">
        <v>135</v>
      </c>
      <c r="D166" s="20" t="s">
        <v>83</v>
      </c>
      <c r="E166" s="20" t="s">
        <v>134</v>
      </c>
      <c r="F166" s="131"/>
      <c r="G166" s="155" t="s">
        <v>2013</v>
      </c>
      <c r="H166" s="238">
        <f t="shared" si="5"/>
        <v>0</v>
      </c>
    </row>
    <row r="167" spans="2:8" ht="26.4">
      <c r="B167" s="19" t="s">
        <v>290</v>
      </c>
      <c r="C167" s="20"/>
      <c r="D167" s="20" t="s">
        <v>83</v>
      </c>
      <c r="E167" s="20" t="s">
        <v>145</v>
      </c>
      <c r="F167" s="131"/>
      <c r="G167" s="155" t="s">
        <v>2013</v>
      </c>
      <c r="H167" s="238">
        <f t="shared" si="5"/>
        <v>0</v>
      </c>
    </row>
    <row r="168" spans="2:8" ht="26.4">
      <c r="B168" s="19" t="s">
        <v>291</v>
      </c>
      <c r="C168" s="20"/>
      <c r="D168" s="20" t="s">
        <v>83</v>
      </c>
      <c r="E168" s="20" t="s">
        <v>147</v>
      </c>
      <c r="F168" s="131"/>
      <c r="G168" s="155" t="s">
        <v>2013</v>
      </c>
      <c r="H168" s="238">
        <f t="shared" si="5"/>
        <v>0</v>
      </c>
    </row>
    <row r="169" spans="2:8" ht="26.4">
      <c r="B169" s="19" t="s">
        <v>292</v>
      </c>
      <c r="C169" s="20"/>
      <c r="D169" s="20" t="s">
        <v>83</v>
      </c>
      <c r="E169" s="20" t="s">
        <v>191</v>
      </c>
      <c r="F169" s="131"/>
      <c r="G169" s="155" t="s">
        <v>2013</v>
      </c>
      <c r="H169" s="238">
        <f t="shared" si="5"/>
        <v>0</v>
      </c>
    </row>
    <row r="170" spans="2:8" ht="26.4">
      <c r="B170" s="19" t="s">
        <v>293</v>
      </c>
      <c r="C170" s="20"/>
      <c r="D170" s="20" t="s">
        <v>83</v>
      </c>
      <c r="E170" s="20" t="s">
        <v>198</v>
      </c>
      <c r="F170" s="131"/>
      <c r="G170" s="155" t="s">
        <v>2013</v>
      </c>
      <c r="H170" s="238">
        <f t="shared" si="5"/>
        <v>0</v>
      </c>
    </row>
    <row r="171" spans="2:8" ht="26.4">
      <c r="B171" s="19" t="s">
        <v>295</v>
      </c>
      <c r="C171" s="20"/>
      <c r="D171" s="20" t="s">
        <v>83</v>
      </c>
      <c r="E171" s="20" t="s">
        <v>200</v>
      </c>
      <c r="F171" s="131"/>
      <c r="G171" s="155" t="s">
        <v>2013</v>
      </c>
      <c r="H171" s="238">
        <f t="shared" si="5"/>
        <v>0</v>
      </c>
    </row>
    <row r="172" spans="2:8" ht="26.4">
      <c r="B172" s="19" t="s">
        <v>296</v>
      </c>
      <c r="C172" s="20"/>
      <c r="D172" s="20" t="s">
        <v>152</v>
      </c>
      <c r="E172" s="20" t="s">
        <v>153</v>
      </c>
      <c r="F172" s="131"/>
      <c r="G172" s="155" t="s">
        <v>2013</v>
      </c>
      <c r="H172" s="238">
        <f t="shared" si="5"/>
        <v>0</v>
      </c>
    </row>
    <row r="173" spans="2:8">
      <c r="B173" s="19">
        <v>173342</v>
      </c>
      <c r="C173" s="20"/>
      <c r="D173" s="20" t="s">
        <v>152</v>
      </c>
      <c r="E173" s="20" t="s">
        <v>155</v>
      </c>
      <c r="F173" s="131"/>
      <c r="G173" s="155" t="s">
        <v>2013</v>
      </c>
      <c r="H173" s="238">
        <f t="shared" si="5"/>
        <v>0</v>
      </c>
    </row>
    <row r="174" spans="2:8">
      <c r="B174" s="19" t="s">
        <v>299</v>
      </c>
      <c r="C174" s="20"/>
      <c r="D174" s="20" t="s">
        <v>152</v>
      </c>
      <c r="E174" s="20" t="s">
        <v>156</v>
      </c>
      <c r="F174" s="131"/>
      <c r="G174" s="155" t="s">
        <v>2013</v>
      </c>
      <c r="H174" s="238">
        <f t="shared" si="5"/>
        <v>0</v>
      </c>
    </row>
    <row r="175" spans="2:8">
      <c r="B175" s="19">
        <v>162472</v>
      </c>
      <c r="C175" s="20"/>
      <c r="D175" s="20" t="s">
        <v>152</v>
      </c>
      <c r="E175" s="20" t="s">
        <v>158</v>
      </c>
      <c r="F175" s="131"/>
      <c r="G175" s="155" t="s">
        <v>2013</v>
      </c>
      <c r="H175" s="238">
        <f t="shared" si="5"/>
        <v>0</v>
      </c>
    </row>
    <row r="176" spans="2:8" ht="26.4">
      <c r="B176" s="19">
        <v>2013100417</v>
      </c>
      <c r="C176" s="20"/>
      <c r="D176" s="20" t="s">
        <v>152</v>
      </c>
      <c r="E176" s="20" t="s">
        <v>153</v>
      </c>
      <c r="F176" s="131"/>
      <c r="G176" s="155" t="s">
        <v>2013</v>
      </c>
      <c r="H176" s="238">
        <f t="shared" si="5"/>
        <v>0</v>
      </c>
    </row>
    <row r="177" spans="2:8">
      <c r="B177" s="19" t="s">
        <v>303</v>
      </c>
      <c r="C177" s="20"/>
      <c r="D177" s="20" t="s">
        <v>152</v>
      </c>
      <c r="E177" s="20" t="s">
        <v>158</v>
      </c>
      <c r="F177" s="131"/>
      <c r="G177" s="155" t="s">
        <v>2013</v>
      </c>
      <c r="H177" s="238">
        <f t="shared" si="5"/>
        <v>0</v>
      </c>
    </row>
    <row r="178" spans="2:8">
      <c r="B178" s="19" t="s">
        <v>305</v>
      </c>
      <c r="C178" s="20"/>
      <c r="D178" s="20" t="s">
        <v>152</v>
      </c>
      <c r="E178" s="20" t="s">
        <v>158</v>
      </c>
      <c r="F178" s="131"/>
      <c r="G178" s="155" t="s">
        <v>2013</v>
      </c>
      <c r="H178" s="238">
        <f t="shared" si="5"/>
        <v>0</v>
      </c>
    </row>
    <row r="179" spans="2:8" ht="26.4">
      <c r="B179" s="19" t="s">
        <v>308</v>
      </c>
      <c r="C179" s="20"/>
      <c r="D179" s="20" t="s">
        <v>152</v>
      </c>
      <c r="E179" s="20" t="s">
        <v>153</v>
      </c>
      <c r="F179" s="131"/>
      <c r="G179" s="155" t="s">
        <v>2013</v>
      </c>
      <c r="H179" s="238">
        <f t="shared" si="5"/>
        <v>0</v>
      </c>
    </row>
    <row r="180" spans="2:8" ht="26.4">
      <c r="B180" s="19" t="s">
        <v>310</v>
      </c>
      <c r="C180" s="20" t="s">
        <v>135</v>
      </c>
      <c r="D180" s="20" t="s">
        <v>152</v>
      </c>
      <c r="E180" s="20" t="s">
        <v>233</v>
      </c>
      <c r="F180" s="131"/>
      <c r="G180" s="155" t="s">
        <v>2013</v>
      </c>
      <c r="H180" s="238">
        <f t="shared" si="5"/>
        <v>0</v>
      </c>
    </row>
    <row r="181" spans="2:8">
      <c r="B181" s="19" t="s">
        <v>312</v>
      </c>
      <c r="C181" s="20" t="s">
        <v>135</v>
      </c>
      <c r="D181" s="20" t="s">
        <v>152</v>
      </c>
      <c r="E181" s="20" t="s">
        <v>245</v>
      </c>
      <c r="F181" s="131"/>
      <c r="G181" s="155" t="s">
        <v>2013</v>
      </c>
      <c r="H181" s="238">
        <f t="shared" si="5"/>
        <v>0</v>
      </c>
    </row>
    <row r="182" spans="2:8">
      <c r="B182" s="19" t="s">
        <v>313</v>
      </c>
      <c r="C182" s="20" t="s">
        <v>135</v>
      </c>
      <c r="D182" s="20" t="s">
        <v>152</v>
      </c>
      <c r="E182" s="20" t="s">
        <v>247</v>
      </c>
      <c r="F182" s="131"/>
      <c r="G182" s="155" t="s">
        <v>2013</v>
      </c>
      <c r="H182" s="238">
        <f t="shared" si="5"/>
        <v>0</v>
      </c>
    </row>
    <row r="183" spans="2:8">
      <c r="B183" s="19" t="s">
        <v>314</v>
      </c>
      <c r="C183" s="20" t="s">
        <v>135</v>
      </c>
      <c r="D183" s="20" t="s">
        <v>152</v>
      </c>
      <c r="E183" s="20" t="s">
        <v>247</v>
      </c>
      <c r="F183" s="131"/>
      <c r="G183" s="155" t="s">
        <v>2013</v>
      </c>
      <c r="H183" s="238">
        <f t="shared" si="5"/>
        <v>0</v>
      </c>
    </row>
    <row r="184" spans="2:8" ht="26.4">
      <c r="B184" s="19" t="s">
        <v>315</v>
      </c>
      <c r="C184" s="20" t="s">
        <v>135</v>
      </c>
      <c r="D184" s="20" t="s">
        <v>152</v>
      </c>
      <c r="E184" s="20" t="s">
        <v>233</v>
      </c>
      <c r="F184" s="131"/>
      <c r="G184" s="155" t="s">
        <v>2013</v>
      </c>
      <c r="H184" s="238">
        <f t="shared" si="5"/>
        <v>0</v>
      </c>
    </row>
    <row r="185" spans="2:8">
      <c r="B185" s="19">
        <v>1832665</v>
      </c>
      <c r="C185" s="20" t="s">
        <v>135</v>
      </c>
      <c r="D185" s="20" t="s">
        <v>152</v>
      </c>
      <c r="E185" s="20" t="s">
        <v>245</v>
      </c>
      <c r="F185" s="131"/>
      <c r="G185" s="155" t="s">
        <v>2013</v>
      </c>
      <c r="H185" s="238">
        <f t="shared" si="5"/>
        <v>0</v>
      </c>
    </row>
    <row r="186" spans="2:8">
      <c r="B186" s="19">
        <v>100020160</v>
      </c>
      <c r="C186" s="20" t="s">
        <v>135</v>
      </c>
      <c r="D186" s="20" t="s">
        <v>152</v>
      </c>
      <c r="E186" s="20" t="s">
        <v>245</v>
      </c>
      <c r="F186" s="131"/>
      <c r="G186" s="155" t="s">
        <v>2013</v>
      </c>
      <c r="H186" s="238">
        <f t="shared" si="5"/>
        <v>0</v>
      </c>
    </row>
    <row r="187" spans="2:8">
      <c r="B187" s="19">
        <v>173084</v>
      </c>
      <c r="C187" s="20" t="s">
        <v>259</v>
      </c>
      <c r="D187" s="20" t="s">
        <v>152</v>
      </c>
      <c r="E187" s="20" t="s">
        <v>247</v>
      </c>
      <c r="F187" s="131"/>
      <c r="G187" s="155" t="s">
        <v>2013</v>
      </c>
      <c r="H187" s="238">
        <f t="shared" si="5"/>
        <v>0</v>
      </c>
    </row>
    <row r="188" spans="2:8" ht="26.4">
      <c r="B188" s="19" t="s">
        <v>319</v>
      </c>
      <c r="C188" s="20" t="s">
        <v>259</v>
      </c>
      <c r="D188" s="20" t="s">
        <v>152</v>
      </c>
      <c r="E188" s="20" t="s">
        <v>233</v>
      </c>
      <c r="F188" s="131"/>
      <c r="G188" s="155" t="s">
        <v>2013</v>
      </c>
      <c r="H188" s="238">
        <f t="shared" si="5"/>
        <v>0</v>
      </c>
    </row>
    <row r="189" spans="2:8" ht="26.4">
      <c r="B189" s="19" t="s">
        <v>321</v>
      </c>
      <c r="C189" s="20" t="s">
        <v>135</v>
      </c>
      <c r="D189" s="20" t="s">
        <v>152</v>
      </c>
      <c r="E189" s="20" t="s">
        <v>233</v>
      </c>
      <c r="F189" s="131"/>
      <c r="G189" s="155" t="s">
        <v>2013</v>
      </c>
      <c r="H189" s="238">
        <f t="shared" si="5"/>
        <v>0</v>
      </c>
    </row>
    <row r="190" spans="2:8">
      <c r="B190" s="19" t="s">
        <v>323</v>
      </c>
      <c r="C190" s="20" t="s">
        <v>259</v>
      </c>
      <c r="D190" s="20" t="s">
        <v>152</v>
      </c>
      <c r="E190" s="20" t="s">
        <v>245</v>
      </c>
      <c r="F190" s="131"/>
      <c r="G190" s="155" t="s">
        <v>2013</v>
      </c>
      <c r="H190" s="238">
        <f t="shared" si="5"/>
        <v>0</v>
      </c>
    </row>
    <row r="191" spans="2:8">
      <c r="B191" s="19" t="s">
        <v>326</v>
      </c>
      <c r="C191" s="20" t="s">
        <v>135</v>
      </c>
      <c r="D191" s="20" t="s">
        <v>152</v>
      </c>
      <c r="E191" s="20" t="s">
        <v>247</v>
      </c>
      <c r="F191" s="131"/>
      <c r="G191" s="155" t="s">
        <v>2013</v>
      </c>
      <c r="H191" s="238">
        <f t="shared" si="5"/>
        <v>0</v>
      </c>
    </row>
    <row r="192" spans="2:8">
      <c r="B192" s="19" t="s">
        <v>327</v>
      </c>
      <c r="C192" s="20" t="s">
        <v>259</v>
      </c>
      <c r="D192" s="20" t="s">
        <v>152</v>
      </c>
      <c r="E192" s="20" t="s">
        <v>245</v>
      </c>
      <c r="F192" s="131"/>
      <c r="G192" s="155" t="s">
        <v>2013</v>
      </c>
      <c r="H192" s="238">
        <f t="shared" si="5"/>
        <v>0</v>
      </c>
    </row>
    <row r="193" spans="2:8">
      <c r="B193" s="19" t="s">
        <v>329</v>
      </c>
      <c r="C193" s="20" t="s">
        <v>135</v>
      </c>
      <c r="D193" s="20" t="s">
        <v>152</v>
      </c>
      <c r="E193" s="20" t="s">
        <v>247</v>
      </c>
      <c r="F193" s="131"/>
      <c r="G193" s="155" t="s">
        <v>2013</v>
      </c>
      <c r="H193" s="238">
        <f t="shared" si="5"/>
        <v>0</v>
      </c>
    </row>
    <row r="194" spans="2:8">
      <c r="B194" s="19" t="s">
        <v>331</v>
      </c>
      <c r="C194" s="20" t="s">
        <v>135</v>
      </c>
      <c r="D194" s="20" t="s">
        <v>152</v>
      </c>
      <c r="E194" s="20" t="s">
        <v>245</v>
      </c>
      <c r="F194" s="131"/>
      <c r="G194" s="155" t="s">
        <v>2013</v>
      </c>
      <c r="H194" s="238">
        <f t="shared" si="5"/>
        <v>0</v>
      </c>
    </row>
    <row r="195" spans="2:8" ht="26.4">
      <c r="B195" s="19" t="s">
        <v>333</v>
      </c>
      <c r="C195" s="20" t="s">
        <v>259</v>
      </c>
      <c r="D195" s="20" t="s">
        <v>152</v>
      </c>
      <c r="E195" s="20" t="s">
        <v>233</v>
      </c>
      <c r="F195" s="131"/>
      <c r="G195" s="155" t="s">
        <v>2013</v>
      </c>
      <c r="H195" s="238">
        <f t="shared" si="5"/>
        <v>0</v>
      </c>
    </row>
    <row r="196" spans="2:8" ht="26.4">
      <c r="B196" s="19" t="s">
        <v>334</v>
      </c>
      <c r="C196" s="20" t="s">
        <v>135</v>
      </c>
      <c r="D196" s="20" t="s">
        <v>152</v>
      </c>
      <c r="E196" s="20" t="s">
        <v>233</v>
      </c>
      <c r="F196" s="131"/>
      <c r="G196" s="155" t="s">
        <v>2013</v>
      </c>
      <c r="H196" s="238">
        <f t="shared" si="5"/>
        <v>0</v>
      </c>
    </row>
    <row r="197" spans="2:8">
      <c r="B197" s="19" t="s">
        <v>335</v>
      </c>
      <c r="C197" s="20" t="s">
        <v>259</v>
      </c>
      <c r="D197" s="20" t="s">
        <v>152</v>
      </c>
      <c r="E197" s="20" t="s">
        <v>247</v>
      </c>
      <c r="F197" s="131"/>
      <c r="G197" s="155" t="s">
        <v>2013</v>
      </c>
      <c r="H197" s="238">
        <f t="shared" si="5"/>
        <v>0</v>
      </c>
    </row>
    <row r="198" spans="2:8" ht="26.4">
      <c r="B198" s="19" t="s">
        <v>336</v>
      </c>
      <c r="C198" s="20" t="s">
        <v>135</v>
      </c>
      <c r="D198" s="20" t="s">
        <v>152</v>
      </c>
      <c r="E198" s="20" t="s">
        <v>233</v>
      </c>
      <c r="F198" s="131"/>
      <c r="G198" s="155" t="s">
        <v>2013</v>
      </c>
      <c r="H198" s="238">
        <f t="shared" si="5"/>
        <v>0</v>
      </c>
    </row>
    <row r="199" spans="2:8">
      <c r="B199" s="19" t="s">
        <v>339</v>
      </c>
      <c r="C199" s="20" t="s">
        <v>135</v>
      </c>
      <c r="D199" s="20" t="s">
        <v>152</v>
      </c>
      <c r="E199" s="20" t="s">
        <v>245</v>
      </c>
      <c r="F199" s="131"/>
      <c r="G199" s="155" t="s">
        <v>2013</v>
      </c>
      <c r="H199" s="238">
        <f t="shared" si="5"/>
        <v>0</v>
      </c>
    </row>
    <row r="200" spans="2:8">
      <c r="B200" s="19" t="s">
        <v>341</v>
      </c>
      <c r="C200" s="20" t="s">
        <v>135</v>
      </c>
      <c r="D200" s="20" t="s">
        <v>152</v>
      </c>
      <c r="E200" s="20" t="s">
        <v>247</v>
      </c>
      <c r="F200" s="131"/>
      <c r="G200" s="155" t="s">
        <v>2013</v>
      </c>
      <c r="H200" s="238">
        <f t="shared" si="5"/>
        <v>0</v>
      </c>
    </row>
    <row r="201" spans="2:8" ht="26.4">
      <c r="B201" s="19" t="s">
        <v>343</v>
      </c>
      <c r="C201" s="20" t="s">
        <v>135</v>
      </c>
      <c r="D201" s="20" t="s">
        <v>152</v>
      </c>
      <c r="E201" s="20" t="s">
        <v>233</v>
      </c>
      <c r="F201" s="131"/>
      <c r="G201" s="155" t="s">
        <v>2013</v>
      </c>
      <c r="H201" s="238">
        <f t="shared" si="5"/>
        <v>0</v>
      </c>
    </row>
    <row r="202" spans="2:8">
      <c r="B202" s="19" t="s">
        <v>345</v>
      </c>
      <c r="C202" s="20" t="s">
        <v>135</v>
      </c>
      <c r="D202" s="20" t="s">
        <v>152</v>
      </c>
      <c r="E202" s="20" t="s">
        <v>247</v>
      </c>
      <c r="F202" s="131"/>
      <c r="G202" s="155" t="s">
        <v>2013</v>
      </c>
      <c r="H202" s="238">
        <f t="shared" si="5"/>
        <v>0</v>
      </c>
    </row>
    <row r="203" spans="2:8">
      <c r="B203" s="19" t="s">
        <v>346</v>
      </c>
      <c r="C203" s="20" t="s">
        <v>135</v>
      </c>
      <c r="D203" s="20" t="s">
        <v>152</v>
      </c>
      <c r="E203" s="20" t="s">
        <v>245</v>
      </c>
      <c r="F203" s="131"/>
      <c r="G203" s="155" t="s">
        <v>2013</v>
      </c>
      <c r="H203" s="238">
        <f t="shared" si="5"/>
        <v>0</v>
      </c>
    </row>
    <row r="204" spans="2:8">
      <c r="B204" s="19" t="s">
        <v>349</v>
      </c>
      <c r="C204" s="20" t="s">
        <v>135</v>
      </c>
      <c r="D204" s="20" t="s">
        <v>152</v>
      </c>
      <c r="E204" s="20" t="s">
        <v>245</v>
      </c>
      <c r="F204" s="131"/>
      <c r="G204" s="155" t="s">
        <v>2013</v>
      </c>
      <c r="H204" s="238">
        <f t="shared" si="5"/>
        <v>0</v>
      </c>
    </row>
    <row r="205" spans="2:8" ht="26.4">
      <c r="B205" s="19" t="s">
        <v>350</v>
      </c>
      <c r="C205" s="20" t="s">
        <v>135</v>
      </c>
      <c r="D205" s="20" t="s">
        <v>152</v>
      </c>
      <c r="E205" s="20" t="s">
        <v>233</v>
      </c>
      <c r="F205" s="131"/>
      <c r="G205" s="155" t="s">
        <v>2013</v>
      </c>
      <c r="H205" s="238">
        <f t="shared" si="5"/>
        <v>0</v>
      </c>
    </row>
    <row r="206" spans="2:8">
      <c r="B206" s="19" t="s">
        <v>351</v>
      </c>
      <c r="C206" s="20" t="s">
        <v>135</v>
      </c>
      <c r="D206" s="20" t="s">
        <v>152</v>
      </c>
      <c r="E206" s="20" t="s">
        <v>247</v>
      </c>
      <c r="F206" s="131"/>
      <c r="G206" s="155" t="s">
        <v>2013</v>
      </c>
      <c r="H206" s="238">
        <f t="shared" si="5"/>
        <v>0</v>
      </c>
    </row>
    <row r="207" spans="2:8">
      <c r="B207" s="19" t="s">
        <v>353</v>
      </c>
      <c r="C207" s="20" t="s">
        <v>135</v>
      </c>
      <c r="D207" s="20" t="s">
        <v>152</v>
      </c>
      <c r="E207" s="20" t="s">
        <v>247</v>
      </c>
      <c r="F207" s="131"/>
      <c r="G207" s="155" t="s">
        <v>2013</v>
      </c>
      <c r="H207" s="238">
        <f t="shared" si="5"/>
        <v>0</v>
      </c>
    </row>
    <row r="208" spans="2:8" ht="26.4">
      <c r="B208" s="19" t="s">
        <v>355</v>
      </c>
      <c r="C208" s="20" t="s">
        <v>135</v>
      </c>
      <c r="D208" s="20" t="s">
        <v>152</v>
      </c>
      <c r="E208" s="20" t="s">
        <v>233</v>
      </c>
      <c r="F208" s="131"/>
      <c r="G208" s="155" t="s">
        <v>2013</v>
      </c>
      <c r="H208" s="238">
        <f t="shared" si="5"/>
        <v>0</v>
      </c>
    </row>
    <row r="209" spans="2:8">
      <c r="B209" s="19" t="s">
        <v>358</v>
      </c>
      <c r="C209" s="20" t="s">
        <v>135</v>
      </c>
      <c r="D209" s="20" t="s">
        <v>152</v>
      </c>
      <c r="E209" s="20" t="s">
        <v>245</v>
      </c>
      <c r="F209" s="131"/>
      <c r="G209" s="155" t="s">
        <v>2013</v>
      </c>
      <c r="H209" s="238">
        <f t="shared" si="5"/>
        <v>0</v>
      </c>
    </row>
    <row r="210" spans="2:8">
      <c r="B210" s="19" t="s">
        <v>360</v>
      </c>
      <c r="C210" s="20" t="s">
        <v>135</v>
      </c>
      <c r="D210" s="20" t="s">
        <v>152</v>
      </c>
      <c r="E210" s="20" t="s">
        <v>247</v>
      </c>
      <c r="F210" s="131"/>
      <c r="G210" s="155" t="s">
        <v>2013</v>
      </c>
      <c r="H210" s="238">
        <f t="shared" si="5"/>
        <v>0</v>
      </c>
    </row>
    <row r="211" spans="2:8" ht="26.4">
      <c r="B211" s="19" t="s">
        <v>362</v>
      </c>
      <c r="C211" s="20" t="s">
        <v>135</v>
      </c>
      <c r="D211" s="20" t="s">
        <v>152</v>
      </c>
      <c r="E211" s="20" t="s">
        <v>233</v>
      </c>
      <c r="F211" s="131"/>
      <c r="G211" s="155" t="s">
        <v>2013</v>
      </c>
      <c r="H211" s="238">
        <f t="shared" si="5"/>
        <v>0</v>
      </c>
    </row>
    <row r="212" spans="2:8">
      <c r="B212" s="19" t="s">
        <v>365</v>
      </c>
      <c r="C212" s="20" t="s">
        <v>135</v>
      </c>
      <c r="D212" s="20" t="s">
        <v>152</v>
      </c>
      <c r="E212" s="20" t="s">
        <v>245</v>
      </c>
      <c r="F212" s="131"/>
      <c r="G212" s="155" t="s">
        <v>2013</v>
      </c>
      <c r="H212" s="238">
        <f t="shared" si="5"/>
        <v>0</v>
      </c>
    </row>
    <row r="213" spans="2:8">
      <c r="B213" s="19" t="s">
        <v>368</v>
      </c>
      <c r="C213" s="20" t="s">
        <v>135</v>
      </c>
      <c r="D213" s="20" t="s">
        <v>152</v>
      </c>
      <c r="E213" s="20" t="s">
        <v>245</v>
      </c>
      <c r="F213" s="131"/>
      <c r="G213" s="155" t="s">
        <v>2013</v>
      </c>
      <c r="H213" s="238">
        <f t="shared" si="5"/>
        <v>0</v>
      </c>
    </row>
    <row r="214" spans="2:8" ht="26.4">
      <c r="B214" s="19" t="s">
        <v>369</v>
      </c>
      <c r="C214" s="20" t="s">
        <v>135</v>
      </c>
      <c r="D214" s="20" t="s">
        <v>152</v>
      </c>
      <c r="E214" s="20" t="s">
        <v>233</v>
      </c>
      <c r="F214" s="131"/>
      <c r="G214" s="155" t="s">
        <v>2013</v>
      </c>
      <c r="H214" s="238">
        <f t="shared" si="5"/>
        <v>0</v>
      </c>
    </row>
    <row r="215" spans="2:8">
      <c r="B215" s="19" t="s">
        <v>371</v>
      </c>
      <c r="C215" s="20" t="s">
        <v>135</v>
      </c>
      <c r="D215" s="20" t="s">
        <v>152</v>
      </c>
      <c r="E215" s="20" t="s">
        <v>247</v>
      </c>
      <c r="F215" s="131"/>
      <c r="G215" s="155" t="s">
        <v>2013</v>
      </c>
      <c r="H215" s="238">
        <f t="shared" si="5"/>
        <v>0</v>
      </c>
    </row>
    <row r="216" spans="2:8">
      <c r="B216" s="16"/>
      <c r="C216" s="20" t="s">
        <v>378</v>
      </c>
      <c r="D216" s="17"/>
      <c r="E216" s="20" t="s">
        <v>377</v>
      </c>
      <c r="F216" s="131"/>
      <c r="G216" s="155" t="s">
        <v>2013</v>
      </c>
      <c r="H216" s="238">
        <f>F216</f>
        <v>0</v>
      </c>
    </row>
    <row r="217" spans="2:8">
      <c r="B217" s="16"/>
      <c r="C217" s="20" t="s">
        <v>378</v>
      </c>
      <c r="D217" s="17"/>
      <c r="E217" s="20" t="s">
        <v>380</v>
      </c>
      <c r="F217" s="131"/>
      <c r="G217" s="155" t="s">
        <v>2013</v>
      </c>
      <c r="H217" s="238">
        <f t="shared" ref="H217:H237" si="6">F217</f>
        <v>0</v>
      </c>
    </row>
    <row r="218" spans="2:8">
      <c r="B218" s="16"/>
      <c r="C218" s="20" t="s">
        <v>381</v>
      </c>
      <c r="D218" s="17"/>
      <c r="E218" s="20" t="s">
        <v>377</v>
      </c>
      <c r="F218" s="131"/>
      <c r="G218" s="155" t="s">
        <v>2013</v>
      </c>
      <c r="H218" s="238">
        <f t="shared" si="6"/>
        <v>0</v>
      </c>
    </row>
    <row r="219" spans="2:8">
      <c r="B219" s="16"/>
      <c r="C219" s="20" t="s">
        <v>381</v>
      </c>
      <c r="D219" s="17"/>
      <c r="E219" s="20" t="s">
        <v>380</v>
      </c>
      <c r="F219" s="131"/>
      <c r="G219" s="155" t="s">
        <v>2013</v>
      </c>
      <c r="H219" s="238">
        <f t="shared" si="6"/>
        <v>0</v>
      </c>
    </row>
    <row r="220" spans="2:8">
      <c r="B220" s="16"/>
      <c r="C220" s="20" t="s">
        <v>382</v>
      </c>
      <c r="D220" s="17"/>
      <c r="E220" s="20" t="s">
        <v>377</v>
      </c>
      <c r="F220" s="131"/>
      <c r="G220" s="155" t="s">
        <v>2013</v>
      </c>
      <c r="H220" s="238">
        <f t="shared" si="6"/>
        <v>0</v>
      </c>
    </row>
    <row r="221" spans="2:8">
      <c r="B221" s="16"/>
      <c r="C221" s="20" t="s">
        <v>382</v>
      </c>
      <c r="D221" s="17"/>
      <c r="E221" s="20" t="s">
        <v>380</v>
      </c>
      <c r="F221" s="131"/>
      <c r="G221" s="155" t="s">
        <v>2013</v>
      </c>
      <c r="H221" s="238">
        <f t="shared" si="6"/>
        <v>0</v>
      </c>
    </row>
    <row r="222" spans="2:8">
      <c r="B222" s="16"/>
      <c r="C222" s="20" t="s">
        <v>383</v>
      </c>
      <c r="D222" s="17"/>
      <c r="E222" s="20" t="s">
        <v>377</v>
      </c>
      <c r="F222" s="131"/>
      <c r="G222" s="155" t="s">
        <v>2013</v>
      </c>
      <c r="H222" s="238">
        <f t="shared" si="6"/>
        <v>0</v>
      </c>
    </row>
    <row r="223" spans="2:8">
      <c r="B223" s="16"/>
      <c r="C223" s="20" t="s">
        <v>383</v>
      </c>
      <c r="D223" s="17"/>
      <c r="E223" s="20" t="s">
        <v>380</v>
      </c>
      <c r="F223" s="131"/>
      <c r="G223" s="155" t="s">
        <v>2013</v>
      </c>
      <c r="H223" s="238">
        <f t="shared" si="6"/>
        <v>0</v>
      </c>
    </row>
    <row r="224" spans="2:8">
      <c r="B224" s="16"/>
      <c r="C224" s="20" t="s">
        <v>384</v>
      </c>
      <c r="D224" s="17"/>
      <c r="E224" s="20" t="s">
        <v>377</v>
      </c>
      <c r="F224" s="131"/>
      <c r="G224" s="155" t="s">
        <v>2013</v>
      </c>
      <c r="H224" s="238">
        <f t="shared" si="6"/>
        <v>0</v>
      </c>
    </row>
    <row r="225" spans="2:8">
      <c r="B225" s="16"/>
      <c r="C225" s="20" t="s">
        <v>384</v>
      </c>
      <c r="D225" s="17"/>
      <c r="E225" s="20" t="s">
        <v>380</v>
      </c>
      <c r="F225" s="131"/>
      <c r="G225" s="155" t="s">
        <v>2013</v>
      </c>
      <c r="H225" s="238">
        <f t="shared" si="6"/>
        <v>0</v>
      </c>
    </row>
    <row r="226" spans="2:8">
      <c r="B226" s="16"/>
      <c r="C226" s="20" t="s">
        <v>385</v>
      </c>
      <c r="D226" s="17"/>
      <c r="E226" s="20" t="s">
        <v>377</v>
      </c>
      <c r="F226" s="131"/>
      <c r="G226" s="155" t="s">
        <v>2013</v>
      </c>
      <c r="H226" s="238">
        <f t="shared" si="6"/>
        <v>0</v>
      </c>
    </row>
    <row r="227" spans="2:8">
      <c r="B227" s="16"/>
      <c r="C227" s="20" t="s">
        <v>385</v>
      </c>
      <c r="D227" s="17"/>
      <c r="E227" s="20" t="s">
        <v>380</v>
      </c>
      <c r="F227" s="131"/>
      <c r="G227" s="155" t="s">
        <v>2013</v>
      </c>
      <c r="H227" s="238">
        <f t="shared" si="6"/>
        <v>0</v>
      </c>
    </row>
    <row r="228" spans="2:8">
      <c r="B228" s="16"/>
      <c r="C228" s="20" t="s">
        <v>386</v>
      </c>
      <c r="D228" s="17"/>
      <c r="E228" s="20" t="s">
        <v>377</v>
      </c>
      <c r="F228" s="131"/>
      <c r="G228" s="155" t="s">
        <v>2013</v>
      </c>
      <c r="H228" s="238">
        <f t="shared" si="6"/>
        <v>0</v>
      </c>
    </row>
    <row r="229" spans="2:8">
      <c r="B229" s="16"/>
      <c r="C229" s="20" t="s">
        <v>386</v>
      </c>
      <c r="D229" s="17"/>
      <c r="E229" s="20" t="s">
        <v>380</v>
      </c>
      <c r="F229" s="131"/>
      <c r="G229" s="155" t="s">
        <v>2013</v>
      </c>
      <c r="H229" s="238">
        <f t="shared" si="6"/>
        <v>0</v>
      </c>
    </row>
    <row r="230" spans="2:8">
      <c r="B230" s="16"/>
      <c r="C230" s="20" t="s">
        <v>387</v>
      </c>
      <c r="D230" s="17"/>
      <c r="E230" s="20" t="s">
        <v>377</v>
      </c>
      <c r="F230" s="131"/>
      <c r="G230" s="155" t="s">
        <v>2013</v>
      </c>
      <c r="H230" s="238">
        <f t="shared" si="6"/>
        <v>0</v>
      </c>
    </row>
    <row r="231" spans="2:8">
      <c r="B231" s="16"/>
      <c r="C231" s="20" t="s">
        <v>387</v>
      </c>
      <c r="D231" s="17"/>
      <c r="E231" s="20" t="s">
        <v>380</v>
      </c>
      <c r="F231" s="131"/>
      <c r="G231" s="155" t="s">
        <v>2013</v>
      </c>
      <c r="H231" s="238">
        <f t="shared" si="6"/>
        <v>0</v>
      </c>
    </row>
    <row r="232" spans="2:8">
      <c r="B232" s="16"/>
      <c r="C232" s="20" t="s">
        <v>388</v>
      </c>
      <c r="D232" s="17"/>
      <c r="E232" s="20" t="s">
        <v>377</v>
      </c>
      <c r="F232" s="131"/>
      <c r="G232" s="155" t="s">
        <v>2013</v>
      </c>
      <c r="H232" s="238">
        <f t="shared" si="6"/>
        <v>0</v>
      </c>
    </row>
    <row r="233" spans="2:8">
      <c r="B233" s="16"/>
      <c r="C233" s="20" t="s">
        <v>388</v>
      </c>
      <c r="D233" s="17"/>
      <c r="E233" s="20" t="s">
        <v>380</v>
      </c>
      <c r="F233" s="131"/>
      <c r="G233" s="155" t="s">
        <v>2013</v>
      </c>
      <c r="H233" s="238">
        <f t="shared" si="6"/>
        <v>0</v>
      </c>
    </row>
    <row r="234" spans="2:8">
      <c r="B234" s="16"/>
      <c r="C234" s="20" t="s">
        <v>389</v>
      </c>
      <c r="D234" s="17"/>
      <c r="E234" s="20" t="s">
        <v>377</v>
      </c>
      <c r="F234" s="131"/>
      <c r="G234" s="155" t="s">
        <v>2013</v>
      </c>
      <c r="H234" s="238">
        <f t="shared" si="6"/>
        <v>0</v>
      </c>
    </row>
    <row r="235" spans="2:8">
      <c r="B235" s="16"/>
      <c r="C235" s="20" t="s">
        <v>389</v>
      </c>
      <c r="D235" s="17"/>
      <c r="E235" s="20" t="s">
        <v>380</v>
      </c>
      <c r="F235" s="131"/>
      <c r="G235" s="155" t="s">
        <v>2013</v>
      </c>
      <c r="H235" s="238">
        <f t="shared" si="6"/>
        <v>0</v>
      </c>
    </row>
    <row r="236" spans="2:8">
      <c r="B236" s="16"/>
      <c r="C236" s="20" t="s">
        <v>390</v>
      </c>
      <c r="D236" s="17"/>
      <c r="E236" s="20" t="s">
        <v>377</v>
      </c>
      <c r="F236" s="131"/>
      <c r="G236" s="155" t="s">
        <v>2013</v>
      </c>
      <c r="H236" s="238">
        <f t="shared" si="6"/>
        <v>0</v>
      </c>
    </row>
    <row r="237" spans="2:8" ht="13.8" thickBot="1">
      <c r="B237" s="21"/>
      <c r="C237" s="23" t="s">
        <v>390</v>
      </c>
      <c r="D237" s="22"/>
      <c r="E237" s="23" t="s">
        <v>380</v>
      </c>
      <c r="F237" s="131"/>
      <c r="G237" s="155" t="s">
        <v>2013</v>
      </c>
      <c r="H237" s="238">
        <f t="shared" si="6"/>
        <v>0</v>
      </c>
    </row>
    <row r="238" spans="2:8" ht="14.4" thickTop="1" thickBot="1">
      <c r="B238" s="100"/>
      <c r="C238" s="95"/>
      <c r="E238" s="95"/>
      <c r="F238" s="137" t="s">
        <v>1985</v>
      </c>
      <c r="G238" s="142" t="s">
        <v>1861</v>
      </c>
      <c r="H238" s="227">
        <f>SUM(H20:H237)</f>
        <v>0</v>
      </c>
    </row>
    <row r="239" spans="2:8" ht="13.8" thickBot="1"/>
    <row r="240" spans="2:8" ht="18" thickTop="1">
      <c r="B240" s="10" t="s">
        <v>391</v>
      </c>
    </row>
    <row r="241" spans="2:9" ht="13.8" thickBot="1"/>
    <row r="242" spans="2:9" ht="27" thickTop="1">
      <c r="B242" s="10"/>
      <c r="C242" s="11"/>
      <c r="D242" s="11"/>
      <c r="E242" s="11"/>
      <c r="F242" s="222" t="s">
        <v>2027</v>
      </c>
      <c r="G242" s="281" t="s">
        <v>2028</v>
      </c>
      <c r="H242" s="119" t="s">
        <v>1938</v>
      </c>
      <c r="I242" s="8" t="s">
        <v>1930</v>
      </c>
    </row>
    <row r="243" spans="2:9">
      <c r="B243" s="12" t="s">
        <v>2</v>
      </c>
      <c r="C243" s="13" t="s">
        <v>1796</v>
      </c>
      <c r="D243" s="13" t="s">
        <v>49</v>
      </c>
      <c r="E243" s="13" t="s">
        <v>9</v>
      </c>
      <c r="F243" s="14" t="s">
        <v>1932</v>
      </c>
      <c r="G243" s="14" t="s">
        <v>1933</v>
      </c>
      <c r="H243" s="15" t="s">
        <v>1939</v>
      </c>
    </row>
    <row r="244" spans="2:9">
      <c r="B244" s="16"/>
      <c r="C244" s="17"/>
      <c r="D244" s="17"/>
      <c r="E244" s="17"/>
      <c r="F244" s="17"/>
      <c r="G244" s="17"/>
      <c r="H244" s="18"/>
    </row>
    <row r="245" spans="2:9" ht="26.4">
      <c r="B245" s="19" t="s">
        <v>197</v>
      </c>
      <c r="C245" s="20"/>
      <c r="D245" s="20" t="s">
        <v>1899</v>
      </c>
      <c r="E245" s="20" t="s">
        <v>142</v>
      </c>
      <c r="F245" s="131"/>
      <c r="G245" s="131"/>
      <c r="H245" s="238">
        <f>F245+G245</f>
        <v>0</v>
      </c>
    </row>
    <row r="246" spans="2:9" ht="26.4">
      <c r="B246" s="19" t="s">
        <v>114</v>
      </c>
      <c r="C246" s="20"/>
      <c r="D246" s="20" t="s">
        <v>1899</v>
      </c>
      <c r="E246" s="20" t="s">
        <v>142</v>
      </c>
      <c r="F246" s="131"/>
      <c r="G246" s="131"/>
      <c r="H246" s="238">
        <f t="shared" ref="H246:H276" si="7">F246+G246</f>
        <v>0</v>
      </c>
    </row>
    <row r="247" spans="2:9">
      <c r="B247" s="19" t="s">
        <v>199</v>
      </c>
      <c r="C247" s="20"/>
      <c r="D247" s="20" t="s">
        <v>1921</v>
      </c>
      <c r="E247" s="20" t="s">
        <v>183</v>
      </c>
      <c r="F247" s="131"/>
      <c r="G247" s="131"/>
      <c r="H247" s="238">
        <f t="shared" si="7"/>
        <v>0</v>
      </c>
    </row>
    <row r="248" spans="2:9">
      <c r="B248" s="19">
        <v>1832655</v>
      </c>
      <c r="C248" s="20"/>
      <c r="D248" s="20" t="s">
        <v>1921</v>
      </c>
      <c r="E248" s="20" t="s">
        <v>183</v>
      </c>
      <c r="F248" s="131"/>
      <c r="G248" s="131"/>
      <c r="H248" s="238">
        <f t="shared" si="7"/>
        <v>0</v>
      </c>
    </row>
    <row r="249" spans="2:9">
      <c r="B249" s="19" t="s">
        <v>96</v>
      </c>
      <c r="C249" s="20"/>
      <c r="D249" s="20" t="s">
        <v>1918</v>
      </c>
      <c r="E249" s="20" t="s">
        <v>118</v>
      </c>
      <c r="F249" s="131"/>
      <c r="G249" s="131"/>
      <c r="H249" s="238">
        <f t="shared" si="7"/>
        <v>0</v>
      </c>
    </row>
    <row r="250" spans="2:9" ht="26.4">
      <c r="B250" s="19" t="s">
        <v>218</v>
      </c>
      <c r="C250" s="20"/>
      <c r="D250" s="20" t="s">
        <v>1918</v>
      </c>
      <c r="E250" s="20" t="s">
        <v>118</v>
      </c>
      <c r="F250" s="131"/>
      <c r="G250" s="131"/>
      <c r="H250" s="238">
        <f t="shared" si="7"/>
        <v>0</v>
      </c>
    </row>
    <row r="251" spans="2:9">
      <c r="B251" s="19" t="s">
        <v>91</v>
      </c>
      <c r="C251" s="20"/>
      <c r="D251" s="20" t="s">
        <v>1918</v>
      </c>
      <c r="E251" s="20" t="s">
        <v>213</v>
      </c>
      <c r="F251" s="131"/>
      <c r="G251" s="131"/>
      <c r="H251" s="238">
        <f t="shared" si="7"/>
        <v>0</v>
      </c>
    </row>
    <row r="252" spans="2:9">
      <c r="B252" s="19">
        <v>1641805</v>
      </c>
      <c r="C252" s="20"/>
      <c r="D252" s="20" t="s">
        <v>1918</v>
      </c>
      <c r="E252" s="20" t="s">
        <v>274</v>
      </c>
      <c r="F252" s="131"/>
      <c r="G252" s="131"/>
      <c r="H252" s="238">
        <f t="shared" si="7"/>
        <v>0</v>
      </c>
    </row>
    <row r="253" spans="2:9" ht="26.4">
      <c r="B253" s="19" t="s">
        <v>123</v>
      </c>
      <c r="C253" s="20"/>
      <c r="D253" s="20" t="s">
        <v>1918</v>
      </c>
      <c r="E253" s="20" t="s">
        <v>170</v>
      </c>
      <c r="F253" s="131"/>
      <c r="G253" s="131"/>
      <c r="H253" s="238">
        <f t="shared" si="7"/>
        <v>0</v>
      </c>
    </row>
    <row r="254" spans="2:9">
      <c r="B254" s="19" t="s">
        <v>113</v>
      </c>
      <c r="C254" s="20"/>
      <c r="D254" s="20" t="s">
        <v>1918</v>
      </c>
      <c r="E254" s="20" t="s">
        <v>118</v>
      </c>
      <c r="F254" s="131"/>
      <c r="G254" s="131"/>
      <c r="H254" s="238">
        <f t="shared" si="7"/>
        <v>0</v>
      </c>
    </row>
    <row r="255" spans="2:9">
      <c r="B255" s="19" t="s">
        <v>88</v>
      </c>
      <c r="C255" s="20"/>
      <c r="D255" s="20" t="s">
        <v>1918</v>
      </c>
      <c r="E255" s="20" t="s">
        <v>170</v>
      </c>
      <c r="F255" s="131"/>
      <c r="G255" s="131"/>
      <c r="H255" s="238">
        <f t="shared" si="7"/>
        <v>0</v>
      </c>
    </row>
    <row r="256" spans="2:9">
      <c r="B256" s="19">
        <v>80062017</v>
      </c>
      <c r="C256" s="20"/>
      <c r="D256" s="20" t="s">
        <v>1918</v>
      </c>
      <c r="E256" s="201" t="s">
        <v>1923</v>
      </c>
      <c r="F256" s="131"/>
      <c r="G256" s="131"/>
      <c r="H256" s="238">
        <f t="shared" si="7"/>
        <v>0</v>
      </c>
    </row>
    <row r="257" spans="2:8">
      <c r="B257" s="19">
        <v>66015023</v>
      </c>
      <c r="C257" s="20"/>
      <c r="D257" s="20" t="s">
        <v>1918</v>
      </c>
      <c r="E257" s="20" t="s">
        <v>118</v>
      </c>
      <c r="F257" s="131"/>
      <c r="G257" s="131"/>
      <c r="H257" s="238">
        <f t="shared" si="7"/>
        <v>0</v>
      </c>
    </row>
    <row r="258" spans="2:8" ht="26.4">
      <c r="B258" s="19" t="s">
        <v>157</v>
      </c>
      <c r="C258" s="20" t="s">
        <v>101</v>
      </c>
      <c r="D258" s="20" t="s">
        <v>1896</v>
      </c>
      <c r="E258" s="20" t="s">
        <v>423</v>
      </c>
      <c r="F258" s="131"/>
      <c r="G258" s="131"/>
      <c r="H258" s="156">
        <f t="shared" si="7"/>
        <v>0</v>
      </c>
    </row>
    <row r="259" spans="2:8" ht="26.4">
      <c r="B259" s="19">
        <v>7</v>
      </c>
      <c r="C259" s="20" t="s">
        <v>101</v>
      </c>
      <c r="D259" s="20" t="s">
        <v>1896</v>
      </c>
      <c r="E259" s="20" t="s">
        <v>302</v>
      </c>
      <c r="F259" s="131"/>
      <c r="G259" s="131"/>
      <c r="H259" s="156">
        <f t="shared" si="7"/>
        <v>0</v>
      </c>
    </row>
    <row r="260" spans="2:8" ht="26.4">
      <c r="B260" s="19" t="s">
        <v>131</v>
      </c>
      <c r="C260" s="20" t="s">
        <v>101</v>
      </c>
      <c r="D260" s="20" t="s">
        <v>1896</v>
      </c>
      <c r="E260" s="20" t="s">
        <v>302</v>
      </c>
      <c r="F260" s="131"/>
      <c r="G260" s="131"/>
      <c r="H260" s="156">
        <f t="shared" si="7"/>
        <v>0</v>
      </c>
    </row>
    <row r="261" spans="2:8" ht="26.4">
      <c r="B261" s="19" t="s">
        <v>395</v>
      </c>
      <c r="C261" s="20"/>
      <c r="D261" s="20" t="s">
        <v>1890</v>
      </c>
      <c r="E261" s="20" t="s">
        <v>415</v>
      </c>
      <c r="F261" s="131"/>
      <c r="G261" s="131"/>
      <c r="H261" s="156">
        <f t="shared" si="7"/>
        <v>0</v>
      </c>
    </row>
    <row r="262" spans="2:8" ht="26.4">
      <c r="B262" s="19" t="s">
        <v>396</v>
      </c>
      <c r="C262" s="20"/>
      <c r="D262" s="20" t="s">
        <v>1890</v>
      </c>
      <c r="E262" s="20" t="s">
        <v>102</v>
      </c>
      <c r="F262" s="131"/>
      <c r="G262" s="131"/>
      <c r="H262" s="156">
        <f t="shared" si="7"/>
        <v>0</v>
      </c>
    </row>
    <row r="263" spans="2:8" ht="26.4">
      <c r="B263" s="19" t="s">
        <v>397</v>
      </c>
      <c r="C263" s="20"/>
      <c r="D263" s="20" t="s">
        <v>1890</v>
      </c>
      <c r="E263" s="20" t="s">
        <v>322</v>
      </c>
      <c r="F263" s="131"/>
      <c r="G263" s="131"/>
      <c r="H263" s="156">
        <f t="shared" si="7"/>
        <v>0</v>
      </c>
    </row>
    <row r="264" spans="2:8" ht="26.4">
      <c r="B264" s="19">
        <v>1</v>
      </c>
      <c r="C264" s="20"/>
      <c r="D264" s="20" t="s">
        <v>1890</v>
      </c>
      <c r="E264" s="20" t="s">
        <v>177</v>
      </c>
      <c r="F264" s="131"/>
      <c r="G264" s="131"/>
      <c r="H264" s="156">
        <f t="shared" si="7"/>
        <v>0</v>
      </c>
    </row>
    <row r="265" spans="2:8" ht="26.4">
      <c r="B265" s="19" t="s">
        <v>126</v>
      </c>
      <c r="C265" s="20"/>
      <c r="D265" s="20" t="s">
        <v>1890</v>
      </c>
      <c r="E265" s="20" t="s">
        <v>422</v>
      </c>
      <c r="F265" s="131"/>
      <c r="G265" s="131"/>
      <c r="H265" s="156">
        <f t="shared" si="7"/>
        <v>0</v>
      </c>
    </row>
    <row r="266" spans="2:8" ht="26.4">
      <c r="B266" s="19" t="s">
        <v>399</v>
      </c>
      <c r="C266" s="20"/>
      <c r="D266" s="20" t="s">
        <v>1890</v>
      </c>
      <c r="E266" s="20" t="s">
        <v>294</v>
      </c>
      <c r="F266" s="131"/>
      <c r="G266" s="131"/>
      <c r="H266" s="156">
        <f t="shared" si="7"/>
        <v>0</v>
      </c>
    </row>
    <row r="267" spans="2:8" ht="39.6">
      <c r="B267" s="19" t="s">
        <v>154</v>
      </c>
      <c r="C267" s="20"/>
      <c r="D267" s="20" t="s">
        <v>1890</v>
      </c>
      <c r="E267" s="20" t="s">
        <v>178</v>
      </c>
      <c r="F267" s="131"/>
      <c r="G267" s="131"/>
      <c r="H267" s="156">
        <f t="shared" si="7"/>
        <v>0</v>
      </c>
    </row>
    <row r="268" spans="2:8" ht="39.6">
      <c r="B268" s="19" t="s">
        <v>400</v>
      </c>
      <c r="C268" s="20"/>
      <c r="D268" s="20" t="s">
        <v>1890</v>
      </c>
      <c r="E268" s="20" t="s">
        <v>424</v>
      </c>
      <c r="F268" s="131"/>
      <c r="G268" s="131"/>
      <c r="H268" s="156">
        <f t="shared" si="7"/>
        <v>0</v>
      </c>
    </row>
    <row r="269" spans="2:8" ht="26.4">
      <c r="B269" s="19" t="s">
        <v>133</v>
      </c>
      <c r="C269" s="20"/>
      <c r="D269" s="20" t="s">
        <v>1890</v>
      </c>
      <c r="E269" s="20" t="s">
        <v>163</v>
      </c>
      <c r="F269" s="131"/>
      <c r="G269" s="131"/>
      <c r="H269" s="156">
        <f t="shared" si="7"/>
        <v>0</v>
      </c>
    </row>
    <row r="270" spans="2:8" ht="26.4">
      <c r="B270" s="19">
        <v>72691051</v>
      </c>
      <c r="C270" s="20"/>
      <c r="D270" s="20" t="s">
        <v>1890</v>
      </c>
      <c r="E270" s="20" t="s">
        <v>297</v>
      </c>
      <c r="F270" s="131"/>
      <c r="G270" s="131"/>
      <c r="H270" s="156">
        <f t="shared" si="7"/>
        <v>0</v>
      </c>
    </row>
    <row r="271" spans="2:8" ht="26.4">
      <c r="B271" s="19" t="s">
        <v>81</v>
      </c>
      <c r="C271" s="20"/>
      <c r="D271" s="20" t="s">
        <v>1890</v>
      </c>
      <c r="E271" s="20" t="s">
        <v>294</v>
      </c>
      <c r="F271" s="131"/>
      <c r="G271" s="131"/>
      <c r="H271" s="156">
        <f t="shared" si="7"/>
        <v>0</v>
      </c>
    </row>
    <row r="272" spans="2:8" ht="26.4">
      <c r="B272" s="19" t="s">
        <v>175</v>
      </c>
      <c r="C272" s="20"/>
      <c r="D272" s="20" t="s">
        <v>1890</v>
      </c>
      <c r="E272" s="20" t="s">
        <v>428</v>
      </c>
      <c r="F272" s="131"/>
      <c r="G272" s="131"/>
      <c r="H272" s="156">
        <f t="shared" si="7"/>
        <v>0</v>
      </c>
    </row>
    <row r="273" spans="2:9" ht="39.6">
      <c r="B273" s="19" t="s">
        <v>159</v>
      </c>
      <c r="C273" s="20"/>
      <c r="D273" s="20" t="s">
        <v>1890</v>
      </c>
      <c r="E273" s="20" t="s">
        <v>424</v>
      </c>
      <c r="F273" s="131"/>
      <c r="G273" s="131"/>
      <c r="H273" s="156">
        <f t="shared" si="7"/>
        <v>0</v>
      </c>
    </row>
    <row r="274" spans="2:9">
      <c r="B274" s="19">
        <v>2020889</v>
      </c>
      <c r="C274" s="20"/>
      <c r="D274" s="20" t="s">
        <v>193</v>
      </c>
      <c r="E274" s="365" t="s">
        <v>2311</v>
      </c>
      <c r="F274" s="131"/>
      <c r="G274" s="131"/>
      <c r="H274" s="238">
        <f t="shared" si="7"/>
        <v>0</v>
      </c>
      <c r="I274" s="200"/>
    </row>
    <row r="275" spans="2:9">
      <c r="B275" s="19" t="s">
        <v>399</v>
      </c>
      <c r="C275" s="20"/>
      <c r="D275" s="20" t="s">
        <v>193</v>
      </c>
      <c r="E275" s="20" t="s">
        <v>408</v>
      </c>
      <c r="F275" s="131"/>
      <c r="G275" s="131"/>
      <c r="H275" s="238">
        <f t="shared" si="7"/>
        <v>0</v>
      </c>
      <c r="I275" s="200"/>
    </row>
    <row r="276" spans="2:9">
      <c r="B276" s="19" t="s">
        <v>403</v>
      </c>
      <c r="C276" s="20"/>
      <c r="D276" s="20" t="s">
        <v>193</v>
      </c>
      <c r="E276" s="20" t="s">
        <v>316</v>
      </c>
      <c r="F276" s="131"/>
      <c r="G276" s="131"/>
      <c r="H276" s="238">
        <f t="shared" si="7"/>
        <v>0</v>
      </c>
    </row>
    <row r="277" spans="2:9" ht="26.4">
      <c r="B277" s="19" t="s">
        <v>404</v>
      </c>
      <c r="C277" s="20"/>
      <c r="D277" s="20" t="s">
        <v>99</v>
      </c>
      <c r="E277" s="20" t="s">
        <v>120</v>
      </c>
      <c r="F277" s="131"/>
      <c r="G277" s="155" t="s">
        <v>2013</v>
      </c>
      <c r="H277" s="238">
        <f>F277</f>
        <v>0</v>
      </c>
    </row>
    <row r="278" spans="2:9">
      <c r="B278" s="19" t="s">
        <v>151</v>
      </c>
      <c r="C278" s="20"/>
      <c r="D278" s="20" t="s">
        <v>99</v>
      </c>
      <c r="E278" s="20" t="s">
        <v>317</v>
      </c>
      <c r="F278" s="131"/>
      <c r="G278" s="155" t="s">
        <v>2013</v>
      </c>
      <c r="H278" s="238">
        <f t="shared" ref="H278:H302" si="8">F278</f>
        <v>0</v>
      </c>
    </row>
    <row r="279" spans="2:9">
      <c r="B279" s="19" t="s">
        <v>69</v>
      </c>
      <c r="C279" s="20"/>
      <c r="D279" s="20" t="s">
        <v>99</v>
      </c>
      <c r="E279" s="20" t="s">
        <v>219</v>
      </c>
      <c r="F279" s="131"/>
      <c r="G279" s="155" t="s">
        <v>2013</v>
      </c>
      <c r="H279" s="238">
        <f t="shared" si="8"/>
        <v>0</v>
      </c>
    </row>
    <row r="280" spans="2:9">
      <c r="B280" s="19" t="s">
        <v>86</v>
      </c>
      <c r="C280" s="20"/>
      <c r="D280" s="20" t="s">
        <v>99</v>
      </c>
      <c r="E280" s="20" t="s">
        <v>317</v>
      </c>
      <c r="F280" s="131"/>
      <c r="G280" s="155" t="s">
        <v>2013</v>
      </c>
      <c r="H280" s="238">
        <f t="shared" si="8"/>
        <v>0</v>
      </c>
    </row>
    <row r="281" spans="2:9">
      <c r="B281" s="19">
        <v>80534007</v>
      </c>
      <c r="C281" s="20"/>
      <c r="D281" s="20" t="s">
        <v>99</v>
      </c>
      <c r="E281" s="20" t="s">
        <v>124</v>
      </c>
      <c r="F281" s="131"/>
      <c r="G281" s="155" t="s">
        <v>2013</v>
      </c>
      <c r="H281" s="238">
        <f t="shared" si="8"/>
        <v>0</v>
      </c>
    </row>
    <row r="282" spans="2:9">
      <c r="B282" s="19">
        <v>66195009</v>
      </c>
      <c r="C282" s="20"/>
      <c r="D282" s="20" t="s">
        <v>99</v>
      </c>
      <c r="E282" s="20" t="s">
        <v>107</v>
      </c>
      <c r="F282" s="131"/>
      <c r="G282" s="155" t="s">
        <v>2013</v>
      </c>
      <c r="H282" s="238">
        <f t="shared" si="8"/>
        <v>0</v>
      </c>
    </row>
    <row r="283" spans="2:9">
      <c r="B283" s="19" t="s">
        <v>405</v>
      </c>
      <c r="C283" s="20"/>
      <c r="D283" s="20" t="s">
        <v>99</v>
      </c>
      <c r="E283" s="20" t="s">
        <v>109</v>
      </c>
      <c r="F283" s="131"/>
      <c r="G283" s="155" t="s">
        <v>2013</v>
      </c>
      <c r="H283" s="238">
        <f t="shared" si="8"/>
        <v>0</v>
      </c>
    </row>
    <row r="284" spans="2:9">
      <c r="B284" s="19">
        <v>2</v>
      </c>
      <c r="C284" s="20"/>
      <c r="D284" s="20" t="s">
        <v>99</v>
      </c>
      <c r="E284" s="20" t="s">
        <v>208</v>
      </c>
      <c r="F284" s="131"/>
      <c r="G284" s="155" t="s">
        <v>2013</v>
      </c>
      <c r="H284" s="238">
        <f t="shared" si="8"/>
        <v>0</v>
      </c>
    </row>
    <row r="285" spans="2:9">
      <c r="B285" s="19" t="s">
        <v>129</v>
      </c>
      <c r="C285" s="20"/>
      <c r="D285" s="20" t="s">
        <v>99</v>
      </c>
      <c r="E285" s="20" t="s">
        <v>120</v>
      </c>
      <c r="F285" s="131"/>
      <c r="G285" s="155" t="s">
        <v>2013</v>
      </c>
      <c r="H285" s="238">
        <f t="shared" si="8"/>
        <v>0</v>
      </c>
    </row>
    <row r="286" spans="2:9">
      <c r="B286" s="19">
        <v>22136434007</v>
      </c>
      <c r="C286" s="20"/>
      <c r="D286" s="20" t="s">
        <v>99</v>
      </c>
      <c r="E286" s="20" t="s">
        <v>120</v>
      </c>
      <c r="F286" s="131"/>
      <c r="G286" s="155" t="s">
        <v>2013</v>
      </c>
      <c r="H286" s="238">
        <f t="shared" si="8"/>
        <v>0</v>
      </c>
    </row>
    <row r="287" spans="2:9">
      <c r="B287" s="19" t="s">
        <v>407</v>
      </c>
      <c r="C287" s="20"/>
      <c r="D287" s="20" t="s">
        <v>99</v>
      </c>
      <c r="E287" s="20" t="s">
        <v>208</v>
      </c>
      <c r="F287" s="131"/>
      <c r="G287" s="155" t="s">
        <v>2013</v>
      </c>
      <c r="H287" s="238">
        <f t="shared" si="8"/>
        <v>0</v>
      </c>
    </row>
    <row r="288" spans="2:9">
      <c r="B288" s="19">
        <v>12594269</v>
      </c>
      <c r="C288" s="20"/>
      <c r="D288" s="20" t="s">
        <v>99</v>
      </c>
      <c r="E288" s="20" t="s">
        <v>109</v>
      </c>
      <c r="F288" s="131"/>
      <c r="G288" s="155" t="s">
        <v>2013</v>
      </c>
      <c r="H288" s="238">
        <f t="shared" si="8"/>
        <v>0</v>
      </c>
    </row>
    <row r="289" spans="2:9">
      <c r="B289" s="19">
        <v>4</v>
      </c>
      <c r="C289" s="20"/>
      <c r="D289" s="20" t="s">
        <v>99</v>
      </c>
      <c r="E289" s="20" t="s">
        <v>402</v>
      </c>
      <c r="F289" s="131"/>
      <c r="G289" s="155" t="s">
        <v>2013</v>
      </c>
      <c r="H289" s="238">
        <f t="shared" si="8"/>
        <v>0</v>
      </c>
    </row>
    <row r="290" spans="2:9">
      <c r="B290" s="19" t="s">
        <v>190</v>
      </c>
      <c r="C290" s="20"/>
      <c r="D290" s="20" t="s">
        <v>99</v>
      </c>
      <c r="E290" s="20" t="s">
        <v>317</v>
      </c>
      <c r="F290" s="131"/>
      <c r="G290" s="155" t="s">
        <v>2013</v>
      </c>
      <c r="H290" s="238">
        <f t="shared" si="8"/>
        <v>0</v>
      </c>
    </row>
    <row r="291" spans="2:9">
      <c r="B291" s="19">
        <v>72691032</v>
      </c>
      <c r="C291" s="20"/>
      <c r="D291" s="20" t="s">
        <v>99</v>
      </c>
      <c r="E291" s="20" t="s">
        <v>109</v>
      </c>
      <c r="F291" s="131"/>
      <c r="G291" s="155" t="s">
        <v>2013</v>
      </c>
      <c r="H291" s="238">
        <f t="shared" si="8"/>
        <v>0</v>
      </c>
    </row>
    <row r="292" spans="2:9">
      <c r="B292" s="19" t="s">
        <v>80</v>
      </c>
      <c r="C292" s="20"/>
      <c r="D292" s="20" t="s">
        <v>99</v>
      </c>
      <c r="E292" s="20" t="s">
        <v>109</v>
      </c>
      <c r="F292" s="131"/>
      <c r="G292" s="155" t="s">
        <v>2013</v>
      </c>
      <c r="H292" s="238">
        <f t="shared" si="8"/>
        <v>0</v>
      </c>
    </row>
    <row r="293" spans="2:9">
      <c r="B293" s="19" t="s">
        <v>162</v>
      </c>
      <c r="C293" s="20"/>
      <c r="D293" s="20" t="s">
        <v>99</v>
      </c>
      <c r="E293" s="20" t="s">
        <v>120</v>
      </c>
      <c r="F293" s="131"/>
      <c r="G293" s="155" t="s">
        <v>2013</v>
      </c>
      <c r="H293" s="238">
        <f t="shared" si="8"/>
        <v>0</v>
      </c>
    </row>
    <row r="294" spans="2:9">
      <c r="B294" s="19" t="s">
        <v>411</v>
      </c>
      <c r="C294" s="20"/>
      <c r="D294" s="20" t="s">
        <v>99</v>
      </c>
      <c r="E294" s="20" t="s">
        <v>107</v>
      </c>
      <c r="F294" s="131"/>
      <c r="G294" s="155" t="s">
        <v>2013</v>
      </c>
      <c r="H294" s="238">
        <f t="shared" si="8"/>
        <v>0</v>
      </c>
    </row>
    <row r="295" spans="2:9">
      <c r="B295" s="19" t="s">
        <v>173</v>
      </c>
      <c r="C295" s="20"/>
      <c r="D295" s="20" t="s">
        <v>99</v>
      </c>
      <c r="E295" s="20" t="s">
        <v>109</v>
      </c>
      <c r="F295" s="131"/>
      <c r="G295" s="155" t="s">
        <v>2013</v>
      </c>
      <c r="H295" s="238">
        <f t="shared" si="8"/>
        <v>0</v>
      </c>
    </row>
    <row r="296" spans="2:9">
      <c r="B296" s="19" t="s">
        <v>143</v>
      </c>
      <c r="C296" s="20"/>
      <c r="D296" s="20" t="s">
        <v>99</v>
      </c>
      <c r="E296" s="20" t="s">
        <v>406</v>
      </c>
      <c r="F296" s="131"/>
      <c r="G296" s="155" t="s">
        <v>2013</v>
      </c>
      <c r="H296" s="238">
        <f t="shared" si="8"/>
        <v>0</v>
      </c>
    </row>
    <row r="297" spans="2:9">
      <c r="B297" s="19">
        <v>72240027</v>
      </c>
      <c r="C297" s="20"/>
      <c r="D297" s="20" t="s">
        <v>99</v>
      </c>
      <c r="E297" s="20" t="s">
        <v>107</v>
      </c>
      <c r="F297" s="131"/>
      <c r="G297" s="155" t="s">
        <v>2013</v>
      </c>
      <c r="H297" s="238">
        <f t="shared" si="8"/>
        <v>0</v>
      </c>
    </row>
    <row r="298" spans="2:9">
      <c r="B298" s="19" t="s">
        <v>116</v>
      </c>
      <c r="C298" s="20"/>
      <c r="D298" s="20" t="s">
        <v>99</v>
      </c>
      <c r="E298" s="20" t="s">
        <v>413</v>
      </c>
      <c r="F298" s="131"/>
      <c r="G298" s="155" t="s">
        <v>2013</v>
      </c>
      <c r="H298" s="238">
        <f t="shared" si="8"/>
        <v>0</v>
      </c>
    </row>
    <row r="299" spans="2:9">
      <c r="B299" s="19" t="s">
        <v>161</v>
      </c>
      <c r="C299" s="20"/>
      <c r="D299" s="20" t="s">
        <v>99</v>
      </c>
      <c r="E299" s="20" t="s">
        <v>109</v>
      </c>
      <c r="F299" s="131"/>
      <c r="G299" s="155" t="s">
        <v>2013</v>
      </c>
      <c r="H299" s="238">
        <f t="shared" si="8"/>
        <v>0</v>
      </c>
    </row>
    <row r="300" spans="2:9">
      <c r="B300" s="19" t="s">
        <v>248</v>
      </c>
      <c r="C300" s="20"/>
      <c r="D300" s="20" t="s">
        <v>1898</v>
      </c>
      <c r="E300" s="20" t="s">
        <v>73</v>
      </c>
      <c r="F300" s="131"/>
      <c r="G300" s="155" t="s">
        <v>2013</v>
      </c>
      <c r="H300" s="238">
        <f t="shared" si="8"/>
        <v>0</v>
      </c>
    </row>
    <row r="301" spans="2:9">
      <c r="B301" s="19" t="s">
        <v>138</v>
      </c>
      <c r="C301" s="20"/>
      <c r="D301" s="20" t="s">
        <v>1898</v>
      </c>
      <c r="E301" s="20" t="s">
        <v>79</v>
      </c>
      <c r="F301" s="131"/>
      <c r="G301" s="155" t="s">
        <v>2013</v>
      </c>
      <c r="H301" s="238">
        <f t="shared" si="8"/>
        <v>0</v>
      </c>
    </row>
    <row r="302" spans="2:9" ht="39.6">
      <c r="B302" s="19">
        <v>100020160</v>
      </c>
      <c r="C302" s="20"/>
      <c r="D302" s="20" t="s">
        <v>1898</v>
      </c>
      <c r="E302" s="20" t="s">
        <v>165</v>
      </c>
      <c r="F302" s="131"/>
      <c r="G302" s="155" t="s">
        <v>2013</v>
      </c>
      <c r="H302" s="238">
        <f t="shared" si="8"/>
        <v>0</v>
      </c>
    </row>
    <row r="303" spans="2:9">
      <c r="B303" s="19" t="s">
        <v>323</v>
      </c>
      <c r="C303" s="20" t="s">
        <v>135</v>
      </c>
      <c r="D303" s="20" t="s">
        <v>1920</v>
      </c>
      <c r="E303" s="270" t="s">
        <v>311</v>
      </c>
      <c r="F303" s="131"/>
      <c r="G303" s="131"/>
      <c r="H303" s="238">
        <f t="shared" ref="H303:H329" si="9">F303+G303</f>
        <v>0</v>
      </c>
      <c r="I303" s="200"/>
    </row>
    <row r="304" spans="2:9">
      <c r="B304" s="19" t="s">
        <v>414</v>
      </c>
      <c r="C304" s="20" t="s">
        <v>325</v>
      </c>
      <c r="D304" s="20" t="s">
        <v>1920</v>
      </c>
      <c r="E304" s="270" t="s">
        <v>330</v>
      </c>
      <c r="F304" s="131"/>
      <c r="G304" s="131"/>
      <c r="H304" s="238">
        <f t="shared" si="9"/>
        <v>0</v>
      </c>
      <c r="I304" s="200"/>
    </row>
    <row r="305" spans="2:8">
      <c r="B305" s="19" t="s">
        <v>214</v>
      </c>
      <c r="C305" s="20"/>
      <c r="D305" s="20" t="s">
        <v>1920</v>
      </c>
      <c r="E305" s="20" t="s">
        <v>320</v>
      </c>
      <c r="F305" s="131"/>
      <c r="G305" s="131"/>
      <c r="H305" s="238">
        <f t="shared" si="9"/>
        <v>0</v>
      </c>
    </row>
    <row r="306" spans="2:8">
      <c r="B306" s="19" t="s">
        <v>117</v>
      </c>
      <c r="C306" s="20" t="s">
        <v>325</v>
      </c>
      <c r="D306" s="20" t="s">
        <v>531</v>
      </c>
      <c r="E306" s="20" t="s">
        <v>324</v>
      </c>
      <c r="F306" s="131"/>
      <c r="G306" s="131"/>
      <c r="H306" s="238">
        <f t="shared" si="9"/>
        <v>0</v>
      </c>
    </row>
    <row r="307" spans="2:8">
      <c r="B307" s="19" t="s">
        <v>314</v>
      </c>
      <c r="C307" s="20"/>
      <c r="D307" s="20" t="s">
        <v>531</v>
      </c>
      <c r="E307" s="20" t="s">
        <v>328</v>
      </c>
      <c r="F307" s="131"/>
      <c r="G307" s="131"/>
      <c r="H307" s="238">
        <f t="shared" si="9"/>
        <v>0</v>
      </c>
    </row>
    <row r="308" spans="2:8">
      <c r="B308" s="19">
        <v>2020885</v>
      </c>
      <c r="C308" s="20" t="s">
        <v>325</v>
      </c>
      <c r="D308" s="20" t="s">
        <v>531</v>
      </c>
      <c r="E308" s="20" t="s">
        <v>324</v>
      </c>
      <c r="F308" s="131"/>
      <c r="G308" s="131"/>
      <c r="H308" s="238">
        <f t="shared" si="9"/>
        <v>0</v>
      </c>
    </row>
    <row r="309" spans="2:8">
      <c r="B309" s="19" t="s">
        <v>303</v>
      </c>
      <c r="C309" s="20" t="s">
        <v>68</v>
      </c>
      <c r="D309" s="20" t="s">
        <v>66</v>
      </c>
      <c r="E309" s="20" t="s">
        <v>67</v>
      </c>
      <c r="F309" s="131"/>
      <c r="G309" s="131"/>
      <c r="H309" s="238">
        <f t="shared" si="9"/>
        <v>0</v>
      </c>
    </row>
    <row r="310" spans="2:8" ht="39.6">
      <c r="B310" s="19" t="s">
        <v>139</v>
      </c>
      <c r="C310" s="20"/>
      <c r="D310" s="20" t="s">
        <v>1917</v>
      </c>
      <c r="E310" s="20" t="s">
        <v>420</v>
      </c>
      <c r="F310" s="131"/>
      <c r="G310" s="131"/>
      <c r="H310" s="238">
        <f t="shared" si="9"/>
        <v>0</v>
      </c>
    </row>
    <row r="311" spans="2:8" ht="26.4">
      <c r="B311" s="19" t="s">
        <v>212</v>
      </c>
      <c r="C311" s="20"/>
      <c r="D311" s="20" t="s">
        <v>1917</v>
      </c>
      <c r="E311" s="20" t="s">
        <v>426</v>
      </c>
      <c r="F311" s="131"/>
      <c r="G311" s="131"/>
      <c r="H311" s="238">
        <f t="shared" si="9"/>
        <v>0</v>
      </c>
    </row>
    <row r="312" spans="2:8">
      <c r="B312" s="19" t="s">
        <v>209</v>
      </c>
      <c r="C312" s="20"/>
      <c r="D312" s="20" t="s">
        <v>51</v>
      </c>
      <c r="E312" s="20" t="s">
        <v>393</v>
      </c>
      <c r="F312" s="131"/>
      <c r="G312" s="155" t="s">
        <v>2013</v>
      </c>
      <c r="H312" s="238">
        <f>F312</f>
        <v>0</v>
      </c>
    </row>
    <row r="313" spans="2:8">
      <c r="B313" s="19" t="s">
        <v>273</v>
      </c>
      <c r="C313" s="20"/>
      <c r="D313" s="20" t="s">
        <v>51</v>
      </c>
      <c r="E313" s="20" t="s">
        <v>97</v>
      </c>
      <c r="F313" s="131"/>
      <c r="G313" s="155" t="s">
        <v>2013</v>
      </c>
      <c r="H313" s="238">
        <f t="shared" ref="H313:H323" si="10">F313</f>
        <v>0</v>
      </c>
    </row>
    <row r="314" spans="2:8">
      <c r="B314" s="19" t="s">
        <v>327</v>
      </c>
      <c r="C314" s="20"/>
      <c r="D314" s="20" t="s">
        <v>51</v>
      </c>
      <c r="E314" s="20" t="s">
        <v>394</v>
      </c>
      <c r="F314" s="131"/>
      <c r="G314" s="155" t="s">
        <v>2013</v>
      </c>
      <c r="H314" s="238">
        <f t="shared" si="10"/>
        <v>0</v>
      </c>
    </row>
    <row r="315" spans="2:8">
      <c r="B315" s="19">
        <v>250102</v>
      </c>
      <c r="C315" s="20" t="s">
        <v>211</v>
      </c>
      <c r="D315" s="20" t="s">
        <v>51</v>
      </c>
      <c r="E315" s="20" t="s">
        <v>210</v>
      </c>
      <c r="F315" s="131"/>
      <c r="G315" s="155" t="s">
        <v>2013</v>
      </c>
      <c r="H315" s="238">
        <f t="shared" si="10"/>
        <v>0</v>
      </c>
    </row>
    <row r="316" spans="2:8">
      <c r="B316" s="19">
        <v>2020886</v>
      </c>
      <c r="C316" s="20"/>
      <c r="D316" s="20" t="s">
        <v>51</v>
      </c>
      <c r="E316" s="20" t="s">
        <v>179</v>
      </c>
      <c r="F316" s="131"/>
      <c r="G316" s="155" t="s">
        <v>2013</v>
      </c>
      <c r="H316" s="238">
        <f t="shared" si="10"/>
        <v>0</v>
      </c>
    </row>
    <row r="317" spans="2:8">
      <c r="B317" s="19">
        <v>213023483</v>
      </c>
      <c r="C317" s="20"/>
      <c r="D317" s="20" t="s">
        <v>51</v>
      </c>
      <c r="E317" s="20" t="s">
        <v>401</v>
      </c>
      <c r="F317" s="131"/>
      <c r="G317" s="155" t="s">
        <v>2013</v>
      </c>
      <c r="H317" s="238">
        <f t="shared" si="10"/>
        <v>0</v>
      </c>
    </row>
    <row r="318" spans="2:8">
      <c r="B318" s="19" t="s">
        <v>119</v>
      </c>
      <c r="C318" s="20"/>
      <c r="D318" s="20" t="s">
        <v>51</v>
      </c>
      <c r="E318" s="20" t="s">
        <v>225</v>
      </c>
      <c r="F318" s="131"/>
      <c r="G318" s="155" t="s">
        <v>2013</v>
      </c>
      <c r="H318" s="238">
        <f t="shared" si="10"/>
        <v>0</v>
      </c>
    </row>
    <row r="319" spans="2:8">
      <c r="B319" s="19" t="s">
        <v>182</v>
      </c>
      <c r="C319" s="20"/>
      <c r="D319" s="20" t="s">
        <v>51</v>
      </c>
      <c r="E319" s="20" t="s">
        <v>115</v>
      </c>
      <c r="F319" s="131"/>
      <c r="G319" s="155" t="s">
        <v>2013</v>
      </c>
      <c r="H319" s="238">
        <f t="shared" si="10"/>
        <v>0</v>
      </c>
    </row>
    <row r="320" spans="2:8" ht="26.4">
      <c r="B320" s="19" t="s">
        <v>321</v>
      </c>
      <c r="C320" s="20"/>
      <c r="D320" s="20" t="s">
        <v>51</v>
      </c>
      <c r="E320" s="20" t="s">
        <v>70</v>
      </c>
      <c r="F320" s="131"/>
      <c r="G320" s="155" t="s">
        <v>2013</v>
      </c>
      <c r="H320" s="238">
        <f t="shared" si="10"/>
        <v>0</v>
      </c>
    </row>
    <row r="321" spans="2:8">
      <c r="B321" s="19" t="s">
        <v>136</v>
      </c>
      <c r="C321" s="20" t="s">
        <v>135</v>
      </c>
      <c r="D321" s="20" t="s">
        <v>51</v>
      </c>
      <c r="E321" s="20" t="s">
        <v>92</v>
      </c>
      <c r="F321" s="131"/>
      <c r="G321" s="155" t="s">
        <v>2013</v>
      </c>
      <c r="H321" s="238">
        <f t="shared" si="10"/>
        <v>0</v>
      </c>
    </row>
    <row r="322" spans="2:8" ht="26.4">
      <c r="B322" s="19" t="s">
        <v>308</v>
      </c>
      <c r="C322" s="20" t="s">
        <v>410</v>
      </c>
      <c r="D322" s="20" t="s">
        <v>51</v>
      </c>
      <c r="E322" s="20" t="s">
        <v>409</v>
      </c>
      <c r="F322" s="131"/>
      <c r="G322" s="155" t="s">
        <v>2013</v>
      </c>
      <c r="H322" s="238">
        <f t="shared" si="10"/>
        <v>0</v>
      </c>
    </row>
    <row r="323" spans="2:8" ht="26.4">
      <c r="B323" s="19" t="s">
        <v>169</v>
      </c>
      <c r="C323" s="20" t="s">
        <v>101</v>
      </c>
      <c r="D323" s="20" t="s">
        <v>1892</v>
      </c>
      <c r="E323" s="20" t="s">
        <v>140</v>
      </c>
      <c r="F323" s="131"/>
      <c r="G323" s="155" t="s">
        <v>2013</v>
      </c>
      <c r="H323" s="238">
        <f t="shared" si="10"/>
        <v>0</v>
      </c>
    </row>
    <row r="324" spans="2:8">
      <c r="B324" s="19" t="s">
        <v>416</v>
      </c>
      <c r="C324" s="20"/>
      <c r="D324" s="20" t="s">
        <v>1908</v>
      </c>
      <c r="E324" s="20" t="s">
        <v>249</v>
      </c>
      <c r="F324" s="131"/>
      <c r="G324" s="131"/>
      <c r="H324" s="238">
        <f t="shared" si="9"/>
        <v>0</v>
      </c>
    </row>
    <row r="325" spans="2:8">
      <c r="B325" s="19" t="s">
        <v>171</v>
      </c>
      <c r="C325" s="20"/>
      <c r="D325" s="20" t="s">
        <v>1908</v>
      </c>
      <c r="E325" s="201" t="s">
        <v>1919</v>
      </c>
      <c r="F325" s="131"/>
      <c r="G325" s="131"/>
      <c r="H325" s="238">
        <f t="shared" si="9"/>
        <v>0</v>
      </c>
    </row>
    <row r="326" spans="2:8">
      <c r="B326" s="19" t="s">
        <v>215</v>
      </c>
      <c r="C326" s="20"/>
      <c r="D326" s="20" t="s">
        <v>1908</v>
      </c>
      <c r="E326" s="201" t="s">
        <v>1924</v>
      </c>
      <c r="F326" s="131"/>
      <c r="G326" s="131"/>
      <c r="H326" s="238">
        <f t="shared" si="9"/>
        <v>0</v>
      </c>
    </row>
    <row r="327" spans="2:8">
      <c r="B327" s="19" t="s">
        <v>172</v>
      </c>
      <c r="C327" s="20"/>
      <c r="D327" s="20" t="s">
        <v>1908</v>
      </c>
      <c r="E327" s="201" t="s">
        <v>1922</v>
      </c>
      <c r="F327" s="131"/>
      <c r="G327" s="131"/>
      <c r="H327" s="238">
        <f t="shared" si="9"/>
        <v>0</v>
      </c>
    </row>
    <row r="328" spans="2:8" ht="26.4">
      <c r="B328" s="19">
        <v>2020883</v>
      </c>
      <c r="C328" s="20"/>
      <c r="D328" s="20" t="s">
        <v>1897</v>
      </c>
      <c r="E328" s="20" t="s">
        <v>137</v>
      </c>
      <c r="F328" s="131"/>
      <c r="G328" s="131"/>
      <c r="H328" s="238">
        <f t="shared" si="9"/>
        <v>0</v>
      </c>
    </row>
    <row r="329" spans="2:8" ht="26.4">
      <c r="B329" s="19" t="s">
        <v>312</v>
      </c>
      <c r="C329" s="20"/>
      <c r="D329" s="20" t="s">
        <v>1897</v>
      </c>
      <c r="E329" s="20" t="s">
        <v>277</v>
      </c>
      <c r="F329" s="131"/>
      <c r="G329" s="131"/>
      <c r="H329" s="238">
        <f t="shared" si="9"/>
        <v>0</v>
      </c>
    </row>
    <row r="330" spans="2:8" ht="26.4">
      <c r="B330" s="19" t="s">
        <v>417</v>
      </c>
      <c r="C330" s="20"/>
      <c r="D330" s="20" t="s">
        <v>83</v>
      </c>
      <c r="E330" s="20" t="s">
        <v>198</v>
      </c>
      <c r="F330" s="131"/>
      <c r="G330" s="155" t="s">
        <v>2013</v>
      </c>
      <c r="H330" s="238">
        <f>F330</f>
        <v>0</v>
      </c>
    </row>
    <row r="331" spans="2:8" ht="26.4">
      <c r="B331" s="19">
        <v>55740</v>
      </c>
      <c r="C331" s="20"/>
      <c r="D331" s="20" t="s">
        <v>83</v>
      </c>
      <c r="E331" s="20" t="s">
        <v>200</v>
      </c>
      <c r="F331" s="131"/>
      <c r="G331" s="155" t="s">
        <v>2013</v>
      </c>
      <c r="H331" s="238">
        <f t="shared" ref="H331:H345" si="11">F331</f>
        <v>0</v>
      </c>
    </row>
    <row r="332" spans="2:8" ht="26.4">
      <c r="B332" s="19" t="s">
        <v>176</v>
      </c>
      <c r="C332" s="20" t="s">
        <v>75</v>
      </c>
      <c r="D332" s="20" t="s">
        <v>83</v>
      </c>
      <c r="E332" s="20" t="s">
        <v>87</v>
      </c>
      <c r="F332" s="131"/>
      <c r="G332" s="155" t="s">
        <v>2013</v>
      </c>
      <c r="H332" s="238">
        <f t="shared" si="11"/>
        <v>0</v>
      </c>
    </row>
    <row r="333" spans="2:8" ht="26.4">
      <c r="B333" s="19" t="s">
        <v>196</v>
      </c>
      <c r="C333" s="20" t="s">
        <v>75</v>
      </c>
      <c r="D333" s="20" t="s">
        <v>83</v>
      </c>
      <c r="E333" s="20" t="s">
        <v>89</v>
      </c>
      <c r="F333" s="131"/>
      <c r="G333" s="155" t="s">
        <v>2013</v>
      </c>
      <c r="H333" s="238">
        <f t="shared" si="11"/>
        <v>0</v>
      </c>
    </row>
    <row r="334" spans="2:8" ht="26.4">
      <c r="B334" s="19" t="s">
        <v>310</v>
      </c>
      <c r="C334" s="20"/>
      <c r="D334" s="20" t="s">
        <v>83</v>
      </c>
      <c r="E334" s="20" t="s">
        <v>132</v>
      </c>
      <c r="F334" s="131"/>
      <c r="G334" s="155" t="s">
        <v>2013</v>
      </c>
      <c r="H334" s="238">
        <f t="shared" si="11"/>
        <v>0</v>
      </c>
    </row>
    <row r="335" spans="2:8" ht="26.4">
      <c r="B335" s="19" t="s">
        <v>315</v>
      </c>
      <c r="C335" s="20"/>
      <c r="D335" s="20" t="s">
        <v>83</v>
      </c>
      <c r="E335" s="20" t="s">
        <v>127</v>
      </c>
      <c r="F335" s="131"/>
      <c r="G335" s="155" t="s">
        <v>2013</v>
      </c>
      <c r="H335" s="238">
        <f t="shared" si="11"/>
        <v>0</v>
      </c>
    </row>
    <row r="336" spans="2:8" ht="26.4">
      <c r="B336" s="19" t="s">
        <v>326</v>
      </c>
      <c r="C336" s="20" t="s">
        <v>135</v>
      </c>
      <c r="D336" s="20" t="s">
        <v>83</v>
      </c>
      <c r="E336" s="20" t="s">
        <v>134</v>
      </c>
      <c r="F336" s="131"/>
      <c r="G336" s="155" t="s">
        <v>2013</v>
      </c>
      <c r="H336" s="238">
        <f t="shared" si="11"/>
        <v>0</v>
      </c>
    </row>
    <row r="337" spans="2:8" ht="26.4">
      <c r="B337" s="19">
        <v>213023389</v>
      </c>
      <c r="C337" s="20" t="s">
        <v>135</v>
      </c>
      <c r="D337" s="20" t="s">
        <v>83</v>
      </c>
      <c r="E337" s="20" t="s">
        <v>134</v>
      </c>
      <c r="F337" s="131"/>
      <c r="G337" s="155" t="s">
        <v>2013</v>
      </c>
      <c r="H337" s="238">
        <f t="shared" si="11"/>
        <v>0</v>
      </c>
    </row>
    <row r="338" spans="2:8" ht="26.4">
      <c r="B338" s="19" t="s">
        <v>184</v>
      </c>
      <c r="C338" s="20"/>
      <c r="D338" s="20" t="s">
        <v>83</v>
      </c>
      <c r="E338" s="20" t="s">
        <v>145</v>
      </c>
      <c r="F338" s="131"/>
      <c r="G338" s="155" t="s">
        <v>2013</v>
      </c>
      <c r="H338" s="238">
        <f t="shared" si="11"/>
        <v>0</v>
      </c>
    </row>
    <row r="339" spans="2:8" ht="26.4">
      <c r="B339" s="19" t="s">
        <v>329</v>
      </c>
      <c r="C339" s="20"/>
      <c r="D339" s="20" t="s">
        <v>83</v>
      </c>
      <c r="E339" s="20" t="s">
        <v>147</v>
      </c>
      <c r="F339" s="131"/>
      <c r="G339" s="155" t="s">
        <v>2013</v>
      </c>
      <c r="H339" s="238">
        <f t="shared" si="11"/>
        <v>0</v>
      </c>
    </row>
    <row r="340" spans="2:8" ht="26.4">
      <c r="B340" s="19" t="s">
        <v>305</v>
      </c>
      <c r="C340" s="20" t="s">
        <v>75</v>
      </c>
      <c r="D340" s="20" t="s">
        <v>83</v>
      </c>
      <c r="E340" s="20" t="s">
        <v>87</v>
      </c>
      <c r="F340" s="131"/>
      <c r="G340" s="155" t="s">
        <v>2013</v>
      </c>
      <c r="H340" s="238">
        <f t="shared" si="11"/>
        <v>0</v>
      </c>
    </row>
    <row r="341" spans="2:8" ht="26.4">
      <c r="B341" s="19" t="s">
        <v>313</v>
      </c>
      <c r="C341" s="20" t="s">
        <v>75</v>
      </c>
      <c r="D341" s="20" t="s">
        <v>83</v>
      </c>
      <c r="E341" s="20" t="s">
        <v>87</v>
      </c>
      <c r="F341" s="131"/>
      <c r="G341" s="155" t="s">
        <v>2013</v>
      </c>
      <c r="H341" s="238">
        <f t="shared" si="11"/>
        <v>0</v>
      </c>
    </row>
    <row r="342" spans="2:8" ht="26.4">
      <c r="B342" s="19" t="s">
        <v>164</v>
      </c>
      <c r="C342" s="20"/>
      <c r="D342" s="20" t="s">
        <v>83</v>
      </c>
      <c r="E342" s="20" t="s">
        <v>130</v>
      </c>
      <c r="F342" s="131"/>
      <c r="G342" s="155" t="s">
        <v>2013</v>
      </c>
      <c r="H342" s="238">
        <f t="shared" si="11"/>
        <v>0</v>
      </c>
    </row>
    <row r="343" spans="2:8" ht="26.4">
      <c r="B343" s="19" t="s">
        <v>419</v>
      </c>
      <c r="C343" s="20"/>
      <c r="D343" s="20" t="s">
        <v>83</v>
      </c>
      <c r="E343" s="20" t="s">
        <v>191</v>
      </c>
      <c r="F343" s="131"/>
      <c r="G343" s="155" t="s">
        <v>2013</v>
      </c>
      <c r="H343" s="238">
        <f t="shared" si="11"/>
        <v>0</v>
      </c>
    </row>
    <row r="344" spans="2:8" ht="26.4">
      <c r="B344" s="19">
        <v>1925</v>
      </c>
      <c r="C344" s="20" t="s">
        <v>135</v>
      </c>
      <c r="D344" s="20" t="s">
        <v>83</v>
      </c>
      <c r="E344" s="20" t="s">
        <v>134</v>
      </c>
      <c r="F344" s="131"/>
      <c r="G344" s="155" t="s">
        <v>2013</v>
      </c>
      <c r="H344" s="238">
        <f t="shared" si="11"/>
        <v>0</v>
      </c>
    </row>
    <row r="345" spans="2:8" ht="26.4">
      <c r="B345" s="19" t="s">
        <v>421</v>
      </c>
      <c r="C345" s="20" t="s">
        <v>135</v>
      </c>
      <c r="D345" s="20" t="s">
        <v>83</v>
      </c>
      <c r="E345" s="20" t="s">
        <v>134</v>
      </c>
      <c r="F345" s="131"/>
      <c r="G345" s="155" t="s">
        <v>2013</v>
      </c>
      <c r="H345" s="238">
        <f t="shared" si="11"/>
        <v>0</v>
      </c>
    </row>
    <row r="346" spans="2:8">
      <c r="B346" s="19">
        <v>2015110459</v>
      </c>
      <c r="C346" s="20"/>
      <c r="D346" s="20" t="s">
        <v>152</v>
      </c>
      <c r="E346" s="20" t="s">
        <v>158</v>
      </c>
      <c r="F346" s="131"/>
      <c r="G346" s="155" t="s">
        <v>2013</v>
      </c>
      <c r="H346" s="238">
        <f>F346</f>
        <v>0</v>
      </c>
    </row>
    <row r="347" spans="2:8">
      <c r="B347" s="19" t="s">
        <v>293</v>
      </c>
      <c r="C347" s="20"/>
      <c r="D347" s="20" t="s">
        <v>152</v>
      </c>
      <c r="E347" s="20" t="s">
        <v>398</v>
      </c>
      <c r="F347" s="131"/>
      <c r="G347" s="155" t="s">
        <v>2013</v>
      </c>
      <c r="H347" s="238">
        <f t="shared" ref="H347:H355" si="12">F347</f>
        <v>0</v>
      </c>
    </row>
    <row r="348" spans="2:8">
      <c r="B348" s="19">
        <v>2020879</v>
      </c>
      <c r="C348" s="20"/>
      <c r="D348" s="20" t="s">
        <v>152</v>
      </c>
      <c r="E348" s="20" t="s">
        <v>155</v>
      </c>
      <c r="F348" s="131"/>
      <c r="G348" s="155" t="s">
        <v>2013</v>
      </c>
      <c r="H348" s="238">
        <f t="shared" si="12"/>
        <v>0</v>
      </c>
    </row>
    <row r="349" spans="2:8" ht="26.4">
      <c r="B349" s="19">
        <v>8112070070</v>
      </c>
      <c r="C349" s="20"/>
      <c r="D349" s="20" t="s">
        <v>152</v>
      </c>
      <c r="E349" s="20" t="s">
        <v>153</v>
      </c>
      <c r="F349" s="131"/>
      <c r="G349" s="155" t="s">
        <v>2013</v>
      </c>
      <c r="H349" s="238">
        <f t="shared" si="12"/>
        <v>0</v>
      </c>
    </row>
    <row r="350" spans="2:8">
      <c r="B350" s="19">
        <v>12082030</v>
      </c>
      <c r="C350" s="20"/>
      <c r="D350" s="20" t="s">
        <v>152</v>
      </c>
      <c r="E350" s="20" t="s">
        <v>158</v>
      </c>
      <c r="F350" s="131"/>
      <c r="G350" s="155" t="s">
        <v>2013</v>
      </c>
      <c r="H350" s="238">
        <f t="shared" si="12"/>
        <v>0</v>
      </c>
    </row>
    <row r="351" spans="2:8" ht="26.4">
      <c r="B351" s="19" t="s">
        <v>425</v>
      </c>
      <c r="C351" s="20"/>
      <c r="D351" s="20" t="s">
        <v>152</v>
      </c>
      <c r="E351" s="20" t="s">
        <v>153</v>
      </c>
      <c r="F351" s="131"/>
      <c r="G351" s="155" t="s">
        <v>2013</v>
      </c>
      <c r="H351" s="238">
        <f t="shared" si="12"/>
        <v>0</v>
      </c>
    </row>
    <row r="352" spans="2:8">
      <c r="B352" s="19">
        <v>2013100417</v>
      </c>
      <c r="C352" s="20"/>
      <c r="D352" s="20" t="s">
        <v>152</v>
      </c>
      <c r="E352" s="20" t="s">
        <v>398</v>
      </c>
      <c r="F352" s="131"/>
      <c r="G352" s="155" t="s">
        <v>2013</v>
      </c>
      <c r="H352" s="238">
        <f t="shared" si="12"/>
        <v>0</v>
      </c>
    </row>
    <row r="353" spans="2:14">
      <c r="B353" s="19" t="s">
        <v>296</v>
      </c>
      <c r="C353" s="20"/>
      <c r="D353" s="20" t="s">
        <v>152</v>
      </c>
      <c r="E353" s="20" t="s">
        <v>156</v>
      </c>
      <c r="F353" s="131"/>
      <c r="G353" s="155" t="s">
        <v>2013</v>
      </c>
      <c r="H353" s="238">
        <f t="shared" si="12"/>
        <v>0</v>
      </c>
    </row>
    <row r="354" spans="2:14" ht="26.4">
      <c r="B354" s="19">
        <v>2013100258</v>
      </c>
      <c r="C354" s="20"/>
      <c r="D354" s="20" t="s">
        <v>152</v>
      </c>
      <c r="E354" s="20" t="s">
        <v>153</v>
      </c>
      <c r="F354" s="131"/>
      <c r="G354" s="155" t="s">
        <v>2013</v>
      </c>
      <c r="H354" s="238">
        <f t="shared" si="12"/>
        <v>0</v>
      </c>
    </row>
    <row r="355" spans="2:14" ht="13.8" thickBot="1">
      <c r="B355" s="334" t="s">
        <v>295</v>
      </c>
      <c r="C355" s="20"/>
      <c r="D355" s="20" t="s">
        <v>152</v>
      </c>
      <c r="E355" s="20" t="s">
        <v>158</v>
      </c>
      <c r="F355" s="131"/>
      <c r="G355" s="155" t="s">
        <v>2013</v>
      </c>
      <c r="H355" s="238">
        <f t="shared" si="12"/>
        <v>0</v>
      </c>
    </row>
    <row r="356" spans="2:14" ht="13.8" thickBot="1">
      <c r="B356" s="202"/>
      <c r="C356" s="95"/>
      <c r="D356" s="95"/>
      <c r="E356" s="335"/>
      <c r="F356" s="137" t="s">
        <v>2271</v>
      </c>
      <c r="G356" s="333" t="s">
        <v>1861</v>
      </c>
      <c r="H356" s="227">
        <f>SUM(H245:H355)</f>
        <v>0</v>
      </c>
    </row>
    <row r="357" spans="2:14">
      <c r="B357" s="202"/>
      <c r="C357" s="95"/>
      <c r="D357" s="95"/>
      <c r="E357" s="95"/>
      <c r="F357" s="150"/>
      <c r="G357" s="150"/>
      <c r="H357" s="150"/>
    </row>
    <row r="358" spans="2:14" ht="13.8" thickBot="1">
      <c r="B358" s="202"/>
      <c r="C358" s="95"/>
      <c r="D358" s="95"/>
      <c r="E358" s="95"/>
      <c r="F358" s="150"/>
      <c r="G358" s="150"/>
      <c r="H358" s="150"/>
    </row>
    <row r="359" spans="2:14" ht="46.2" thickBot="1">
      <c r="B359" s="369"/>
      <c r="C359" s="20"/>
      <c r="D359" s="20"/>
      <c r="E359" s="270"/>
      <c r="F359" s="115" t="s">
        <v>1871</v>
      </c>
      <c r="G359" s="114" t="s">
        <v>1862</v>
      </c>
      <c r="H359" s="114" t="s">
        <v>1863</v>
      </c>
      <c r="I359" s="115" t="s">
        <v>1864</v>
      </c>
      <c r="J359" s="115" t="s">
        <v>2014</v>
      </c>
      <c r="K359" s="115" t="s">
        <v>2234</v>
      </c>
      <c r="L359" s="115" t="s">
        <v>2018</v>
      </c>
      <c r="M359" s="115" t="s">
        <v>2011</v>
      </c>
      <c r="N359" s="114" t="s">
        <v>2017</v>
      </c>
    </row>
    <row r="360" spans="2:14">
      <c r="B360" s="369"/>
      <c r="C360" s="20"/>
      <c r="D360" s="20"/>
      <c r="E360" s="270"/>
      <c r="F360" s="169" t="s">
        <v>1865</v>
      </c>
      <c r="G360" s="169" t="s">
        <v>1866</v>
      </c>
      <c r="H360" s="169" t="s">
        <v>1867</v>
      </c>
      <c r="I360" s="170" t="s">
        <v>1868</v>
      </c>
      <c r="J360" s="171" t="s">
        <v>2015</v>
      </c>
      <c r="K360" s="171" t="s">
        <v>1869</v>
      </c>
      <c r="L360" s="171" t="s">
        <v>2016</v>
      </c>
      <c r="M360" s="171" t="s">
        <v>2012</v>
      </c>
      <c r="N360" s="127" t="s">
        <v>1873</v>
      </c>
    </row>
    <row r="361" spans="2:14" ht="39.6">
      <c r="B361" s="334" t="s">
        <v>56</v>
      </c>
      <c r="C361" s="20" t="s">
        <v>301</v>
      </c>
      <c r="D361" s="20" t="s">
        <v>418</v>
      </c>
      <c r="E361" s="365" t="s">
        <v>300</v>
      </c>
      <c r="F361" s="131"/>
      <c r="G361" s="131"/>
      <c r="H361" s="131"/>
      <c r="I361" s="132"/>
      <c r="J361" s="282"/>
      <c r="K361" s="133"/>
      <c r="L361" s="133">
        <f>J361*K361</f>
        <v>0</v>
      </c>
      <c r="M361" s="133"/>
      <c r="N361" s="238">
        <f>F361+G361+H361+I361+J361+M361+L361</f>
        <v>0</v>
      </c>
    </row>
    <row r="362" spans="2:14" ht="26.4">
      <c r="B362" s="334" t="s">
        <v>58</v>
      </c>
      <c r="C362" s="20" t="s">
        <v>307</v>
      </c>
      <c r="D362" s="20" t="s">
        <v>418</v>
      </c>
      <c r="E362" s="365" t="s">
        <v>306</v>
      </c>
      <c r="F362" s="131"/>
      <c r="G362" s="131"/>
      <c r="H362" s="131"/>
      <c r="I362" s="132"/>
      <c r="J362" s="282"/>
      <c r="K362" s="133"/>
      <c r="L362" s="133">
        <f t="shared" ref="L362:L367" si="13">J362*K362</f>
        <v>0</v>
      </c>
      <c r="M362" s="133"/>
      <c r="N362" s="238">
        <f t="shared" ref="N362:N367" si="14">F362+G362+H362+I362+J362+M362+L362</f>
        <v>0</v>
      </c>
    </row>
    <row r="363" spans="2:14" ht="26.4">
      <c r="B363" s="334" t="s">
        <v>373</v>
      </c>
      <c r="C363" s="20" t="s">
        <v>307</v>
      </c>
      <c r="D363" s="20" t="s">
        <v>1895</v>
      </c>
      <c r="E363" s="365" t="s">
        <v>309</v>
      </c>
      <c r="F363" s="131"/>
      <c r="G363" s="131"/>
      <c r="H363" s="131"/>
      <c r="I363" s="132"/>
      <c r="J363" s="282"/>
      <c r="K363" s="133"/>
      <c r="L363" s="133">
        <f t="shared" si="13"/>
        <v>0</v>
      </c>
      <c r="M363" s="133"/>
      <c r="N363" s="238">
        <f t="shared" si="14"/>
        <v>0</v>
      </c>
    </row>
    <row r="364" spans="2:14" ht="39.6">
      <c r="B364" s="334">
        <v>4500108378680</v>
      </c>
      <c r="C364" s="20" t="s">
        <v>301</v>
      </c>
      <c r="D364" s="20" t="s">
        <v>418</v>
      </c>
      <c r="E364" s="365" t="s">
        <v>300</v>
      </c>
      <c r="F364" s="131"/>
      <c r="G364" s="131"/>
      <c r="H364" s="131"/>
      <c r="I364" s="132"/>
      <c r="J364" s="282"/>
      <c r="K364" s="133"/>
      <c r="L364" s="133">
        <f t="shared" si="13"/>
        <v>0</v>
      </c>
      <c r="M364" s="133"/>
      <c r="N364" s="238">
        <f t="shared" si="14"/>
        <v>0</v>
      </c>
    </row>
    <row r="365" spans="2:14" ht="26.4">
      <c r="B365" s="334" t="s">
        <v>72</v>
      </c>
      <c r="C365" s="20" t="s">
        <v>307</v>
      </c>
      <c r="D365" s="20" t="s">
        <v>418</v>
      </c>
      <c r="E365" s="365" t="s">
        <v>306</v>
      </c>
      <c r="F365" s="131"/>
      <c r="G365" s="131"/>
      <c r="H365" s="131"/>
      <c r="I365" s="132"/>
      <c r="J365" s="282"/>
      <c r="K365" s="133"/>
      <c r="L365" s="133">
        <f t="shared" si="13"/>
        <v>0</v>
      </c>
      <c r="M365" s="133"/>
      <c r="N365" s="238">
        <f t="shared" si="14"/>
        <v>0</v>
      </c>
    </row>
    <row r="366" spans="2:14" ht="39.6">
      <c r="B366" s="334" t="s">
        <v>427</v>
      </c>
      <c r="C366" s="20" t="s">
        <v>135</v>
      </c>
      <c r="D366" s="20" t="s">
        <v>1916</v>
      </c>
      <c r="E366" s="365" t="s">
        <v>412</v>
      </c>
      <c r="F366" s="131"/>
      <c r="G366" s="131"/>
      <c r="H366" s="131"/>
      <c r="I366" s="132"/>
      <c r="J366" s="282"/>
      <c r="K366" s="133"/>
      <c r="L366" s="133">
        <f t="shared" si="13"/>
        <v>0</v>
      </c>
      <c r="M366" s="133"/>
      <c r="N366" s="238">
        <f t="shared" si="14"/>
        <v>0</v>
      </c>
    </row>
    <row r="367" spans="2:14" ht="27" thickBot="1">
      <c r="B367" s="334" t="s">
        <v>276</v>
      </c>
      <c r="C367" s="20" t="s">
        <v>307</v>
      </c>
      <c r="D367" s="20" t="s">
        <v>1916</v>
      </c>
      <c r="E367" s="365" t="s">
        <v>309</v>
      </c>
      <c r="F367" s="131"/>
      <c r="G367" s="131"/>
      <c r="H367" s="131"/>
      <c r="I367" s="132"/>
      <c r="J367" s="282"/>
      <c r="K367" s="133"/>
      <c r="L367" s="133">
        <f t="shared" si="13"/>
        <v>0</v>
      </c>
      <c r="M367" s="133"/>
      <c r="N367" s="238">
        <f t="shared" si="14"/>
        <v>0</v>
      </c>
    </row>
    <row r="368" spans="2:14" ht="13.8" thickBot="1">
      <c r="C368" s="95"/>
      <c r="D368" s="95"/>
      <c r="E368" s="95"/>
      <c r="F368" s="175"/>
      <c r="G368" s="9"/>
      <c r="H368" s="240"/>
      <c r="L368" s="137" t="s">
        <v>2272</v>
      </c>
      <c r="M368" s="142" t="s">
        <v>1861</v>
      </c>
      <c r="N368" s="227">
        <f>SUM(N361:N367)</f>
        <v>0</v>
      </c>
    </row>
    <row r="369" spans="2:15">
      <c r="B369" s="95"/>
      <c r="C369" s="95"/>
      <c r="D369" s="95"/>
      <c r="E369" s="95"/>
      <c r="F369" s="175"/>
      <c r="G369" s="9"/>
      <c r="H369" s="240"/>
      <c r="L369" s="175"/>
      <c r="M369" s="9"/>
      <c r="N369" s="240"/>
    </row>
    <row r="370" spans="2:15">
      <c r="B370" s="95"/>
      <c r="C370" s="95"/>
      <c r="D370" s="95"/>
      <c r="E370" s="95"/>
      <c r="F370" s="175"/>
      <c r="G370" s="9"/>
      <c r="H370" s="240"/>
      <c r="L370" s="175"/>
      <c r="M370" s="9"/>
      <c r="N370" s="240"/>
    </row>
    <row r="371" spans="2:15">
      <c r="B371" s="95"/>
      <c r="C371" s="95"/>
      <c r="D371" s="95"/>
      <c r="E371" s="95"/>
      <c r="F371" s="175"/>
      <c r="G371" s="9"/>
      <c r="H371" s="240"/>
      <c r="L371" s="175"/>
      <c r="M371" s="9"/>
      <c r="N371" s="240"/>
    </row>
    <row r="372" spans="2:15">
      <c r="B372" s="95"/>
      <c r="C372" s="95"/>
      <c r="D372" s="95"/>
      <c r="E372" s="95"/>
      <c r="F372" s="175"/>
      <c r="G372" s="9"/>
      <c r="H372" s="240"/>
    </row>
    <row r="373" spans="2:15" ht="13.8" thickBot="1">
      <c r="B373" s="95"/>
      <c r="C373" s="95"/>
      <c r="D373" s="95"/>
      <c r="E373" s="95"/>
      <c r="F373" s="175"/>
      <c r="G373" s="9"/>
      <c r="H373" s="240"/>
    </row>
    <row r="374" spans="2:15" ht="46.2" thickBot="1">
      <c r="B374" s="370" t="s">
        <v>1987</v>
      </c>
      <c r="C374" s="371"/>
      <c r="D374" s="17"/>
      <c r="E374" s="17"/>
      <c r="F374" s="115" t="s">
        <v>1871</v>
      </c>
      <c r="G374" s="114" t="s">
        <v>1862</v>
      </c>
      <c r="H374" s="114" t="s">
        <v>1863</v>
      </c>
      <c r="I374" s="115" t="s">
        <v>1864</v>
      </c>
      <c r="J374" s="115" t="s">
        <v>2014</v>
      </c>
      <c r="K374" s="115" t="s">
        <v>2234</v>
      </c>
      <c r="L374" s="115" t="s">
        <v>2018</v>
      </c>
      <c r="M374" s="115" t="s">
        <v>2011</v>
      </c>
      <c r="N374" s="114" t="s">
        <v>2017</v>
      </c>
    </row>
    <row r="375" spans="2:15" ht="17.399999999999999">
      <c r="B375" s="241"/>
      <c r="F375" s="169" t="s">
        <v>1865</v>
      </c>
      <c r="G375" s="169" t="s">
        <v>1866</v>
      </c>
      <c r="H375" s="169" t="s">
        <v>1867</v>
      </c>
      <c r="I375" s="170" t="s">
        <v>1868</v>
      </c>
      <c r="J375" s="171" t="s">
        <v>2015</v>
      </c>
      <c r="K375" s="171" t="s">
        <v>1869</v>
      </c>
      <c r="L375" s="171" t="s">
        <v>2016</v>
      </c>
      <c r="M375" s="171" t="s">
        <v>2012</v>
      </c>
      <c r="N375" s="127" t="s">
        <v>1873</v>
      </c>
    </row>
    <row r="376" spans="2:15" ht="26.4">
      <c r="B376" s="98" t="s">
        <v>319</v>
      </c>
      <c r="C376" s="99"/>
      <c r="D376" s="99" t="s">
        <v>106</v>
      </c>
      <c r="E376" s="375" t="s">
        <v>2314</v>
      </c>
      <c r="F376" s="131"/>
      <c r="G376" s="131"/>
      <c r="H376" s="131"/>
      <c r="I376" s="132"/>
      <c r="J376" s="282"/>
      <c r="K376" s="133"/>
      <c r="L376" s="133">
        <f>J376*K376</f>
        <v>0</v>
      </c>
      <c r="M376" s="133"/>
      <c r="N376" s="238">
        <f>F376+G376+H376+I376+J376+M376+L376</f>
        <v>0</v>
      </c>
      <c r="O376" s="200"/>
    </row>
    <row r="377" spans="2:15">
      <c r="F377" s="155"/>
      <c r="G377" s="155"/>
      <c r="H377" s="155"/>
      <c r="I377" s="242"/>
      <c r="J377" s="243"/>
      <c r="K377" s="243"/>
      <c r="L377" s="242" t="s">
        <v>1986</v>
      </c>
      <c r="M377" s="243" t="s">
        <v>1861</v>
      </c>
      <c r="N377" s="244">
        <f>SUM(N376:N376)</f>
        <v>0</v>
      </c>
    </row>
    <row r="378" spans="2:15">
      <c r="D378" s="9"/>
      <c r="E378" s="232"/>
    </row>
    <row r="380" spans="2:15" ht="13.8" thickBot="1"/>
    <row r="381" spans="2:15" ht="13.8" thickBot="1">
      <c r="E381" s="229"/>
      <c r="F381" s="137" t="s">
        <v>1985</v>
      </c>
      <c r="G381" s="179" t="s">
        <v>1861</v>
      </c>
      <c r="H381" s="153">
        <f>H238</f>
        <v>0</v>
      </c>
    </row>
    <row r="382" spans="2:15" ht="13.8" thickBot="1">
      <c r="E382" s="229"/>
      <c r="F382" s="137" t="s">
        <v>2273</v>
      </c>
      <c r="G382" s="179" t="s">
        <v>1861</v>
      </c>
      <c r="H382" s="153">
        <f>H356</f>
        <v>0</v>
      </c>
    </row>
    <row r="383" spans="2:15" ht="13.8" thickBot="1">
      <c r="E383"/>
      <c r="F383" s="137" t="s">
        <v>2274</v>
      </c>
      <c r="G383" s="179" t="s">
        <v>1861</v>
      </c>
      <c r="H383" s="153">
        <f>N368</f>
        <v>0</v>
      </c>
    </row>
    <row r="384" spans="2:15" ht="13.8" thickBot="1">
      <c r="E384" s="239"/>
      <c r="F384" s="137" t="s">
        <v>1986</v>
      </c>
      <c r="G384" s="179" t="s">
        <v>1861</v>
      </c>
      <c r="H384" s="153">
        <f>N377</f>
        <v>0</v>
      </c>
    </row>
    <row r="385" spans="5:8" ht="13.8" thickBot="1">
      <c r="E385" s="336" t="s">
        <v>1940</v>
      </c>
      <c r="F385" s="226"/>
      <c r="G385" s="226"/>
      <c r="H385" s="227">
        <f>H381+H383+H384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5911A-C90F-4789-B8F7-3D0194BCA2E6}">
  <dimension ref="A1:U322"/>
  <sheetViews>
    <sheetView topLeftCell="A146" zoomScale="70" zoomScaleNormal="70" workbookViewId="0">
      <selection activeCell="G232" sqref="G232:I242"/>
    </sheetView>
  </sheetViews>
  <sheetFormatPr defaultRowHeight="13.2"/>
  <cols>
    <col min="1" max="1" width="11.44140625" customWidth="1"/>
    <col min="2" max="2" width="19.5546875" customWidth="1"/>
    <col min="3" max="3" width="14.21875" customWidth="1"/>
    <col min="4" max="4" width="17.109375" customWidth="1"/>
    <col min="5" max="5" width="62.6640625" customWidth="1"/>
    <col min="6" max="6" width="16.5546875" customWidth="1"/>
    <col min="7" max="7" width="25.33203125" customWidth="1"/>
    <col min="8" max="8" width="41.44140625" customWidth="1"/>
    <col min="9" max="9" width="45" customWidth="1"/>
    <col min="10" max="10" width="11.6640625" customWidth="1"/>
    <col min="11" max="11" width="11.33203125" customWidth="1"/>
    <col min="12" max="12" width="14.109375" customWidth="1"/>
  </cols>
  <sheetData>
    <row r="1" spans="1:21" ht="13.8" thickBot="1"/>
    <row r="2" spans="1:21">
      <c r="A2" s="303"/>
      <c r="B2" s="304"/>
      <c r="C2" s="304"/>
      <c r="D2" s="304"/>
      <c r="E2" s="305"/>
    </row>
    <row r="3" spans="1:21">
      <c r="A3" s="306"/>
      <c r="B3" s="9" t="s">
        <v>1901</v>
      </c>
      <c r="C3" s="9" t="s">
        <v>2020</v>
      </c>
      <c r="D3" s="9"/>
      <c r="E3" s="307"/>
    </row>
    <row r="4" spans="1:21">
      <c r="A4" s="306"/>
      <c r="B4" s="9" t="s">
        <v>2021</v>
      </c>
      <c r="C4" s="9"/>
      <c r="D4" s="9"/>
      <c r="E4" s="307"/>
    </row>
    <row r="5" spans="1:21">
      <c r="A5" s="306"/>
      <c r="B5" s="9"/>
      <c r="C5" s="9" t="s">
        <v>2361</v>
      </c>
      <c r="D5" s="9"/>
      <c r="E5" s="307"/>
    </row>
    <row r="6" spans="1:21">
      <c r="A6" s="312">
        <v>1</v>
      </c>
      <c r="B6" s="8" t="s">
        <v>2022</v>
      </c>
      <c r="C6" s="8"/>
      <c r="D6" s="8"/>
      <c r="E6" s="307"/>
    </row>
    <row r="7" spans="1:21">
      <c r="A7" s="312">
        <v>2</v>
      </c>
      <c r="B7" s="8" t="s">
        <v>2023</v>
      </c>
      <c r="C7" s="8"/>
      <c r="D7" s="8"/>
      <c r="E7" s="307"/>
    </row>
    <row r="8" spans="1:21">
      <c r="A8" s="312">
        <v>3</v>
      </c>
      <c r="B8" s="8" t="s">
        <v>2024</v>
      </c>
      <c r="C8" s="8"/>
      <c r="D8" s="8"/>
      <c r="E8" s="308"/>
    </row>
    <row r="9" spans="1:21">
      <c r="A9" s="312"/>
      <c r="B9" s="8" t="s">
        <v>2025</v>
      </c>
      <c r="C9" s="8"/>
      <c r="D9" s="8"/>
      <c r="E9" s="30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</row>
    <row r="10" spans="1:21">
      <c r="A10" s="312">
        <v>4</v>
      </c>
      <c r="B10" s="8" t="s">
        <v>2026</v>
      </c>
      <c r="C10" s="8"/>
      <c r="D10" s="8"/>
      <c r="E10" s="308"/>
      <c r="I10" s="228"/>
      <c r="J10" s="228"/>
      <c r="K10" s="228"/>
      <c r="L10" s="228"/>
    </row>
    <row r="11" spans="1:21" ht="13.8" thickBot="1">
      <c r="A11" s="312">
        <v>5</v>
      </c>
      <c r="B11" s="337" t="s">
        <v>2301</v>
      </c>
      <c r="C11" s="337"/>
      <c r="D11" s="310"/>
      <c r="E11" s="311"/>
    </row>
    <row r="12" spans="1:21">
      <c r="A12" s="226">
        <v>6</v>
      </c>
      <c r="B12" s="382" t="s">
        <v>2338</v>
      </c>
      <c r="C12" s="382" t="s">
        <v>2337</v>
      </c>
      <c r="D12" s="382"/>
      <c r="E12" s="382"/>
    </row>
    <row r="13" spans="1:21" ht="13.8" thickBot="1">
      <c r="A13" s="226">
        <v>7</v>
      </c>
      <c r="B13" s="384" t="s">
        <v>2347</v>
      </c>
      <c r="C13" s="384"/>
      <c r="D13" s="384"/>
      <c r="E13" s="384"/>
      <c r="F13" s="385"/>
      <c r="G13" s="381"/>
    </row>
    <row r="14" spans="1:21" s="8" customFormat="1" ht="27" thickTop="1">
      <c r="A14" s="10" t="s">
        <v>0</v>
      </c>
      <c r="B14" s="11"/>
      <c r="C14" s="11"/>
      <c r="D14" s="11"/>
      <c r="E14" s="11"/>
      <c r="F14" s="11"/>
      <c r="G14" s="11"/>
      <c r="H14" s="11"/>
      <c r="I14" s="11"/>
      <c r="J14" s="222" t="s">
        <v>2231</v>
      </c>
      <c r="K14" s="281" t="s">
        <v>2028</v>
      </c>
      <c r="L14" s="217" t="s">
        <v>1878</v>
      </c>
    </row>
    <row r="15" spans="1:21" s="8" customFormat="1">
      <c r="A15" s="123" t="s">
        <v>2</v>
      </c>
      <c r="B15" s="124" t="s">
        <v>3</v>
      </c>
      <c r="C15" s="124" t="s">
        <v>4</v>
      </c>
      <c r="D15" s="124" t="s">
        <v>5</v>
      </c>
      <c r="E15" s="124" t="s">
        <v>6</v>
      </c>
      <c r="F15" s="124" t="s">
        <v>7</v>
      </c>
      <c r="G15" s="124" t="s">
        <v>8</v>
      </c>
      <c r="H15" s="124" t="s">
        <v>1796</v>
      </c>
      <c r="I15" s="124" t="s">
        <v>9</v>
      </c>
      <c r="J15" s="121" t="s">
        <v>1932</v>
      </c>
      <c r="K15" s="121" t="s">
        <v>1933</v>
      </c>
      <c r="L15" s="224" t="s">
        <v>1873</v>
      </c>
    </row>
    <row r="16" spans="1:21" s="8" customFormat="1">
      <c r="A16" s="63" t="s">
        <v>11</v>
      </c>
      <c r="B16" s="17" t="s">
        <v>12</v>
      </c>
      <c r="C16" s="17" t="s">
        <v>13</v>
      </c>
      <c r="D16" s="17" t="s">
        <v>14</v>
      </c>
      <c r="E16" s="17" t="s">
        <v>15</v>
      </c>
      <c r="F16" s="17" t="s">
        <v>16</v>
      </c>
      <c r="G16" s="17" t="s">
        <v>17</v>
      </c>
      <c r="H16" s="17"/>
      <c r="I16" s="17" t="s">
        <v>18</v>
      </c>
      <c r="J16" s="236">
        <v>0</v>
      </c>
      <c r="K16" s="271" t="s">
        <v>2013</v>
      </c>
      <c r="L16" s="129">
        <f>J16</f>
        <v>0</v>
      </c>
    </row>
    <row r="17" spans="1:12" s="8" customFormat="1">
      <c r="A17" s="63" t="s">
        <v>19</v>
      </c>
      <c r="B17" s="17"/>
      <c r="C17" s="17" t="s">
        <v>20</v>
      </c>
      <c r="D17" s="17" t="s">
        <v>14</v>
      </c>
      <c r="E17" s="17"/>
      <c r="F17" s="17"/>
      <c r="G17" s="17" t="s">
        <v>21</v>
      </c>
      <c r="H17" s="17"/>
      <c r="I17" s="17" t="s">
        <v>18</v>
      </c>
      <c r="J17" s="236">
        <v>0</v>
      </c>
      <c r="K17" s="271" t="s">
        <v>2013</v>
      </c>
      <c r="L17" s="129">
        <f t="shared" ref="L17:L30" si="0">J17</f>
        <v>0</v>
      </c>
    </row>
    <row r="18" spans="1:12" s="8" customFormat="1">
      <c r="A18" s="63" t="s">
        <v>22</v>
      </c>
      <c r="B18" s="17"/>
      <c r="C18" s="17" t="s">
        <v>20</v>
      </c>
      <c r="D18" s="17" t="s">
        <v>14</v>
      </c>
      <c r="E18" s="17"/>
      <c r="F18" s="17"/>
      <c r="G18" s="17" t="s">
        <v>21</v>
      </c>
      <c r="H18" s="17"/>
      <c r="I18" s="17" t="s">
        <v>18</v>
      </c>
      <c r="J18" s="236">
        <v>0</v>
      </c>
      <c r="K18" s="271" t="s">
        <v>2013</v>
      </c>
      <c r="L18" s="129">
        <f t="shared" si="0"/>
        <v>0</v>
      </c>
    </row>
    <row r="19" spans="1:12" s="8" customFormat="1">
      <c r="A19" s="63" t="s">
        <v>23</v>
      </c>
      <c r="B19" s="17" t="s">
        <v>24</v>
      </c>
      <c r="C19" s="17" t="s">
        <v>25</v>
      </c>
      <c r="D19" s="17" t="s">
        <v>26</v>
      </c>
      <c r="E19" s="17" t="s">
        <v>15</v>
      </c>
      <c r="F19" s="17" t="s">
        <v>27</v>
      </c>
      <c r="G19" s="17" t="s">
        <v>28</v>
      </c>
      <c r="H19" s="17"/>
      <c r="I19" s="17" t="s">
        <v>29</v>
      </c>
      <c r="J19" s="236">
        <v>0</v>
      </c>
      <c r="K19" s="271" t="s">
        <v>2013</v>
      </c>
      <c r="L19" s="129">
        <f t="shared" si="0"/>
        <v>0</v>
      </c>
    </row>
    <row r="20" spans="1:12" s="8" customFormat="1">
      <c r="A20" s="63" t="s">
        <v>30</v>
      </c>
      <c r="B20" s="17" t="s">
        <v>31</v>
      </c>
      <c r="C20" s="17" t="s">
        <v>20</v>
      </c>
      <c r="D20" s="17" t="s">
        <v>26</v>
      </c>
      <c r="E20" s="17" t="s">
        <v>15</v>
      </c>
      <c r="F20" s="17" t="s">
        <v>32</v>
      </c>
      <c r="G20" s="17" t="s">
        <v>33</v>
      </c>
      <c r="H20" s="17"/>
      <c r="I20" s="17" t="s">
        <v>34</v>
      </c>
      <c r="J20" s="236">
        <v>0</v>
      </c>
      <c r="K20" s="271" t="s">
        <v>2013</v>
      </c>
      <c r="L20" s="129">
        <f t="shared" si="0"/>
        <v>0</v>
      </c>
    </row>
    <row r="21" spans="1:12" s="8" customFormat="1">
      <c r="A21" s="63" t="s">
        <v>35</v>
      </c>
      <c r="B21" s="17" t="s">
        <v>12</v>
      </c>
      <c r="C21" s="17" t="s">
        <v>13</v>
      </c>
      <c r="D21" s="17" t="s">
        <v>36</v>
      </c>
      <c r="E21" s="17" t="s">
        <v>15</v>
      </c>
      <c r="F21" s="17" t="s">
        <v>16</v>
      </c>
      <c r="G21" s="17" t="s">
        <v>17</v>
      </c>
      <c r="H21" s="17"/>
      <c r="I21" s="17" t="s">
        <v>37</v>
      </c>
      <c r="J21" s="236">
        <v>0</v>
      </c>
      <c r="K21" s="271" t="s">
        <v>2013</v>
      </c>
      <c r="L21" s="129">
        <f t="shared" si="0"/>
        <v>0</v>
      </c>
    </row>
    <row r="22" spans="1:12" s="8" customFormat="1">
      <c r="A22" s="63" t="s">
        <v>38</v>
      </c>
      <c r="B22" s="17" t="s">
        <v>12</v>
      </c>
      <c r="C22" s="17" t="s">
        <v>13</v>
      </c>
      <c r="D22" s="17" t="s">
        <v>26</v>
      </c>
      <c r="E22" s="17" t="s">
        <v>15</v>
      </c>
      <c r="F22" s="17" t="s">
        <v>16</v>
      </c>
      <c r="G22" s="17" t="s">
        <v>28</v>
      </c>
      <c r="H22" s="17"/>
      <c r="I22" s="17" t="s">
        <v>29</v>
      </c>
      <c r="J22" s="236">
        <v>0</v>
      </c>
      <c r="K22" s="271" t="s">
        <v>2013</v>
      </c>
      <c r="L22" s="129">
        <f t="shared" si="0"/>
        <v>0</v>
      </c>
    </row>
    <row r="23" spans="1:12" s="8" customFormat="1">
      <c r="A23" s="63" t="s">
        <v>39</v>
      </c>
      <c r="B23" s="17" t="s">
        <v>12</v>
      </c>
      <c r="C23" s="17" t="s">
        <v>13</v>
      </c>
      <c r="D23" s="17" t="s">
        <v>14</v>
      </c>
      <c r="E23" s="17" t="s">
        <v>15</v>
      </c>
      <c r="F23" s="17" t="s">
        <v>16</v>
      </c>
      <c r="G23" s="17" t="s">
        <v>17</v>
      </c>
      <c r="H23" s="17"/>
      <c r="I23" s="17" t="s">
        <v>40</v>
      </c>
      <c r="J23" s="236">
        <v>0</v>
      </c>
      <c r="K23" s="271" t="s">
        <v>2013</v>
      </c>
      <c r="L23" s="129">
        <f t="shared" si="0"/>
        <v>0</v>
      </c>
    </row>
    <row r="24" spans="1:12" s="8" customFormat="1">
      <c r="A24" s="63" t="s">
        <v>41</v>
      </c>
      <c r="B24" s="17" t="s">
        <v>31</v>
      </c>
      <c r="C24" s="17" t="s">
        <v>20</v>
      </c>
      <c r="D24" s="17" t="s">
        <v>36</v>
      </c>
      <c r="E24" s="17" t="s">
        <v>15</v>
      </c>
      <c r="F24" s="17" t="s">
        <v>32</v>
      </c>
      <c r="G24" s="17" t="s">
        <v>17</v>
      </c>
      <c r="H24" s="17"/>
      <c r="I24" s="17" t="s">
        <v>37</v>
      </c>
      <c r="J24" s="236">
        <v>0</v>
      </c>
      <c r="K24" s="271" t="s">
        <v>2013</v>
      </c>
      <c r="L24" s="129">
        <f t="shared" si="0"/>
        <v>0</v>
      </c>
    </row>
    <row r="25" spans="1:12" s="8" customFormat="1">
      <c r="A25" s="63" t="s">
        <v>42</v>
      </c>
      <c r="B25" s="17" t="s">
        <v>31</v>
      </c>
      <c r="C25" s="17" t="s">
        <v>20</v>
      </c>
      <c r="D25" s="17" t="s">
        <v>36</v>
      </c>
      <c r="E25" s="17" t="s">
        <v>15</v>
      </c>
      <c r="F25" s="17" t="s">
        <v>32</v>
      </c>
      <c r="G25" s="17" t="s">
        <v>17</v>
      </c>
      <c r="H25" s="17"/>
      <c r="I25" s="17" t="s">
        <v>37</v>
      </c>
      <c r="J25" s="236">
        <v>0</v>
      </c>
      <c r="K25" s="271" t="s">
        <v>2013</v>
      </c>
      <c r="L25" s="129">
        <f t="shared" si="0"/>
        <v>0</v>
      </c>
    </row>
    <row r="26" spans="1:12" s="8" customFormat="1">
      <c r="A26" s="63" t="s">
        <v>43</v>
      </c>
      <c r="B26" s="17"/>
      <c r="C26" s="17" t="s">
        <v>13</v>
      </c>
      <c r="D26" s="17" t="s">
        <v>14</v>
      </c>
      <c r="E26" s="17"/>
      <c r="F26" s="17"/>
      <c r="G26" s="17" t="s">
        <v>28</v>
      </c>
      <c r="H26" s="17"/>
      <c r="I26" s="17" t="s">
        <v>44</v>
      </c>
      <c r="J26" s="236">
        <v>0</v>
      </c>
      <c r="K26" s="271" t="s">
        <v>2013</v>
      </c>
      <c r="L26" s="129">
        <f t="shared" si="0"/>
        <v>0</v>
      </c>
    </row>
    <row r="27" spans="1:12" s="8" customFormat="1">
      <c r="A27" s="63" t="s">
        <v>45</v>
      </c>
      <c r="B27" s="17"/>
      <c r="C27" s="17" t="s">
        <v>13</v>
      </c>
      <c r="D27" s="17" t="s">
        <v>14</v>
      </c>
      <c r="E27" s="17"/>
      <c r="F27" s="17"/>
      <c r="G27" s="17" t="s">
        <v>28</v>
      </c>
      <c r="H27" s="17"/>
      <c r="I27" s="17" t="s">
        <v>44</v>
      </c>
      <c r="J27" s="236">
        <v>0</v>
      </c>
      <c r="K27" s="271" t="s">
        <v>2013</v>
      </c>
      <c r="L27" s="129">
        <f t="shared" si="0"/>
        <v>0</v>
      </c>
    </row>
    <row r="28" spans="1:12" s="8" customFormat="1">
      <c r="A28" s="63" t="s">
        <v>46</v>
      </c>
      <c r="B28" s="17" t="s">
        <v>31</v>
      </c>
      <c r="C28" s="17" t="s">
        <v>20</v>
      </c>
      <c r="D28" s="17" t="s">
        <v>14</v>
      </c>
      <c r="E28" s="17" t="s">
        <v>15</v>
      </c>
      <c r="F28" s="17" t="s">
        <v>32</v>
      </c>
      <c r="G28" s="17" t="s">
        <v>17</v>
      </c>
      <c r="H28" s="17"/>
      <c r="I28" s="17" t="s">
        <v>37</v>
      </c>
      <c r="J28" s="236">
        <v>0</v>
      </c>
      <c r="K28" s="271" t="s">
        <v>2013</v>
      </c>
      <c r="L28" s="129">
        <f t="shared" si="0"/>
        <v>0</v>
      </c>
    </row>
    <row r="29" spans="1:12" s="8" customFormat="1">
      <c r="A29" s="63" t="s">
        <v>47</v>
      </c>
      <c r="B29" s="17" t="s">
        <v>12</v>
      </c>
      <c r="C29" s="17" t="s">
        <v>13</v>
      </c>
      <c r="D29" s="17" t="s">
        <v>36</v>
      </c>
      <c r="E29" s="17" t="s">
        <v>15</v>
      </c>
      <c r="F29" s="17" t="s">
        <v>16</v>
      </c>
      <c r="G29" s="17" t="s">
        <v>17</v>
      </c>
      <c r="H29" s="17"/>
      <c r="I29" s="17" t="s">
        <v>37</v>
      </c>
      <c r="J29" s="236">
        <v>0</v>
      </c>
      <c r="K29" s="271" t="s">
        <v>2013</v>
      </c>
      <c r="L29" s="129">
        <f t="shared" si="0"/>
        <v>0</v>
      </c>
    </row>
    <row r="30" spans="1:12" s="8" customFormat="1" ht="13.8" thickBot="1">
      <c r="A30" s="63" t="s">
        <v>48</v>
      </c>
      <c r="B30" s="22" t="s">
        <v>12</v>
      </c>
      <c r="C30" s="22" t="s">
        <v>13</v>
      </c>
      <c r="D30" s="22" t="s">
        <v>14</v>
      </c>
      <c r="E30" s="22" t="s">
        <v>15</v>
      </c>
      <c r="F30" s="22" t="s">
        <v>16</v>
      </c>
      <c r="G30" s="22" t="s">
        <v>17</v>
      </c>
      <c r="H30" s="22"/>
      <c r="I30" s="22" t="s">
        <v>37</v>
      </c>
      <c r="J30" s="236">
        <v>0</v>
      </c>
      <c r="K30" s="271" t="s">
        <v>2013</v>
      </c>
      <c r="L30" s="129">
        <f t="shared" si="0"/>
        <v>0</v>
      </c>
    </row>
    <row r="31" spans="1:12" s="8" customFormat="1" ht="14.4" thickTop="1" thickBot="1">
      <c r="J31" s="136" t="s">
        <v>1980</v>
      </c>
      <c r="K31" s="142" t="s">
        <v>1861</v>
      </c>
      <c r="L31" s="227">
        <f>SUM(L16:L30)</f>
        <v>0</v>
      </c>
    </row>
    <row r="32" spans="1:12" s="8" customFormat="1"/>
    <row r="34" spans="1:12" ht="13.8" thickBot="1">
      <c r="A34" s="253"/>
    </row>
    <row r="35" spans="1:12" ht="27" thickTop="1">
      <c r="A35" s="241" t="s">
        <v>2359</v>
      </c>
      <c r="B35" s="11"/>
      <c r="C35" s="11"/>
      <c r="D35" s="11"/>
      <c r="E35" s="11"/>
      <c r="F35" s="11"/>
      <c r="G35" s="11"/>
      <c r="H35" s="11"/>
      <c r="I35" s="11"/>
      <c r="J35" s="222" t="s">
        <v>2027</v>
      </c>
      <c r="K35" s="281" t="s">
        <v>2028</v>
      </c>
      <c r="L35" s="217" t="s">
        <v>1878</v>
      </c>
    </row>
    <row r="36" spans="1:12">
      <c r="A36" s="12" t="s">
        <v>2</v>
      </c>
      <c r="B36" s="124"/>
      <c r="C36" s="124"/>
      <c r="D36" s="124"/>
      <c r="E36" s="124"/>
      <c r="F36" s="124"/>
      <c r="G36" s="124" t="s">
        <v>8</v>
      </c>
      <c r="H36" s="124" t="s">
        <v>1796</v>
      </c>
      <c r="I36" s="124" t="s">
        <v>9</v>
      </c>
      <c r="J36" s="121" t="s">
        <v>1932</v>
      </c>
      <c r="K36" s="121" t="s">
        <v>1933</v>
      </c>
      <c r="L36" s="224" t="s">
        <v>1873</v>
      </c>
    </row>
    <row r="37" spans="1:12">
      <c r="A37" s="84"/>
      <c r="B37" s="17"/>
      <c r="C37" s="17"/>
      <c r="D37" s="17"/>
      <c r="E37" s="17"/>
      <c r="F37" s="17"/>
      <c r="G37" s="17"/>
      <c r="H37" s="17" t="s">
        <v>1577</v>
      </c>
      <c r="I37" s="85" t="s">
        <v>1578</v>
      </c>
      <c r="J37" s="236"/>
      <c r="K37" s="271" t="s">
        <v>2013</v>
      </c>
      <c r="L37" s="412">
        <f>J37</f>
        <v>0</v>
      </c>
    </row>
    <row r="38" spans="1:12">
      <c r="A38" s="84"/>
      <c r="B38" s="17"/>
      <c r="C38" s="17"/>
      <c r="D38" s="17"/>
      <c r="E38" s="17"/>
      <c r="F38" s="17"/>
      <c r="G38" s="17"/>
      <c r="H38" s="17" t="s">
        <v>1577</v>
      </c>
      <c r="I38" s="85" t="s">
        <v>2029</v>
      </c>
      <c r="J38" s="236"/>
      <c r="K38" s="271" t="s">
        <v>2013</v>
      </c>
      <c r="L38" s="412">
        <f t="shared" ref="L38:L82" si="1">J38</f>
        <v>0</v>
      </c>
    </row>
    <row r="39" spans="1:12">
      <c r="A39" s="84"/>
      <c r="B39" s="17"/>
      <c r="C39" s="17"/>
      <c r="D39" s="17"/>
      <c r="E39" s="17"/>
      <c r="F39" s="17"/>
      <c r="G39" s="17"/>
      <c r="H39" s="17" t="s">
        <v>1577</v>
      </c>
      <c r="I39" s="85" t="s">
        <v>1580</v>
      </c>
      <c r="J39" s="236"/>
      <c r="K39" s="271" t="s">
        <v>2013</v>
      </c>
      <c r="L39" s="412">
        <f t="shared" si="1"/>
        <v>0</v>
      </c>
    </row>
    <row r="40" spans="1:12">
      <c r="A40" s="84"/>
      <c r="B40" s="17"/>
      <c r="C40" s="17"/>
      <c r="D40" s="17"/>
      <c r="E40" s="17"/>
      <c r="F40" s="17"/>
      <c r="G40" s="17"/>
      <c r="H40" s="17" t="s">
        <v>1577</v>
      </c>
      <c r="I40" s="85" t="s">
        <v>1580</v>
      </c>
      <c r="J40" s="236"/>
      <c r="K40" s="271" t="s">
        <v>2013</v>
      </c>
      <c r="L40" s="412">
        <f t="shared" si="1"/>
        <v>0</v>
      </c>
    </row>
    <row r="41" spans="1:12">
      <c r="A41" s="84"/>
      <c r="B41" s="17"/>
      <c r="C41" s="17"/>
      <c r="D41" s="17"/>
      <c r="E41" s="17"/>
      <c r="F41" s="17"/>
      <c r="G41" s="17"/>
      <c r="H41" s="17" t="s">
        <v>1577</v>
      </c>
      <c r="I41" s="85" t="s">
        <v>1578</v>
      </c>
      <c r="J41" s="236"/>
      <c r="K41" s="271" t="s">
        <v>2013</v>
      </c>
      <c r="L41" s="412">
        <f t="shared" si="1"/>
        <v>0</v>
      </c>
    </row>
    <row r="42" spans="1:12">
      <c r="A42" s="84"/>
      <c r="B42" s="17"/>
      <c r="C42" s="17"/>
      <c r="D42" s="17"/>
      <c r="E42" s="17"/>
      <c r="F42" s="17"/>
      <c r="G42" s="17"/>
      <c r="H42" s="17" t="s">
        <v>1577</v>
      </c>
      <c r="I42" s="85" t="s">
        <v>1579</v>
      </c>
      <c r="J42" s="236"/>
      <c r="K42" s="271" t="s">
        <v>2013</v>
      </c>
      <c r="L42" s="412">
        <f t="shared" si="1"/>
        <v>0</v>
      </c>
    </row>
    <row r="43" spans="1:12">
      <c r="A43" s="84"/>
      <c r="B43" s="17"/>
      <c r="C43" s="17"/>
      <c r="D43" s="17"/>
      <c r="E43" s="17"/>
      <c r="F43" s="17"/>
      <c r="G43" s="17"/>
      <c r="H43" s="17" t="s">
        <v>1577</v>
      </c>
      <c r="I43" s="85" t="s">
        <v>1581</v>
      </c>
      <c r="J43" s="236"/>
      <c r="K43" s="271" t="s">
        <v>2013</v>
      </c>
      <c r="L43" s="412">
        <f t="shared" si="1"/>
        <v>0</v>
      </c>
    </row>
    <row r="44" spans="1:12">
      <c r="A44" s="84"/>
      <c r="B44" s="17"/>
      <c r="C44" s="17"/>
      <c r="D44" s="17"/>
      <c r="E44" s="17"/>
      <c r="F44" s="17"/>
      <c r="G44" s="17"/>
      <c r="H44" s="17" t="s">
        <v>1577</v>
      </c>
      <c r="I44" s="85" t="s">
        <v>1581</v>
      </c>
      <c r="J44" s="236"/>
      <c r="K44" s="271" t="s">
        <v>2013</v>
      </c>
      <c r="L44" s="412">
        <f t="shared" si="1"/>
        <v>0</v>
      </c>
    </row>
    <row r="45" spans="1:12">
      <c r="A45" s="53" t="s">
        <v>392</v>
      </c>
      <c r="B45" s="17"/>
      <c r="C45" s="17"/>
      <c r="D45" s="17"/>
      <c r="E45" s="17"/>
      <c r="F45" s="17"/>
      <c r="G45" s="17"/>
      <c r="H45" s="17" t="s">
        <v>1542</v>
      </c>
      <c r="I45" s="17" t="s">
        <v>1582</v>
      </c>
      <c r="J45" s="236"/>
      <c r="K45" s="271" t="s">
        <v>2013</v>
      </c>
      <c r="L45" s="412">
        <f t="shared" si="1"/>
        <v>0</v>
      </c>
    </row>
    <row r="46" spans="1:12">
      <c r="A46" s="53" t="s">
        <v>392</v>
      </c>
      <c r="B46" s="17"/>
      <c r="C46" s="17"/>
      <c r="D46" s="17"/>
      <c r="E46" s="17"/>
      <c r="F46" s="17"/>
      <c r="G46" s="17"/>
      <c r="H46" s="17" t="s">
        <v>1542</v>
      </c>
      <c r="I46" s="17" t="s">
        <v>1583</v>
      </c>
      <c r="J46" s="236"/>
      <c r="K46" s="271" t="s">
        <v>2013</v>
      </c>
      <c r="L46" s="412">
        <f t="shared" si="1"/>
        <v>0</v>
      </c>
    </row>
    <row r="47" spans="1:12">
      <c r="A47" s="53"/>
      <c r="B47" s="17"/>
      <c r="C47" s="17"/>
      <c r="D47" s="17"/>
      <c r="E47" s="17"/>
      <c r="F47" s="17"/>
      <c r="G47" s="17"/>
      <c r="H47" s="17" t="s">
        <v>1449</v>
      </c>
      <c r="I47" s="17" t="s">
        <v>1582</v>
      </c>
      <c r="J47" s="236"/>
      <c r="K47" s="271" t="s">
        <v>2013</v>
      </c>
      <c r="L47" s="412">
        <f t="shared" si="1"/>
        <v>0</v>
      </c>
    </row>
    <row r="48" spans="1:12">
      <c r="A48" s="53" t="s">
        <v>392</v>
      </c>
      <c r="B48" s="17"/>
      <c r="C48" s="17"/>
      <c r="D48" s="17"/>
      <c r="E48" s="17"/>
      <c r="F48" s="17"/>
      <c r="G48" s="17"/>
      <c r="H48" s="17" t="s">
        <v>1449</v>
      </c>
      <c r="I48" s="17" t="s">
        <v>1583</v>
      </c>
      <c r="J48" s="236"/>
      <c r="K48" s="271" t="s">
        <v>2013</v>
      </c>
      <c r="L48" s="412">
        <f t="shared" si="1"/>
        <v>0</v>
      </c>
    </row>
    <row r="49" spans="1:12">
      <c r="A49" s="53" t="s">
        <v>392</v>
      </c>
      <c r="B49" s="17"/>
      <c r="C49" s="17"/>
      <c r="D49" s="17"/>
      <c r="E49" s="17"/>
      <c r="F49" s="17"/>
      <c r="G49" s="17"/>
      <c r="H49" s="17" t="s">
        <v>1482</v>
      </c>
      <c r="I49" s="17" t="s">
        <v>1582</v>
      </c>
      <c r="J49" s="236"/>
      <c r="K49" s="271" t="s">
        <v>2013</v>
      </c>
      <c r="L49" s="412">
        <f t="shared" si="1"/>
        <v>0</v>
      </c>
    </row>
    <row r="50" spans="1:12">
      <c r="A50" s="53" t="s">
        <v>392</v>
      </c>
      <c r="B50" s="17"/>
      <c r="C50" s="17"/>
      <c r="D50" s="17"/>
      <c r="E50" s="17"/>
      <c r="F50" s="17"/>
      <c r="G50" s="17"/>
      <c r="H50" s="17" t="s">
        <v>1482</v>
      </c>
      <c r="I50" s="17" t="s">
        <v>1583</v>
      </c>
      <c r="J50" s="236"/>
      <c r="K50" s="271" t="s">
        <v>2013</v>
      </c>
      <c r="L50" s="412">
        <f t="shared" si="1"/>
        <v>0</v>
      </c>
    </row>
    <row r="51" spans="1:12">
      <c r="A51" s="53" t="s">
        <v>392</v>
      </c>
      <c r="B51" s="17"/>
      <c r="C51" s="17"/>
      <c r="D51" s="17"/>
      <c r="E51" s="17"/>
      <c r="F51" s="17"/>
      <c r="G51" s="17"/>
      <c r="H51" s="17" t="s">
        <v>1585</v>
      </c>
      <c r="I51" s="17" t="s">
        <v>1582</v>
      </c>
      <c r="J51" s="236"/>
      <c r="K51" s="271" t="s">
        <v>2013</v>
      </c>
      <c r="L51" s="412">
        <f t="shared" si="1"/>
        <v>0</v>
      </c>
    </row>
    <row r="52" spans="1:12">
      <c r="A52" s="53" t="s">
        <v>392</v>
      </c>
      <c r="B52" s="17"/>
      <c r="C52" s="17"/>
      <c r="D52" s="17"/>
      <c r="E52" s="17"/>
      <c r="F52" s="17"/>
      <c r="G52" s="17"/>
      <c r="H52" s="17" t="s">
        <v>1585</v>
      </c>
      <c r="I52" s="17" t="s">
        <v>1583</v>
      </c>
      <c r="J52" s="236"/>
      <c r="K52" s="271" t="s">
        <v>2013</v>
      </c>
      <c r="L52" s="412">
        <f t="shared" si="1"/>
        <v>0</v>
      </c>
    </row>
    <row r="53" spans="1:12">
      <c r="A53" s="53" t="s">
        <v>392</v>
      </c>
      <c r="B53" s="17"/>
      <c r="C53" s="17"/>
      <c r="D53" s="17"/>
      <c r="E53" s="17"/>
      <c r="F53" s="17"/>
      <c r="G53" s="17"/>
      <c r="H53" s="17" t="s">
        <v>1470</v>
      </c>
      <c r="I53" s="17" t="s">
        <v>1582</v>
      </c>
      <c r="J53" s="236"/>
      <c r="K53" s="271" t="s">
        <v>2013</v>
      </c>
      <c r="L53" s="412">
        <f t="shared" si="1"/>
        <v>0</v>
      </c>
    </row>
    <row r="54" spans="1:12">
      <c r="A54" s="53" t="s">
        <v>392</v>
      </c>
      <c r="B54" s="17"/>
      <c r="C54" s="17"/>
      <c r="D54" s="17"/>
      <c r="E54" s="17"/>
      <c r="F54" s="17"/>
      <c r="G54" s="17"/>
      <c r="H54" s="17" t="s">
        <v>1470</v>
      </c>
      <c r="I54" s="17" t="s">
        <v>1583</v>
      </c>
      <c r="J54" s="236"/>
      <c r="K54" s="271" t="s">
        <v>2013</v>
      </c>
      <c r="L54" s="412">
        <f t="shared" si="1"/>
        <v>0</v>
      </c>
    </row>
    <row r="55" spans="1:12">
      <c r="A55" s="53" t="s">
        <v>392</v>
      </c>
      <c r="B55" s="17"/>
      <c r="C55" s="17"/>
      <c r="D55" s="17"/>
      <c r="E55" s="17"/>
      <c r="F55" s="17"/>
      <c r="G55" s="17"/>
      <c r="H55" s="17" t="s">
        <v>1554</v>
      </c>
      <c r="I55" s="17" t="s">
        <v>1582</v>
      </c>
      <c r="J55" s="236"/>
      <c r="K55" s="271" t="s">
        <v>2013</v>
      </c>
      <c r="L55" s="412">
        <f t="shared" si="1"/>
        <v>0</v>
      </c>
    </row>
    <row r="56" spans="1:12">
      <c r="A56" s="53" t="s">
        <v>392</v>
      </c>
      <c r="B56" s="17"/>
      <c r="C56" s="17"/>
      <c r="D56" s="17"/>
      <c r="E56" s="17"/>
      <c r="F56" s="17"/>
      <c r="G56" s="17"/>
      <c r="H56" s="17" t="s">
        <v>1554</v>
      </c>
      <c r="I56" s="17" t="s">
        <v>1583</v>
      </c>
      <c r="J56" s="236"/>
      <c r="K56" s="271" t="s">
        <v>2013</v>
      </c>
      <c r="L56" s="412">
        <f t="shared" si="1"/>
        <v>0</v>
      </c>
    </row>
    <row r="57" spans="1:12">
      <c r="A57" s="53" t="s">
        <v>392</v>
      </c>
      <c r="B57" s="17"/>
      <c r="C57" s="17"/>
      <c r="D57" s="17"/>
      <c r="E57" s="17"/>
      <c r="F57" s="17"/>
      <c r="G57" s="17"/>
      <c r="H57" s="17" t="s">
        <v>1586</v>
      </c>
      <c r="I57" s="17" t="s">
        <v>1582</v>
      </c>
      <c r="J57" s="236"/>
      <c r="K57" s="271" t="s">
        <v>2013</v>
      </c>
      <c r="L57" s="412">
        <f t="shared" si="1"/>
        <v>0</v>
      </c>
    </row>
    <row r="58" spans="1:12">
      <c r="A58" s="53" t="s">
        <v>392</v>
      </c>
      <c r="B58" s="17"/>
      <c r="C58" s="17"/>
      <c r="D58" s="17"/>
      <c r="E58" s="17"/>
      <c r="F58" s="17"/>
      <c r="G58" s="17"/>
      <c r="H58" s="17" t="s">
        <v>1586</v>
      </c>
      <c r="I58" s="17" t="s">
        <v>1583</v>
      </c>
      <c r="J58" s="236"/>
      <c r="K58" s="271" t="s">
        <v>2013</v>
      </c>
      <c r="L58" s="412">
        <f t="shared" si="1"/>
        <v>0</v>
      </c>
    </row>
    <row r="59" spans="1:12">
      <c r="A59" s="53" t="s">
        <v>392</v>
      </c>
      <c r="B59" s="17"/>
      <c r="C59" s="17"/>
      <c r="D59" s="17"/>
      <c r="E59" s="17"/>
      <c r="F59" s="17"/>
      <c r="G59" s="17"/>
      <c r="H59" s="17" t="s">
        <v>1587</v>
      </c>
      <c r="I59" s="17" t="s">
        <v>1582</v>
      </c>
      <c r="J59" s="236"/>
      <c r="K59" s="271" t="s">
        <v>2013</v>
      </c>
      <c r="L59" s="412">
        <f t="shared" si="1"/>
        <v>0</v>
      </c>
    </row>
    <row r="60" spans="1:12">
      <c r="A60" s="53" t="s">
        <v>392</v>
      </c>
      <c r="B60" s="17"/>
      <c r="C60" s="17"/>
      <c r="D60" s="17"/>
      <c r="E60" s="17"/>
      <c r="F60" s="17"/>
      <c r="G60" s="17"/>
      <c r="H60" s="17" t="s">
        <v>1464</v>
      </c>
      <c r="I60" s="17" t="s">
        <v>1582</v>
      </c>
      <c r="J60" s="236"/>
      <c r="K60" s="271" t="s">
        <v>2013</v>
      </c>
      <c r="L60" s="412">
        <f t="shared" si="1"/>
        <v>0</v>
      </c>
    </row>
    <row r="61" spans="1:12">
      <c r="A61" s="53" t="s">
        <v>392</v>
      </c>
      <c r="B61" s="17"/>
      <c r="C61" s="17"/>
      <c r="D61" s="17"/>
      <c r="E61" s="17"/>
      <c r="F61" s="17"/>
      <c r="G61" s="17"/>
      <c r="H61" s="17" t="s">
        <v>1464</v>
      </c>
      <c r="I61" s="17" t="s">
        <v>1583</v>
      </c>
      <c r="J61" s="236"/>
      <c r="K61" s="271" t="s">
        <v>2013</v>
      </c>
      <c r="L61" s="412">
        <f t="shared" si="1"/>
        <v>0</v>
      </c>
    </row>
    <row r="62" spans="1:12">
      <c r="A62" s="53" t="s">
        <v>392</v>
      </c>
      <c r="B62" s="17"/>
      <c r="C62" s="17"/>
      <c r="D62" s="17"/>
      <c r="E62" s="17"/>
      <c r="F62" s="17"/>
      <c r="G62" s="17"/>
      <c r="H62" s="17" t="s">
        <v>1518</v>
      </c>
      <c r="I62" s="17" t="s">
        <v>1588</v>
      </c>
      <c r="J62" s="236"/>
      <c r="K62" s="271" t="s">
        <v>2013</v>
      </c>
      <c r="L62" s="412">
        <f t="shared" si="1"/>
        <v>0</v>
      </c>
    </row>
    <row r="63" spans="1:12">
      <c r="A63" s="53" t="s">
        <v>392</v>
      </c>
      <c r="B63" s="17"/>
      <c r="C63" s="17"/>
      <c r="D63" s="17"/>
      <c r="E63" s="17"/>
      <c r="F63" s="17"/>
      <c r="G63" s="17"/>
      <c r="H63" s="17" t="s">
        <v>1518</v>
      </c>
      <c r="I63" s="17" t="s">
        <v>1583</v>
      </c>
      <c r="J63" s="236"/>
      <c r="K63" s="271" t="s">
        <v>2013</v>
      </c>
      <c r="L63" s="412">
        <f t="shared" si="1"/>
        <v>0</v>
      </c>
    </row>
    <row r="64" spans="1:12">
      <c r="A64" s="53" t="s">
        <v>392</v>
      </c>
      <c r="B64" s="17"/>
      <c r="C64" s="17"/>
      <c r="D64" s="17"/>
      <c r="E64" s="17"/>
      <c r="F64" s="17"/>
      <c r="G64" s="17"/>
      <c r="H64" s="96" t="s">
        <v>1589</v>
      </c>
      <c r="I64" s="17" t="s">
        <v>1588</v>
      </c>
      <c r="J64" s="236"/>
      <c r="K64" s="271" t="s">
        <v>2013</v>
      </c>
      <c r="L64" s="412">
        <f t="shared" si="1"/>
        <v>0</v>
      </c>
    </row>
    <row r="65" spans="1:12">
      <c r="A65" s="53" t="s">
        <v>392</v>
      </c>
      <c r="B65" s="17"/>
      <c r="C65" s="17"/>
      <c r="D65" s="17"/>
      <c r="E65" s="17"/>
      <c r="F65" s="17"/>
      <c r="G65" s="17"/>
      <c r="H65" s="17" t="s">
        <v>1590</v>
      </c>
      <c r="I65" s="17" t="s">
        <v>1582</v>
      </c>
      <c r="J65" s="236"/>
      <c r="K65" s="271" t="s">
        <v>2013</v>
      </c>
      <c r="L65" s="412">
        <f t="shared" si="1"/>
        <v>0</v>
      </c>
    </row>
    <row r="66" spans="1:12">
      <c r="A66" s="53" t="s">
        <v>392</v>
      </c>
      <c r="B66" s="17"/>
      <c r="C66" s="17"/>
      <c r="D66" s="17"/>
      <c r="E66" s="17"/>
      <c r="F66" s="17"/>
      <c r="G66" s="17"/>
      <c r="H66" s="96" t="s">
        <v>1589</v>
      </c>
      <c r="I66" s="17" t="s">
        <v>1583</v>
      </c>
      <c r="J66" s="236"/>
      <c r="K66" s="271" t="s">
        <v>2013</v>
      </c>
      <c r="L66" s="412">
        <f t="shared" si="1"/>
        <v>0</v>
      </c>
    </row>
    <row r="67" spans="1:12">
      <c r="A67" s="53" t="s">
        <v>392</v>
      </c>
      <c r="B67" s="17"/>
      <c r="C67" s="17"/>
      <c r="D67" s="17"/>
      <c r="E67" s="17"/>
      <c r="F67" s="17"/>
      <c r="G67" s="17"/>
      <c r="H67" s="17" t="s">
        <v>1593</v>
      </c>
      <c r="I67" s="17" t="s">
        <v>1594</v>
      </c>
      <c r="J67" s="236"/>
      <c r="K67" s="271" t="s">
        <v>2013</v>
      </c>
      <c r="L67" s="412">
        <f t="shared" si="1"/>
        <v>0</v>
      </c>
    </row>
    <row r="68" spans="1:12">
      <c r="A68" s="53" t="s">
        <v>392</v>
      </c>
      <c r="B68" s="17"/>
      <c r="C68" s="17"/>
      <c r="D68" s="17"/>
      <c r="E68" s="17"/>
      <c r="F68" s="17"/>
      <c r="G68" s="17"/>
      <c r="H68" s="17" t="s">
        <v>1593</v>
      </c>
      <c r="I68" s="17" t="s">
        <v>1582</v>
      </c>
      <c r="J68" s="236"/>
      <c r="K68" s="271" t="s">
        <v>2013</v>
      </c>
      <c r="L68" s="412">
        <f t="shared" si="1"/>
        <v>0</v>
      </c>
    </row>
    <row r="69" spans="1:12">
      <c r="A69" s="53" t="s">
        <v>392</v>
      </c>
      <c r="B69" s="17"/>
      <c r="C69" s="17"/>
      <c r="D69" s="17"/>
      <c r="E69" s="17"/>
      <c r="F69" s="17"/>
      <c r="G69" s="17"/>
      <c r="H69" s="17" t="s">
        <v>1593</v>
      </c>
      <c r="I69" s="17" t="s">
        <v>1583</v>
      </c>
      <c r="J69" s="236"/>
      <c r="K69" s="271" t="s">
        <v>2013</v>
      </c>
      <c r="L69" s="412">
        <f t="shared" si="1"/>
        <v>0</v>
      </c>
    </row>
    <row r="70" spans="1:12">
      <c r="A70" s="53" t="s">
        <v>392</v>
      </c>
      <c r="B70" s="17"/>
      <c r="C70" s="17"/>
      <c r="D70" s="17"/>
      <c r="E70" s="17"/>
      <c r="F70" s="17"/>
      <c r="G70" s="17"/>
      <c r="H70" s="17" t="s">
        <v>1430</v>
      </c>
      <c r="I70" s="17" t="s">
        <v>1588</v>
      </c>
      <c r="J70" s="236"/>
      <c r="K70" s="271" t="s">
        <v>2013</v>
      </c>
      <c r="L70" s="412">
        <f t="shared" si="1"/>
        <v>0</v>
      </c>
    </row>
    <row r="71" spans="1:12">
      <c r="A71" s="53" t="s">
        <v>392</v>
      </c>
      <c r="B71" s="17"/>
      <c r="C71" s="17"/>
      <c r="D71" s="17"/>
      <c r="E71" s="17"/>
      <c r="F71" s="17"/>
      <c r="G71" s="17"/>
      <c r="H71" s="17" t="s">
        <v>1430</v>
      </c>
      <c r="I71" s="17" t="s">
        <v>1582</v>
      </c>
      <c r="J71" s="236"/>
      <c r="K71" s="271" t="s">
        <v>2013</v>
      </c>
      <c r="L71" s="412">
        <f t="shared" si="1"/>
        <v>0</v>
      </c>
    </row>
    <row r="72" spans="1:12">
      <c r="A72" s="53" t="s">
        <v>392</v>
      </c>
      <c r="B72" s="17"/>
      <c r="C72" s="17"/>
      <c r="D72" s="17"/>
      <c r="E72" s="17"/>
      <c r="F72" s="17"/>
      <c r="G72" s="17"/>
      <c r="H72" s="17" t="s">
        <v>1430</v>
      </c>
      <c r="I72" s="17" t="s">
        <v>1583</v>
      </c>
      <c r="J72" s="236"/>
      <c r="K72" s="271" t="s">
        <v>2013</v>
      </c>
      <c r="L72" s="412">
        <f t="shared" si="1"/>
        <v>0</v>
      </c>
    </row>
    <row r="73" spans="1:12">
      <c r="A73" s="53" t="s">
        <v>392</v>
      </c>
      <c r="B73" s="17"/>
      <c r="C73" s="17"/>
      <c r="D73" s="17"/>
      <c r="E73" s="17"/>
      <c r="F73" s="17"/>
      <c r="G73" s="17"/>
      <c r="H73" s="17" t="s">
        <v>1601</v>
      </c>
      <c r="I73" s="17" t="s">
        <v>1588</v>
      </c>
      <c r="J73" s="236"/>
      <c r="K73" s="271" t="s">
        <v>2013</v>
      </c>
      <c r="L73" s="412">
        <f t="shared" si="1"/>
        <v>0</v>
      </c>
    </row>
    <row r="74" spans="1:12">
      <c r="A74" s="53" t="s">
        <v>392</v>
      </c>
      <c r="B74" s="17"/>
      <c r="C74" s="17"/>
      <c r="D74" s="17"/>
      <c r="E74" s="17"/>
      <c r="F74" s="17"/>
      <c r="G74" s="17"/>
      <c r="H74" s="17" t="s">
        <v>1601</v>
      </c>
      <c r="I74" s="17" t="s">
        <v>1582</v>
      </c>
      <c r="J74" s="236"/>
      <c r="K74" s="271" t="s">
        <v>2013</v>
      </c>
      <c r="L74" s="412">
        <f t="shared" si="1"/>
        <v>0</v>
      </c>
    </row>
    <row r="75" spans="1:12">
      <c r="A75" s="53" t="s">
        <v>392</v>
      </c>
      <c r="B75" s="17"/>
      <c r="C75" s="17"/>
      <c r="D75" s="17"/>
      <c r="E75" s="17"/>
      <c r="F75" s="17"/>
      <c r="G75" s="17"/>
      <c r="H75" s="17" t="s">
        <v>1601</v>
      </c>
      <c r="I75" s="17" t="s">
        <v>1583</v>
      </c>
      <c r="J75" s="236"/>
      <c r="K75" s="271" t="s">
        <v>2013</v>
      </c>
      <c r="L75" s="412">
        <f t="shared" si="1"/>
        <v>0</v>
      </c>
    </row>
    <row r="76" spans="1:12">
      <c r="A76" s="53" t="s">
        <v>392</v>
      </c>
      <c r="B76" s="17"/>
      <c r="C76" s="17"/>
      <c r="D76" s="17"/>
      <c r="E76" s="17"/>
      <c r="F76" s="17"/>
      <c r="G76" s="17"/>
      <c r="H76" s="17" t="s">
        <v>1476</v>
      </c>
      <c r="I76" s="17" t="s">
        <v>1588</v>
      </c>
      <c r="J76" s="236"/>
      <c r="K76" s="271" t="s">
        <v>2013</v>
      </c>
      <c r="L76" s="412">
        <f t="shared" si="1"/>
        <v>0</v>
      </c>
    </row>
    <row r="77" spans="1:12">
      <c r="A77" s="53" t="s">
        <v>392</v>
      </c>
      <c r="B77" s="17"/>
      <c r="C77" s="17"/>
      <c r="D77" s="17"/>
      <c r="E77" s="17"/>
      <c r="F77" s="17"/>
      <c r="G77" s="17"/>
      <c r="H77" s="17" t="s">
        <v>1476</v>
      </c>
      <c r="I77" s="17" t="s">
        <v>1582</v>
      </c>
      <c r="J77" s="236"/>
      <c r="K77" s="271" t="s">
        <v>2013</v>
      </c>
      <c r="L77" s="412">
        <f t="shared" si="1"/>
        <v>0</v>
      </c>
    </row>
    <row r="78" spans="1:12">
      <c r="A78" s="53" t="s">
        <v>392</v>
      </c>
      <c r="B78" s="17"/>
      <c r="C78" s="17"/>
      <c r="D78" s="17"/>
      <c r="E78" s="17"/>
      <c r="F78" s="17"/>
      <c r="G78" s="17"/>
      <c r="H78" s="17" t="s">
        <v>1476</v>
      </c>
      <c r="I78" s="17" t="s">
        <v>1583</v>
      </c>
      <c r="J78" s="236"/>
      <c r="K78" s="271" t="s">
        <v>2013</v>
      </c>
      <c r="L78" s="412">
        <f t="shared" si="1"/>
        <v>0</v>
      </c>
    </row>
    <row r="79" spans="1:12">
      <c r="A79" s="53" t="s">
        <v>392</v>
      </c>
      <c r="B79" s="17"/>
      <c r="C79" s="17"/>
      <c r="D79" s="17"/>
      <c r="E79" s="17"/>
      <c r="F79" s="17"/>
      <c r="G79" s="17"/>
      <c r="H79" s="96" t="s">
        <v>1609</v>
      </c>
      <c r="I79" s="17" t="s">
        <v>1588</v>
      </c>
      <c r="J79" s="236"/>
      <c r="K79" s="271" t="s">
        <v>2013</v>
      </c>
      <c r="L79" s="412">
        <f t="shared" si="1"/>
        <v>0</v>
      </c>
    </row>
    <row r="80" spans="1:12">
      <c r="A80" s="53" t="s">
        <v>392</v>
      </c>
      <c r="B80" s="17"/>
      <c r="C80" s="17"/>
      <c r="D80" s="17"/>
      <c r="E80" s="17"/>
      <c r="F80" s="17"/>
      <c r="G80" s="17"/>
      <c r="H80" s="17" t="s">
        <v>1497</v>
      </c>
      <c r="I80" s="17" t="s">
        <v>1610</v>
      </c>
      <c r="J80" s="236"/>
      <c r="K80" s="271" t="s">
        <v>2013</v>
      </c>
      <c r="L80" s="412">
        <f t="shared" si="1"/>
        <v>0</v>
      </c>
    </row>
    <row r="81" spans="1:12">
      <c r="A81" s="53" t="s">
        <v>392</v>
      </c>
      <c r="B81" s="17"/>
      <c r="C81" s="17"/>
      <c r="D81" s="17"/>
      <c r="E81" s="17"/>
      <c r="F81" s="17"/>
      <c r="G81" s="17"/>
      <c r="H81" s="17" t="s">
        <v>1497</v>
      </c>
      <c r="I81" s="17" t="s">
        <v>1582</v>
      </c>
      <c r="J81" s="236"/>
      <c r="K81" s="271" t="s">
        <v>2013</v>
      </c>
      <c r="L81" s="412">
        <f t="shared" si="1"/>
        <v>0</v>
      </c>
    </row>
    <row r="82" spans="1:12">
      <c r="A82" s="53" t="s">
        <v>392</v>
      </c>
      <c r="B82" s="17"/>
      <c r="C82" s="17"/>
      <c r="D82" s="17"/>
      <c r="E82" s="87"/>
      <c r="F82" s="17"/>
      <c r="G82" s="17"/>
      <c r="H82" s="96" t="s">
        <v>1609</v>
      </c>
      <c r="I82" s="17" t="s">
        <v>1583</v>
      </c>
      <c r="J82" s="236"/>
      <c r="K82" s="271" t="s">
        <v>2013</v>
      </c>
      <c r="L82" s="412">
        <f t="shared" si="1"/>
        <v>0</v>
      </c>
    </row>
    <row r="83" spans="1:12">
      <c r="A83" s="53" t="s">
        <v>392</v>
      </c>
      <c r="B83" s="17"/>
      <c r="C83" s="17"/>
      <c r="D83" s="17"/>
      <c r="E83" s="17"/>
      <c r="F83" s="17"/>
      <c r="G83" s="85" t="s">
        <v>788</v>
      </c>
      <c r="H83" s="17" t="s">
        <v>1524</v>
      </c>
      <c r="I83" s="17" t="s">
        <v>1588</v>
      </c>
      <c r="J83" s="236"/>
      <c r="K83" s="271" t="s">
        <v>2013</v>
      </c>
      <c r="L83" s="412">
        <f t="shared" ref="L83:L118" si="2">J83</f>
        <v>0</v>
      </c>
    </row>
    <row r="84" spans="1:12">
      <c r="A84" s="53" t="s">
        <v>392</v>
      </c>
      <c r="B84" s="17"/>
      <c r="C84" s="17"/>
      <c r="D84" s="17"/>
      <c r="E84" s="17"/>
      <c r="F84" s="17"/>
      <c r="G84" s="85" t="s">
        <v>788</v>
      </c>
      <c r="H84" s="17" t="s">
        <v>1524</v>
      </c>
      <c r="I84" s="17" t="s">
        <v>1582</v>
      </c>
      <c r="J84" s="236"/>
      <c r="K84" s="271" t="s">
        <v>2013</v>
      </c>
      <c r="L84" s="412">
        <f t="shared" si="2"/>
        <v>0</v>
      </c>
    </row>
    <row r="85" spans="1:12">
      <c r="A85" s="53" t="s">
        <v>392</v>
      </c>
      <c r="B85" s="17"/>
      <c r="C85" s="17"/>
      <c r="D85" s="17"/>
      <c r="E85" s="17"/>
      <c r="F85" s="17"/>
      <c r="G85" s="85" t="s">
        <v>788</v>
      </c>
      <c r="H85" s="17" t="s">
        <v>1524</v>
      </c>
      <c r="I85" s="17" t="s">
        <v>1583</v>
      </c>
      <c r="J85" s="236"/>
      <c r="K85" s="271" t="s">
        <v>2013</v>
      </c>
      <c r="L85" s="412">
        <f t="shared" si="2"/>
        <v>0</v>
      </c>
    </row>
    <row r="86" spans="1:12">
      <c r="A86" s="53" t="s">
        <v>392</v>
      </c>
      <c r="B86" s="17"/>
      <c r="C86" s="17"/>
      <c r="D86" s="17"/>
      <c r="E86" s="17"/>
      <c r="F86" s="17"/>
      <c r="G86" s="85" t="s">
        <v>788</v>
      </c>
      <c r="H86" s="17" t="s">
        <v>1488</v>
      </c>
      <c r="I86" s="17" t="s">
        <v>1588</v>
      </c>
      <c r="J86" s="236"/>
      <c r="K86" s="271" t="s">
        <v>2013</v>
      </c>
      <c r="L86" s="412">
        <f t="shared" si="2"/>
        <v>0</v>
      </c>
    </row>
    <row r="87" spans="1:12">
      <c r="A87" s="53" t="s">
        <v>392</v>
      </c>
      <c r="B87" s="17"/>
      <c r="C87" s="17"/>
      <c r="D87" s="17"/>
      <c r="E87" s="17"/>
      <c r="F87" s="17"/>
      <c r="G87" s="85" t="s">
        <v>788</v>
      </c>
      <c r="H87" s="17" t="s">
        <v>1488</v>
      </c>
      <c r="I87" s="17" t="s">
        <v>1582</v>
      </c>
      <c r="J87" s="236"/>
      <c r="K87" s="271" t="s">
        <v>2013</v>
      </c>
      <c r="L87" s="412">
        <f t="shared" si="2"/>
        <v>0</v>
      </c>
    </row>
    <row r="88" spans="1:12">
      <c r="A88" s="53" t="s">
        <v>392</v>
      </c>
      <c r="B88" s="17"/>
      <c r="C88" s="17"/>
      <c r="D88" s="17"/>
      <c r="E88" s="17"/>
      <c r="F88" s="17"/>
      <c r="G88" s="85" t="s">
        <v>788</v>
      </c>
      <c r="H88" s="17" t="s">
        <v>1488</v>
      </c>
      <c r="I88" s="17" t="s">
        <v>1583</v>
      </c>
      <c r="J88" s="236"/>
      <c r="K88" s="271" t="s">
        <v>2013</v>
      </c>
      <c r="L88" s="412">
        <f t="shared" si="2"/>
        <v>0</v>
      </c>
    </row>
    <row r="89" spans="1:12">
      <c r="A89" s="53" t="s">
        <v>392</v>
      </c>
      <c r="B89" s="17"/>
      <c r="C89" s="17"/>
      <c r="D89" s="17"/>
      <c r="E89" s="17"/>
      <c r="F89" s="17"/>
      <c r="G89" s="85" t="s">
        <v>788</v>
      </c>
      <c r="H89" s="17" t="s">
        <v>1617</v>
      </c>
      <c r="I89" s="17" t="s">
        <v>1588</v>
      </c>
      <c r="J89" s="236"/>
      <c r="K89" s="271" t="s">
        <v>2013</v>
      </c>
      <c r="L89" s="412">
        <f t="shared" si="2"/>
        <v>0</v>
      </c>
    </row>
    <row r="90" spans="1:12">
      <c r="A90" s="53" t="s">
        <v>392</v>
      </c>
      <c r="B90" s="17"/>
      <c r="C90" s="17"/>
      <c r="D90" s="17"/>
      <c r="E90" s="17"/>
      <c r="F90" s="17"/>
      <c r="G90" s="85" t="s">
        <v>788</v>
      </c>
      <c r="H90" s="17" t="s">
        <v>1617</v>
      </c>
      <c r="I90" s="17" t="s">
        <v>1582</v>
      </c>
      <c r="J90" s="236"/>
      <c r="K90" s="271" t="s">
        <v>2013</v>
      </c>
      <c r="L90" s="412">
        <f t="shared" si="2"/>
        <v>0</v>
      </c>
    </row>
    <row r="91" spans="1:12">
      <c r="A91" s="53" t="s">
        <v>392</v>
      </c>
      <c r="B91" s="17"/>
      <c r="C91" s="17"/>
      <c r="D91" s="17"/>
      <c r="E91" s="17"/>
      <c r="F91" s="17"/>
      <c r="G91" s="85" t="s">
        <v>788</v>
      </c>
      <c r="H91" s="17" t="s">
        <v>1617</v>
      </c>
      <c r="I91" s="17" t="s">
        <v>1583</v>
      </c>
      <c r="J91" s="236"/>
      <c r="K91" s="271" t="s">
        <v>2013</v>
      </c>
      <c r="L91" s="412">
        <f t="shared" si="2"/>
        <v>0</v>
      </c>
    </row>
    <row r="92" spans="1:12">
      <c r="A92" s="84" t="s">
        <v>392</v>
      </c>
      <c r="B92" s="17"/>
      <c r="C92" s="17"/>
      <c r="D92" s="17"/>
      <c r="E92" s="17"/>
      <c r="F92" s="17"/>
      <c r="G92" s="85" t="s">
        <v>788</v>
      </c>
      <c r="H92" s="17" t="s">
        <v>1621</v>
      </c>
      <c r="I92" s="85" t="s">
        <v>1625</v>
      </c>
      <c r="J92" s="236"/>
      <c r="K92" s="271" t="s">
        <v>2013</v>
      </c>
      <c r="L92" s="412">
        <f t="shared" si="2"/>
        <v>0</v>
      </c>
    </row>
    <row r="93" spans="1:12">
      <c r="A93" s="53" t="s">
        <v>392</v>
      </c>
      <c r="B93" s="17"/>
      <c r="C93" s="17"/>
      <c r="D93" s="17"/>
      <c r="E93" s="17"/>
      <c r="F93" s="17"/>
      <c r="G93" s="85" t="s">
        <v>788</v>
      </c>
      <c r="H93" s="17" t="s">
        <v>1485</v>
      </c>
      <c r="I93" s="17" t="s">
        <v>1588</v>
      </c>
      <c r="J93" s="236"/>
      <c r="K93" s="271" t="s">
        <v>2013</v>
      </c>
      <c r="L93" s="412">
        <f t="shared" si="2"/>
        <v>0</v>
      </c>
    </row>
    <row r="94" spans="1:12">
      <c r="A94" s="53" t="s">
        <v>392</v>
      </c>
      <c r="B94" s="17"/>
      <c r="C94" s="17"/>
      <c r="D94" s="17"/>
      <c r="E94" s="17"/>
      <c r="F94" s="17"/>
      <c r="G94" s="85" t="s">
        <v>788</v>
      </c>
      <c r="H94" s="17" t="s">
        <v>1485</v>
      </c>
      <c r="I94" s="17" t="s">
        <v>1582</v>
      </c>
      <c r="J94" s="236"/>
      <c r="K94" s="271" t="s">
        <v>2013</v>
      </c>
      <c r="L94" s="412">
        <f t="shared" si="2"/>
        <v>0</v>
      </c>
    </row>
    <row r="95" spans="1:12">
      <c r="A95" s="53" t="s">
        <v>392</v>
      </c>
      <c r="B95" s="17"/>
      <c r="C95" s="17"/>
      <c r="D95" s="17"/>
      <c r="E95" s="17"/>
      <c r="F95" s="17"/>
      <c r="G95" s="85" t="s">
        <v>788</v>
      </c>
      <c r="H95" s="17" t="s">
        <v>1485</v>
      </c>
      <c r="I95" s="17" t="s">
        <v>1583</v>
      </c>
      <c r="J95" s="236"/>
      <c r="K95" s="271" t="s">
        <v>2013</v>
      </c>
      <c r="L95" s="412">
        <f t="shared" si="2"/>
        <v>0</v>
      </c>
    </row>
    <row r="96" spans="1:12">
      <c r="A96" s="53" t="s">
        <v>392</v>
      </c>
      <c r="B96" s="17"/>
      <c r="C96" s="17"/>
      <c r="D96" s="17"/>
      <c r="E96" s="17"/>
      <c r="F96" s="17"/>
      <c r="G96" s="85" t="s">
        <v>788</v>
      </c>
      <c r="H96" s="17" t="s">
        <v>1629</v>
      </c>
      <c r="I96" s="17" t="s">
        <v>1582</v>
      </c>
      <c r="J96" s="236"/>
      <c r="K96" s="271" t="s">
        <v>2013</v>
      </c>
      <c r="L96" s="412">
        <f t="shared" si="2"/>
        <v>0</v>
      </c>
    </row>
    <row r="97" spans="1:12">
      <c r="A97" s="53" t="s">
        <v>392</v>
      </c>
      <c r="B97" s="17"/>
      <c r="C97" s="17"/>
      <c r="D97" s="17"/>
      <c r="E97" s="17"/>
      <c r="F97" s="17"/>
      <c r="G97" s="85" t="s">
        <v>1652</v>
      </c>
      <c r="H97" s="17" t="s">
        <v>1629</v>
      </c>
      <c r="I97" s="17" t="s">
        <v>1583</v>
      </c>
      <c r="J97" s="236"/>
      <c r="K97" s="271" t="s">
        <v>2013</v>
      </c>
      <c r="L97" s="412">
        <f t="shared" si="2"/>
        <v>0</v>
      </c>
    </row>
    <row r="98" spans="1:12">
      <c r="A98" s="53" t="s">
        <v>392</v>
      </c>
      <c r="B98" s="17"/>
      <c r="C98" s="17"/>
      <c r="D98" s="17"/>
      <c r="E98" s="17"/>
      <c r="F98" s="17"/>
      <c r="G98" s="85" t="s">
        <v>1652</v>
      </c>
      <c r="H98" s="17" t="s">
        <v>1630</v>
      </c>
      <c r="I98" s="17" t="s">
        <v>1588</v>
      </c>
      <c r="J98" s="236"/>
      <c r="K98" s="271" t="s">
        <v>2013</v>
      </c>
      <c r="L98" s="412">
        <f t="shared" si="2"/>
        <v>0</v>
      </c>
    </row>
    <row r="99" spans="1:12">
      <c r="A99" s="53" t="s">
        <v>392</v>
      </c>
      <c r="B99" s="17"/>
      <c r="C99" s="17"/>
      <c r="D99" s="17"/>
      <c r="E99" s="17"/>
      <c r="F99" s="17"/>
      <c r="G99" s="85" t="s">
        <v>1653</v>
      </c>
      <c r="H99" s="17" t="s">
        <v>1630</v>
      </c>
      <c r="I99" s="17" t="s">
        <v>1582</v>
      </c>
      <c r="J99" s="236"/>
      <c r="K99" s="271" t="s">
        <v>2013</v>
      </c>
      <c r="L99" s="412">
        <f t="shared" si="2"/>
        <v>0</v>
      </c>
    </row>
    <row r="100" spans="1:12">
      <c r="A100" s="53" t="s">
        <v>392</v>
      </c>
      <c r="B100" s="17"/>
      <c r="C100" s="17"/>
      <c r="D100" s="17"/>
      <c r="E100" s="17"/>
      <c r="F100" s="17"/>
      <c r="G100" s="17"/>
      <c r="H100" s="17" t="s">
        <v>1630</v>
      </c>
      <c r="I100" s="17" t="s">
        <v>1583</v>
      </c>
      <c r="J100" s="236"/>
      <c r="K100" s="271" t="s">
        <v>2013</v>
      </c>
      <c r="L100" s="412">
        <f t="shared" si="2"/>
        <v>0</v>
      </c>
    </row>
    <row r="101" spans="1:12">
      <c r="A101" s="53" t="s">
        <v>392</v>
      </c>
      <c r="B101" s="17"/>
      <c r="C101" s="17"/>
      <c r="D101" s="17"/>
      <c r="E101" s="17"/>
      <c r="F101" s="17"/>
      <c r="G101" s="17"/>
      <c r="H101" s="17" t="s">
        <v>1631</v>
      </c>
      <c r="I101" s="17" t="s">
        <v>1582</v>
      </c>
      <c r="J101" s="236"/>
      <c r="K101" s="271" t="s">
        <v>2013</v>
      </c>
      <c r="L101" s="412">
        <f t="shared" si="2"/>
        <v>0</v>
      </c>
    </row>
    <row r="102" spans="1:12">
      <c r="A102" s="53" t="s">
        <v>392</v>
      </c>
      <c r="B102" s="17"/>
      <c r="C102" s="17"/>
      <c r="D102" s="17"/>
      <c r="E102" s="17"/>
      <c r="F102" s="17"/>
      <c r="G102" s="17"/>
      <c r="H102" s="17" t="s">
        <v>1631</v>
      </c>
      <c r="I102" s="17" t="s">
        <v>1583</v>
      </c>
      <c r="J102" s="236"/>
      <c r="K102" s="271" t="s">
        <v>2013</v>
      </c>
      <c r="L102" s="412">
        <f t="shared" si="2"/>
        <v>0</v>
      </c>
    </row>
    <row r="103" spans="1:12">
      <c r="A103" s="53" t="s">
        <v>392</v>
      </c>
      <c r="B103" s="17"/>
      <c r="C103" s="17"/>
      <c r="D103" s="17"/>
      <c r="E103" s="83"/>
      <c r="F103" s="17"/>
      <c r="G103" s="17"/>
      <c r="H103" s="17" t="s">
        <v>1632</v>
      </c>
      <c r="I103" s="17" t="s">
        <v>1582</v>
      </c>
      <c r="J103" s="236"/>
      <c r="K103" s="271" t="s">
        <v>2013</v>
      </c>
      <c r="L103" s="412">
        <f t="shared" si="2"/>
        <v>0</v>
      </c>
    </row>
    <row r="104" spans="1:12">
      <c r="A104" s="53" t="s">
        <v>392</v>
      </c>
      <c r="B104" s="17"/>
      <c r="C104" s="17"/>
      <c r="D104" s="17"/>
      <c r="E104" s="4" t="s">
        <v>1654</v>
      </c>
      <c r="F104" s="17"/>
      <c r="G104" s="4" t="s">
        <v>1660</v>
      </c>
      <c r="H104" s="17" t="s">
        <v>1632</v>
      </c>
      <c r="I104" s="17" t="s">
        <v>1583</v>
      </c>
      <c r="J104" s="236"/>
      <c r="K104" s="271" t="s">
        <v>2013</v>
      </c>
      <c r="L104" s="412">
        <f t="shared" si="2"/>
        <v>0</v>
      </c>
    </row>
    <row r="105" spans="1:12">
      <c r="A105" s="53" t="s">
        <v>392</v>
      </c>
      <c r="B105" s="17"/>
      <c r="C105" s="17"/>
      <c r="D105" s="17"/>
      <c r="E105" s="4" t="s">
        <v>1654</v>
      </c>
      <c r="F105" s="17"/>
      <c r="G105" s="4" t="s">
        <v>1660</v>
      </c>
      <c r="H105" s="17" t="s">
        <v>1633</v>
      </c>
      <c r="I105" s="17" t="s">
        <v>1582</v>
      </c>
      <c r="J105" s="236"/>
      <c r="K105" s="271" t="s">
        <v>2013</v>
      </c>
      <c r="L105" s="412">
        <f t="shared" si="2"/>
        <v>0</v>
      </c>
    </row>
    <row r="106" spans="1:12">
      <c r="A106" s="53" t="s">
        <v>392</v>
      </c>
      <c r="B106" s="17"/>
      <c r="C106" s="17"/>
      <c r="D106" s="17"/>
      <c r="E106" s="17"/>
      <c r="F106" s="17"/>
      <c r="G106" s="4" t="s">
        <v>1660</v>
      </c>
      <c r="H106" s="17" t="s">
        <v>1633</v>
      </c>
      <c r="I106" s="17" t="s">
        <v>1583</v>
      </c>
      <c r="J106" s="236"/>
      <c r="K106" s="271" t="s">
        <v>2013</v>
      </c>
      <c r="L106" s="412">
        <f t="shared" si="2"/>
        <v>0</v>
      </c>
    </row>
    <row r="107" spans="1:12">
      <c r="A107" s="53" t="s">
        <v>392</v>
      </c>
      <c r="B107" s="17"/>
      <c r="C107" s="17"/>
      <c r="D107" s="17"/>
      <c r="E107" s="17"/>
      <c r="F107" s="17"/>
      <c r="G107" s="4" t="s">
        <v>1660</v>
      </c>
      <c r="H107" s="17" t="s">
        <v>1634</v>
      </c>
      <c r="I107" s="17" t="s">
        <v>1582</v>
      </c>
      <c r="J107" s="236"/>
      <c r="K107" s="271" t="s">
        <v>2013</v>
      </c>
      <c r="L107" s="412">
        <f t="shared" si="2"/>
        <v>0</v>
      </c>
    </row>
    <row r="108" spans="1:12">
      <c r="A108" s="53" t="s">
        <v>392</v>
      </c>
      <c r="B108" s="17"/>
      <c r="C108" s="17"/>
      <c r="D108" s="17"/>
      <c r="E108" s="17"/>
      <c r="F108" s="17"/>
      <c r="G108" s="4" t="s">
        <v>1660</v>
      </c>
      <c r="H108" s="17" t="s">
        <v>1634</v>
      </c>
      <c r="I108" s="17" t="s">
        <v>1583</v>
      </c>
      <c r="J108" s="236"/>
      <c r="K108" s="271" t="s">
        <v>2013</v>
      </c>
      <c r="L108" s="412">
        <f t="shared" si="2"/>
        <v>0</v>
      </c>
    </row>
    <row r="109" spans="1:12">
      <c r="A109" s="53" t="s">
        <v>392</v>
      </c>
      <c r="B109" s="17"/>
      <c r="C109" s="17"/>
      <c r="D109" s="17"/>
      <c r="E109" s="17"/>
      <c r="F109" s="17"/>
      <c r="G109" s="4" t="s">
        <v>1660</v>
      </c>
      <c r="H109" s="17" t="s">
        <v>1635</v>
      </c>
      <c r="I109" s="17" t="s">
        <v>1582</v>
      </c>
      <c r="J109" s="236"/>
      <c r="K109" s="271" t="s">
        <v>2013</v>
      </c>
      <c r="L109" s="412">
        <f t="shared" si="2"/>
        <v>0</v>
      </c>
    </row>
    <row r="110" spans="1:12">
      <c r="A110" s="53" t="s">
        <v>392</v>
      </c>
      <c r="B110" s="17"/>
      <c r="C110" s="17"/>
      <c r="D110" s="17"/>
      <c r="E110" s="17"/>
      <c r="F110" s="17"/>
      <c r="G110" s="4" t="s">
        <v>1669</v>
      </c>
      <c r="H110" s="17" t="s">
        <v>1635</v>
      </c>
      <c r="I110" s="17" t="s">
        <v>1583</v>
      </c>
      <c r="J110" s="236"/>
      <c r="K110" s="271" t="s">
        <v>2013</v>
      </c>
      <c r="L110" s="412">
        <f t="shared" si="2"/>
        <v>0</v>
      </c>
    </row>
    <row r="111" spans="1:12">
      <c r="A111" s="53" t="s">
        <v>392</v>
      </c>
      <c r="B111" s="17"/>
      <c r="C111" s="17"/>
      <c r="D111" s="17"/>
      <c r="E111" s="17"/>
      <c r="F111" s="17"/>
      <c r="G111" s="4" t="s">
        <v>1669</v>
      </c>
      <c r="H111" s="17" t="s">
        <v>1636</v>
      </c>
      <c r="I111" s="17" t="s">
        <v>1582</v>
      </c>
      <c r="J111" s="236"/>
      <c r="K111" s="271" t="s">
        <v>2013</v>
      </c>
      <c r="L111" s="412">
        <f t="shared" si="2"/>
        <v>0</v>
      </c>
    </row>
    <row r="112" spans="1:12">
      <c r="A112" s="53" t="s">
        <v>392</v>
      </c>
      <c r="B112" s="17"/>
      <c r="C112" s="17"/>
      <c r="D112" s="17"/>
      <c r="E112" s="17"/>
      <c r="F112" s="17"/>
      <c r="G112" s="4" t="s">
        <v>1669</v>
      </c>
      <c r="H112" s="17" t="s">
        <v>1636</v>
      </c>
      <c r="I112" s="17" t="s">
        <v>1583</v>
      </c>
      <c r="J112" s="236"/>
      <c r="K112" s="271" t="s">
        <v>2013</v>
      </c>
      <c r="L112" s="412">
        <f t="shared" si="2"/>
        <v>0</v>
      </c>
    </row>
    <row r="113" spans="1:16">
      <c r="A113" s="53" t="s">
        <v>392</v>
      </c>
      <c r="B113" s="17"/>
      <c r="C113" s="17"/>
      <c r="D113" s="17"/>
      <c r="E113" s="17"/>
      <c r="F113" s="17"/>
      <c r="G113" s="4" t="s">
        <v>1669</v>
      </c>
      <c r="H113" s="17" t="s">
        <v>1637</v>
      </c>
      <c r="I113" s="17" t="s">
        <v>1588</v>
      </c>
      <c r="J113" s="236"/>
      <c r="K113" s="271" t="s">
        <v>2013</v>
      </c>
      <c r="L113" s="412">
        <f t="shared" si="2"/>
        <v>0</v>
      </c>
    </row>
    <row r="114" spans="1:16">
      <c r="A114" s="53" t="s">
        <v>392</v>
      </c>
      <c r="B114" s="17"/>
      <c r="C114" s="17"/>
      <c r="D114" s="17"/>
      <c r="E114" s="17"/>
      <c r="F114" s="17"/>
      <c r="G114" s="4" t="s">
        <v>1669</v>
      </c>
      <c r="H114" s="17" t="s">
        <v>1638</v>
      </c>
      <c r="I114" s="17" t="s">
        <v>1582</v>
      </c>
      <c r="J114" s="236"/>
      <c r="K114" s="271" t="s">
        <v>2013</v>
      </c>
      <c r="L114" s="412">
        <f t="shared" si="2"/>
        <v>0</v>
      </c>
    </row>
    <row r="115" spans="1:16">
      <c r="A115" s="53" t="s">
        <v>392</v>
      </c>
      <c r="B115" s="17"/>
      <c r="C115" s="17"/>
      <c r="D115" s="17"/>
      <c r="E115" s="17"/>
      <c r="F115" s="17"/>
      <c r="G115" s="4" t="s">
        <v>1669</v>
      </c>
      <c r="H115" s="17" t="s">
        <v>1638</v>
      </c>
      <c r="I115" s="17" t="s">
        <v>1639</v>
      </c>
      <c r="J115" s="236"/>
      <c r="K115" s="271" t="s">
        <v>2013</v>
      </c>
      <c r="L115" s="412">
        <f t="shared" si="2"/>
        <v>0</v>
      </c>
    </row>
    <row r="116" spans="1:16">
      <c r="A116" s="53" t="s">
        <v>392</v>
      </c>
      <c r="B116" s="17"/>
      <c r="C116" s="17"/>
      <c r="D116" s="17"/>
      <c r="E116" s="17"/>
      <c r="F116" s="17"/>
      <c r="G116" s="4" t="s">
        <v>1669</v>
      </c>
      <c r="H116" s="17" t="s">
        <v>1637</v>
      </c>
      <c r="I116" s="17" t="s">
        <v>1639</v>
      </c>
      <c r="J116" s="236"/>
      <c r="K116" s="271" t="s">
        <v>2013</v>
      </c>
      <c r="L116" s="412">
        <f t="shared" si="2"/>
        <v>0</v>
      </c>
    </row>
    <row r="117" spans="1:16">
      <c r="A117" s="53" t="s">
        <v>392</v>
      </c>
      <c r="B117" s="17"/>
      <c r="C117" s="17"/>
      <c r="D117" s="17"/>
      <c r="E117" s="17"/>
      <c r="F117" s="17"/>
      <c r="G117" s="4" t="s">
        <v>1669</v>
      </c>
      <c r="H117" s="17" t="s">
        <v>1640</v>
      </c>
      <c r="I117" s="17" t="s">
        <v>1582</v>
      </c>
      <c r="J117" s="236"/>
      <c r="K117" s="271" t="s">
        <v>2013</v>
      </c>
      <c r="L117" s="412">
        <f t="shared" si="2"/>
        <v>0</v>
      </c>
    </row>
    <row r="118" spans="1:16" ht="13.8" thickBot="1">
      <c r="A118" s="55" t="s">
        <v>392</v>
      </c>
      <c r="B118" s="22"/>
      <c r="C118" s="22"/>
      <c r="D118" s="22"/>
      <c r="E118" s="22"/>
      <c r="F118" s="22"/>
      <c r="G118" s="6" t="s">
        <v>1669</v>
      </c>
      <c r="H118" s="22" t="s">
        <v>1640</v>
      </c>
      <c r="I118" s="22" t="s">
        <v>1583</v>
      </c>
      <c r="J118" s="236"/>
      <c r="K118" s="271" t="s">
        <v>2013</v>
      </c>
      <c r="L118" s="412">
        <f t="shared" si="2"/>
        <v>0</v>
      </c>
    </row>
    <row r="119" spans="1:16" ht="14.4" thickTop="1" thickBot="1">
      <c r="A119" s="8"/>
      <c r="B119" s="8"/>
      <c r="C119" s="8"/>
      <c r="D119" s="8"/>
      <c r="E119" s="8"/>
      <c r="F119" s="8"/>
      <c r="G119" s="250"/>
      <c r="H119" s="8"/>
      <c r="I119" s="8"/>
      <c r="J119" s="136" t="s">
        <v>1981</v>
      </c>
      <c r="K119" s="142" t="s">
        <v>1861</v>
      </c>
      <c r="L119" s="227">
        <f>SUM(L37:L118)</f>
        <v>0</v>
      </c>
    </row>
    <row r="120" spans="1:16">
      <c r="A120" s="8"/>
      <c r="B120" s="8"/>
      <c r="C120" s="8"/>
      <c r="D120" s="8"/>
      <c r="E120" s="8"/>
      <c r="F120" s="8"/>
      <c r="G120" s="250"/>
      <c r="H120" s="8"/>
      <c r="I120" s="8"/>
      <c r="J120" s="8"/>
      <c r="K120" s="8"/>
      <c r="L120" s="8"/>
    </row>
    <row r="122" spans="1:16" ht="13.8" thickBot="1"/>
    <row r="123" spans="1:16" s="8" customFormat="1" ht="27" thickTop="1">
      <c r="A123" s="88" t="s">
        <v>2366</v>
      </c>
      <c r="B123" s="89"/>
      <c r="C123" s="11"/>
      <c r="D123" s="11"/>
      <c r="E123" s="11"/>
      <c r="F123" s="11"/>
      <c r="G123" s="11"/>
      <c r="H123" s="11"/>
      <c r="I123" s="11"/>
      <c r="J123" s="222" t="s">
        <v>2027</v>
      </c>
      <c r="K123" s="281" t="s">
        <v>2360</v>
      </c>
      <c r="L123" s="217" t="s">
        <v>1878</v>
      </c>
    </row>
    <row r="124" spans="1:16" s="8" customFormat="1">
      <c r="A124" s="123" t="s">
        <v>2</v>
      </c>
      <c r="B124" s="237"/>
      <c r="C124" s="124"/>
      <c r="D124" s="124"/>
      <c r="E124" s="124"/>
      <c r="F124" s="124"/>
      <c r="G124" s="124" t="s">
        <v>8</v>
      </c>
      <c r="H124" s="124" t="s">
        <v>1796</v>
      </c>
      <c r="I124" s="124" t="s">
        <v>9</v>
      </c>
      <c r="J124" s="121" t="s">
        <v>1932</v>
      </c>
      <c r="K124" s="121" t="s">
        <v>1933</v>
      </c>
      <c r="L124" s="224" t="s">
        <v>1873</v>
      </c>
    </row>
    <row r="125" spans="1:16" s="8" customFormat="1">
      <c r="A125" s="84" t="s">
        <v>1626</v>
      </c>
      <c r="B125" s="90"/>
      <c r="C125" s="17"/>
      <c r="D125" s="17"/>
      <c r="E125" s="17"/>
      <c r="F125" s="17"/>
      <c r="G125" s="4"/>
      <c r="H125" s="85" t="s">
        <v>1641</v>
      </c>
      <c r="I125" s="85" t="s">
        <v>1584</v>
      </c>
      <c r="J125" s="236"/>
      <c r="K125" s="236"/>
      <c r="L125" s="412">
        <f>J125+K125</f>
        <v>0</v>
      </c>
      <c r="M125" s="200"/>
      <c r="N125" s="200"/>
      <c r="O125" s="200"/>
      <c r="P125" s="200"/>
    </row>
    <row r="126" spans="1:16" s="8" customFormat="1">
      <c r="A126" s="84" t="s">
        <v>1627</v>
      </c>
      <c r="B126" s="90"/>
      <c r="C126" s="17"/>
      <c r="D126" s="17"/>
      <c r="E126" s="17"/>
      <c r="F126" s="17"/>
      <c r="G126" s="4"/>
      <c r="H126" s="85" t="s">
        <v>1641</v>
      </c>
      <c r="I126" s="85" t="s">
        <v>1584</v>
      </c>
      <c r="J126" s="236"/>
      <c r="K126" s="236"/>
      <c r="L126" s="412">
        <f t="shared" ref="L126:L156" si="3">J126+K126</f>
        <v>0</v>
      </c>
    </row>
    <row r="127" spans="1:16" s="8" customFormat="1">
      <c r="A127" s="84" t="s">
        <v>1628</v>
      </c>
      <c r="B127" s="90"/>
      <c r="C127" s="17"/>
      <c r="D127" s="17"/>
      <c r="E127" s="17"/>
      <c r="F127" s="17"/>
      <c r="G127" s="4"/>
      <c r="H127" s="85" t="s">
        <v>1641</v>
      </c>
      <c r="I127" s="85" t="s">
        <v>1584</v>
      </c>
      <c r="J127" s="236"/>
      <c r="K127" s="236"/>
      <c r="L127" s="412">
        <f t="shared" si="3"/>
        <v>0</v>
      </c>
    </row>
    <row r="128" spans="1:16" s="8" customFormat="1">
      <c r="A128" s="84" t="s">
        <v>1618</v>
      </c>
      <c r="B128" s="90"/>
      <c r="C128" s="17"/>
      <c r="D128" s="17"/>
      <c r="E128" s="17"/>
      <c r="F128" s="17"/>
      <c r="G128" s="4"/>
      <c r="H128" s="85" t="s">
        <v>1642</v>
      </c>
      <c r="I128" s="85" t="s">
        <v>1584</v>
      </c>
      <c r="J128" s="236"/>
      <c r="K128" s="236"/>
      <c r="L128" s="412">
        <f t="shared" si="3"/>
        <v>0</v>
      </c>
    </row>
    <row r="129" spans="1:12" s="8" customFormat="1">
      <c r="A129" s="84" t="s">
        <v>1619</v>
      </c>
      <c r="B129" s="90"/>
      <c r="C129" s="17"/>
      <c r="D129" s="17"/>
      <c r="E129" s="17"/>
      <c r="F129" s="17"/>
      <c r="G129" s="4"/>
      <c r="H129" s="85" t="s">
        <v>1642</v>
      </c>
      <c r="I129" s="85" t="s">
        <v>1584</v>
      </c>
      <c r="J129" s="236"/>
      <c r="K129" s="236"/>
      <c r="L129" s="412">
        <f t="shared" si="3"/>
        <v>0</v>
      </c>
    </row>
    <row r="130" spans="1:12" s="8" customFormat="1">
      <c r="A130" s="84" t="s">
        <v>1620</v>
      </c>
      <c r="B130" s="90"/>
      <c r="C130" s="17"/>
      <c r="D130" s="17"/>
      <c r="E130" s="17"/>
      <c r="F130" s="17"/>
      <c r="G130" s="4"/>
      <c r="H130" s="85" t="s">
        <v>1642</v>
      </c>
      <c r="I130" s="85" t="s">
        <v>1584</v>
      </c>
      <c r="J130" s="236"/>
      <c r="K130" s="236"/>
      <c r="L130" s="412">
        <f t="shared" si="3"/>
        <v>0</v>
      </c>
    </row>
    <row r="131" spans="1:12" s="8" customFormat="1">
      <c r="A131" s="84" t="s">
        <v>1595</v>
      </c>
      <c r="B131" s="90"/>
      <c r="C131" s="17"/>
      <c r="D131" s="17"/>
      <c r="E131" s="17"/>
      <c r="F131" s="17"/>
      <c r="G131" s="4"/>
      <c r="H131" s="85" t="s">
        <v>1643</v>
      </c>
      <c r="I131" s="85" t="s">
        <v>1584</v>
      </c>
      <c r="J131" s="236"/>
      <c r="K131" s="236"/>
      <c r="L131" s="412">
        <f t="shared" si="3"/>
        <v>0</v>
      </c>
    </row>
    <row r="132" spans="1:12" s="8" customFormat="1">
      <c r="A132" s="84" t="s">
        <v>1596</v>
      </c>
      <c r="B132" s="90"/>
      <c r="C132" s="17"/>
      <c r="D132" s="17"/>
      <c r="E132" s="17"/>
      <c r="F132" s="17"/>
      <c r="G132" s="4"/>
      <c r="H132" s="85" t="s">
        <v>1643</v>
      </c>
      <c r="I132" s="85" t="s">
        <v>1584</v>
      </c>
      <c r="J132" s="236"/>
      <c r="K132" s="236"/>
      <c r="L132" s="412">
        <f t="shared" si="3"/>
        <v>0</v>
      </c>
    </row>
    <row r="133" spans="1:12" s="8" customFormat="1">
      <c r="A133" s="84" t="s">
        <v>1597</v>
      </c>
      <c r="B133" s="90"/>
      <c r="C133" s="17"/>
      <c r="D133" s="17"/>
      <c r="E133" s="17"/>
      <c r="F133" s="17"/>
      <c r="G133" s="4"/>
      <c r="H133" s="85" t="s">
        <v>1643</v>
      </c>
      <c r="I133" s="85" t="s">
        <v>1584</v>
      </c>
      <c r="J133" s="236"/>
      <c r="K133" s="236"/>
      <c r="L133" s="412">
        <f t="shared" si="3"/>
        <v>0</v>
      </c>
    </row>
    <row r="134" spans="1:12" s="8" customFormat="1">
      <c r="A134" s="84" t="s">
        <v>1598</v>
      </c>
      <c r="B134" s="90"/>
      <c r="C134" s="17"/>
      <c r="D134" s="17"/>
      <c r="E134" s="17"/>
      <c r="F134" s="17"/>
      <c r="G134" s="4"/>
      <c r="H134" s="85" t="s">
        <v>1643</v>
      </c>
      <c r="I134" s="85" t="s">
        <v>1584</v>
      </c>
      <c r="J134" s="236"/>
      <c r="K134" s="236"/>
      <c r="L134" s="412">
        <f t="shared" si="3"/>
        <v>0</v>
      </c>
    </row>
    <row r="135" spans="1:12" s="8" customFormat="1">
      <c r="A135" s="84" t="s">
        <v>1599</v>
      </c>
      <c r="B135" s="90"/>
      <c r="C135" s="17"/>
      <c r="D135" s="17"/>
      <c r="E135" s="17"/>
      <c r="F135" s="17"/>
      <c r="G135" s="4"/>
      <c r="H135" s="85" t="s">
        <v>1643</v>
      </c>
      <c r="I135" s="85" t="s">
        <v>1584</v>
      </c>
      <c r="J135" s="236"/>
      <c r="K135" s="236"/>
      <c r="L135" s="412">
        <f t="shared" si="3"/>
        <v>0</v>
      </c>
    </row>
    <row r="136" spans="1:12" s="8" customFormat="1">
      <c r="A136" s="84" t="s">
        <v>1600</v>
      </c>
      <c r="B136" s="90"/>
      <c r="C136" s="17"/>
      <c r="D136" s="17"/>
      <c r="E136" s="17"/>
      <c r="F136" s="17"/>
      <c r="G136" s="4"/>
      <c r="H136" s="85" t="s">
        <v>1643</v>
      </c>
      <c r="I136" s="85" t="s">
        <v>1584</v>
      </c>
      <c r="J136" s="236"/>
      <c r="K136" s="236"/>
      <c r="L136" s="412">
        <f t="shared" si="3"/>
        <v>0</v>
      </c>
    </row>
    <row r="137" spans="1:12" s="8" customFormat="1">
      <c r="A137" s="84" t="s">
        <v>1602</v>
      </c>
      <c r="B137" s="90"/>
      <c r="C137" s="17"/>
      <c r="D137" s="17"/>
      <c r="E137" s="17"/>
      <c r="F137" s="17"/>
      <c r="G137" s="4"/>
      <c r="H137" s="85" t="s">
        <v>1644</v>
      </c>
      <c r="I137" s="85" t="s">
        <v>1584</v>
      </c>
      <c r="J137" s="236"/>
      <c r="K137" s="236"/>
      <c r="L137" s="412">
        <f t="shared" si="3"/>
        <v>0</v>
      </c>
    </row>
    <row r="138" spans="1:12" s="8" customFormat="1">
      <c r="A138" s="84" t="s">
        <v>1603</v>
      </c>
      <c r="B138" s="90"/>
      <c r="C138" s="17"/>
      <c r="D138" s="17"/>
      <c r="E138" s="17"/>
      <c r="F138" s="17"/>
      <c r="G138" s="4"/>
      <c r="H138" s="85" t="s">
        <v>1644</v>
      </c>
      <c r="I138" s="85" t="s">
        <v>1584</v>
      </c>
      <c r="J138" s="236"/>
      <c r="K138" s="236"/>
      <c r="L138" s="412">
        <f t="shared" si="3"/>
        <v>0</v>
      </c>
    </row>
    <row r="139" spans="1:12" s="8" customFormat="1">
      <c r="A139" s="84" t="s">
        <v>1604</v>
      </c>
      <c r="B139" s="90"/>
      <c r="C139" s="17"/>
      <c r="D139" s="17"/>
      <c r="E139" s="17"/>
      <c r="F139" s="17"/>
      <c r="G139" s="4"/>
      <c r="H139" s="85" t="s">
        <v>1644</v>
      </c>
      <c r="I139" s="85" t="s">
        <v>1584</v>
      </c>
      <c r="J139" s="236"/>
      <c r="K139" s="236"/>
      <c r="L139" s="412">
        <f t="shared" si="3"/>
        <v>0</v>
      </c>
    </row>
    <row r="140" spans="1:12" s="8" customFormat="1">
      <c r="A140" s="84" t="s">
        <v>1605</v>
      </c>
      <c r="B140" s="90"/>
      <c r="C140" s="17"/>
      <c r="D140" s="17"/>
      <c r="E140" s="17"/>
      <c r="F140" s="17"/>
      <c r="G140" s="4"/>
      <c r="H140" s="85" t="s">
        <v>1645</v>
      </c>
      <c r="I140" s="85" t="s">
        <v>1584</v>
      </c>
      <c r="J140" s="236"/>
      <c r="K140" s="236"/>
      <c r="L140" s="412">
        <f t="shared" si="3"/>
        <v>0</v>
      </c>
    </row>
    <row r="141" spans="1:12" s="8" customFormat="1">
      <c r="A141" s="84" t="s">
        <v>1606</v>
      </c>
      <c r="B141" s="90"/>
      <c r="C141" s="17"/>
      <c r="D141" s="17"/>
      <c r="E141" s="17"/>
      <c r="F141" s="17"/>
      <c r="G141" s="4"/>
      <c r="H141" s="85" t="s">
        <v>1645</v>
      </c>
      <c r="I141" s="85" t="s">
        <v>1584</v>
      </c>
      <c r="J141" s="236"/>
      <c r="K141" s="236"/>
      <c r="L141" s="412">
        <f t="shared" si="3"/>
        <v>0</v>
      </c>
    </row>
    <row r="142" spans="1:12" s="8" customFormat="1">
      <c r="A142" s="84" t="s">
        <v>1607</v>
      </c>
      <c r="B142" s="90"/>
      <c r="C142" s="17"/>
      <c r="D142" s="17"/>
      <c r="E142" s="17"/>
      <c r="F142" s="17"/>
      <c r="G142" s="4"/>
      <c r="H142" s="85" t="s">
        <v>1645</v>
      </c>
      <c r="I142" s="85" t="s">
        <v>1584</v>
      </c>
      <c r="J142" s="236"/>
      <c r="K142" s="236"/>
      <c r="L142" s="412">
        <f t="shared" si="3"/>
        <v>0</v>
      </c>
    </row>
    <row r="143" spans="1:12" s="8" customFormat="1">
      <c r="A143" s="84" t="s">
        <v>1614</v>
      </c>
      <c r="B143" s="90"/>
      <c r="C143" s="17"/>
      <c r="D143" s="17"/>
      <c r="E143" s="17"/>
      <c r="F143" s="17"/>
      <c r="G143" s="4"/>
      <c r="H143" s="85" t="s">
        <v>1646</v>
      </c>
      <c r="I143" s="85" t="s">
        <v>1584</v>
      </c>
      <c r="J143" s="236"/>
      <c r="K143" s="236"/>
      <c r="L143" s="412">
        <f t="shared" si="3"/>
        <v>0</v>
      </c>
    </row>
    <row r="144" spans="1:12" s="8" customFormat="1">
      <c r="A144" s="84" t="s">
        <v>1615</v>
      </c>
      <c r="B144" s="90"/>
      <c r="C144" s="17"/>
      <c r="D144" s="17"/>
      <c r="E144" s="17"/>
      <c r="F144" s="17"/>
      <c r="G144" s="4"/>
      <c r="H144" s="85" t="s">
        <v>1646</v>
      </c>
      <c r="I144" s="85" t="s">
        <v>1584</v>
      </c>
      <c r="J144" s="236"/>
      <c r="K144" s="236"/>
      <c r="L144" s="412">
        <f t="shared" si="3"/>
        <v>0</v>
      </c>
    </row>
    <row r="145" spans="1:12" s="8" customFormat="1">
      <c r="A145" s="84" t="s">
        <v>1616</v>
      </c>
      <c r="B145" s="90"/>
      <c r="C145" s="17"/>
      <c r="D145" s="17"/>
      <c r="E145" s="17"/>
      <c r="F145" s="17"/>
      <c r="G145" s="4"/>
      <c r="H145" s="85" t="s">
        <v>1646</v>
      </c>
      <c r="I145" s="85" t="s">
        <v>1584</v>
      </c>
      <c r="J145" s="236"/>
      <c r="K145" s="236"/>
      <c r="L145" s="412">
        <f t="shared" si="3"/>
        <v>0</v>
      </c>
    </row>
    <row r="146" spans="1:12" s="8" customFormat="1">
      <c r="A146" s="84" t="s">
        <v>1611</v>
      </c>
      <c r="B146" s="90"/>
      <c r="C146" s="17"/>
      <c r="D146" s="17"/>
      <c r="E146" s="17"/>
      <c r="F146" s="17"/>
      <c r="G146" s="4"/>
      <c r="H146" s="85" t="s">
        <v>1647</v>
      </c>
      <c r="I146" s="85" t="s">
        <v>1584</v>
      </c>
      <c r="J146" s="236"/>
      <c r="K146" s="236"/>
      <c r="L146" s="412">
        <f t="shared" si="3"/>
        <v>0</v>
      </c>
    </row>
    <row r="147" spans="1:12" s="8" customFormat="1">
      <c r="A147" s="84" t="s">
        <v>1612</v>
      </c>
      <c r="B147" s="90"/>
      <c r="C147" s="17"/>
      <c r="D147" s="17"/>
      <c r="E147" s="17"/>
      <c r="F147" s="17"/>
      <c r="G147" s="4"/>
      <c r="H147" s="85" t="s">
        <v>1647</v>
      </c>
      <c r="I147" s="85" t="s">
        <v>1584</v>
      </c>
      <c r="J147" s="236"/>
      <c r="K147" s="236"/>
      <c r="L147" s="412">
        <f t="shared" si="3"/>
        <v>0</v>
      </c>
    </row>
    <row r="148" spans="1:12" s="8" customFormat="1">
      <c r="A148" s="84" t="s">
        <v>1613</v>
      </c>
      <c r="B148" s="90"/>
      <c r="C148" s="17"/>
      <c r="D148" s="17"/>
      <c r="E148" s="17"/>
      <c r="F148" s="17"/>
      <c r="G148" s="4"/>
      <c r="H148" s="85" t="s">
        <v>1647</v>
      </c>
      <c r="I148" s="85" t="s">
        <v>1584</v>
      </c>
      <c r="J148" s="236"/>
      <c r="K148" s="236"/>
      <c r="L148" s="412">
        <f t="shared" si="3"/>
        <v>0</v>
      </c>
    </row>
    <row r="149" spans="1:12" s="8" customFormat="1">
      <c r="A149" s="84" t="s">
        <v>1622</v>
      </c>
      <c r="B149" s="90"/>
      <c r="C149" s="17"/>
      <c r="D149" s="17"/>
      <c r="E149" s="17"/>
      <c r="F149" s="17"/>
      <c r="G149" s="4"/>
      <c r="H149" s="85" t="s">
        <v>1648</v>
      </c>
      <c r="I149" s="85" t="s">
        <v>1584</v>
      </c>
      <c r="J149" s="236"/>
      <c r="K149" s="236"/>
      <c r="L149" s="412">
        <f t="shared" si="3"/>
        <v>0</v>
      </c>
    </row>
    <row r="150" spans="1:12" s="8" customFormat="1">
      <c r="A150" s="84" t="s">
        <v>1623</v>
      </c>
      <c r="B150" s="90"/>
      <c r="C150" s="17"/>
      <c r="D150" s="17"/>
      <c r="E150" s="17"/>
      <c r="F150" s="17"/>
      <c r="G150" s="4"/>
      <c r="H150" s="85" t="s">
        <v>1648</v>
      </c>
      <c r="I150" s="85" t="s">
        <v>1584</v>
      </c>
      <c r="J150" s="236"/>
      <c r="K150" s="236"/>
      <c r="L150" s="412">
        <f t="shared" si="3"/>
        <v>0</v>
      </c>
    </row>
    <row r="151" spans="1:12">
      <c r="A151" s="414" t="s">
        <v>392</v>
      </c>
      <c r="B151" s="86"/>
      <c r="C151" s="86"/>
      <c r="D151" s="86"/>
      <c r="E151" s="86"/>
      <c r="F151" s="86"/>
      <c r="G151" s="413"/>
      <c r="H151" s="338" t="s">
        <v>1621</v>
      </c>
      <c r="I151" s="415" t="s">
        <v>1624</v>
      </c>
      <c r="J151" s="236"/>
      <c r="K151" s="236"/>
      <c r="L151" s="412">
        <f t="shared" si="3"/>
        <v>0</v>
      </c>
    </row>
    <row r="152" spans="1:12" s="8" customFormat="1">
      <c r="A152" s="84" t="s">
        <v>1591</v>
      </c>
      <c r="B152" s="90"/>
      <c r="C152" s="17"/>
      <c r="D152" s="17"/>
      <c r="E152" s="17"/>
      <c r="F152" s="17"/>
      <c r="G152" s="4"/>
      <c r="H152" s="85" t="s">
        <v>1649</v>
      </c>
      <c r="I152" s="85" t="s">
        <v>1584</v>
      </c>
      <c r="J152" s="236"/>
      <c r="K152" s="236"/>
      <c r="L152" s="412">
        <f t="shared" si="3"/>
        <v>0</v>
      </c>
    </row>
    <row r="153" spans="1:12" s="8" customFormat="1">
      <c r="A153" s="84" t="s">
        <v>1592</v>
      </c>
      <c r="B153" s="90"/>
      <c r="C153" s="17"/>
      <c r="D153" s="17"/>
      <c r="E153" s="17"/>
      <c r="F153" s="17"/>
      <c r="G153" s="4"/>
      <c r="H153" s="85" t="s">
        <v>1649</v>
      </c>
      <c r="I153" s="85" t="s">
        <v>1584</v>
      </c>
      <c r="J153" s="236"/>
      <c r="K153" s="236"/>
      <c r="L153" s="412">
        <f t="shared" si="3"/>
        <v>0</v>
      </c>
    </row>
    <row r="154" spans="1:12" s="8" customFormat="1">
      <c r="A154" s="84" t="s">
        <v>1608</v>
      </c>
      <c r="B154" s="90"/>
      <c r="C154" s="17"/>
      <c r="D154" s="17"/>
      <c r="E154" s="17"/>
      <c r="F154" s="17"/>
      <c r="G154" s="4"/>
      <c r="H154" s="85" t="s">
        <v>1650</v>
      </c>
      <c r="I154" s="85" t="s">
        <v>1584</v>
      </c>
      <c r="J154" s="236"/>
      <c r="K154" s="236"/>
      <c r="L154" s="412">
        <f t="shared" si="3"/>
        <v>0</v>
      </c>
    </row>
    <row r="155" spans="1:12" s="8" customFormat="1">
      <c r="A155" s="53"/>
      <c r="B155" s="90"/>
      <c r="C155" s="17"/>
      <c r="D155" s="17"/>
      <c r="E155" s="17"/>
      <c r="F155" s="17"/>
      <c r="G155" s="4"/>
      <c r="H155" s="85" t="s">
        <v>1651</v>
      </c>
      <c r="I155" s="85" t="s">
        <v>1584</v>
      </c>
      <c r="J155" s="236"/>
      <c r="K155" s="236"/>
      <c r="L155" s="412">
        <f t="shared" si="3"/>
        <v>0</v>
      </c>
    </row>
    <row r="156" spans="1:12" s="8" customFormat="1" ht="13.8" thickBot="1">
      <c r="A156" s="53"/>
      <c r="B156" s="90"/>
      <c r="C156" s="17"/>
      <c r="D156" s="17"/>
      <c r="E156" s="17"/>
      <c r="F156" s="17"/>
      <c r="G156" s="4"/>
      <c r="H156" s="85" t="s">
        <v>1651</v>
      </c>
      <c r="I156" s="85" t="s">
        <v>1584</v>
      </c>
      <c r="J156" s="236"/>
      <c r="K156" s="236"/>
      <c r="L156" s="412">
        <f t="shared" si="3"/>
        <v>0</v>
      </c>
    </row>
    <row r="157" spans="1:12" s="8" customFormat="1" ht="13.8" thickBot="1">
      <c r="J157" s="136" t="s">
        <v>1982</v>
      </c>
      <c r="K157" s="142" t="s">
        <v>1861</v>
      </c>
      <c r="L157" s="227">
        <f>SUM(L125:L156)</f>
        <v>0</v>
      </c>
    </row>
    <row r="160" spans="1:12" ht="13.8" thickBot="1"/>
    <row r="161" spans="1:12" s="8" customFormat="1" ht="40.200000000000003" thickTop="1">
      <c r="A161" s="10" t="s">
        <v>1803</v>
      </c>
      <c r="B161" s="11"/>
      <c r="C161" s="11"/>
      <c r="D161" s="11"/>
      <c r="E161" s="11"/>
      <c r="F161" s="11"/>
      <c r="G161" s="11"/>
      <c r="H161" s="11"/>
      <c r="I161" s="11"/>
      <c r="J161" s="222" t="s">
        <v>2027</v>
      </c>
      <c r="K161" s="281" t="s">
        <v>2356</v>
      </c>
      <c r="L161" s="217" t="s">
        <v>1878</v>
      </c>
    </row>
    <row r="162" spans="1:12" s="8" customFormat="1">
      <c r="A162" s="12" t="s">
        <v>2</v>
      </c>
      <c r="B162" s="13" t="s">
        <v>3</v>
      </c>
      <c r="C162" s="13"/>
      <c r="D162" s="13"/>
      <c r="E162" s="13" t="s">
        <v>2331</v>
      </c>
      <c r="F162" s="13" t="s">
        <v>2316</v>
      </c>
      <c r="G162" s="13" t="s">
        <v>8</v>
      </c>
      <c r="H162" s="13" t="s">
        <v>1796</v>
      </c>
      <c r="I162" s="13" t="s">
        <v>9</v>
      </c>
      <c r="J162" s="121" t="s">
        <v>1932</v>
      </c>
      <c r="K162" s="121" t="s">
        <v>1933</v>
      </c>
      <c r="L162" s="224" t="s">
        <v>1873</v>
      </c>
    </row>
    <row r="163" spans="1:12" s="8" customFormat="1">
      <c r="A163" s="3" t="s">
        <v>1654</v>
      </c>
      <c r="B163" s="4"/>
      <c r="C163" s="17"/>
      <c r="D163" s="4" t="s">
        <v>1654</v>
      </c>
      <c r="E163" s="8" t="s">
        <v>1654</v>
      </c>
      <c r="F163" s="17"/>
      <c r="G163" s="4" t="s">
        <v>1654</v>
      </c>
      <c r="H163" s="4" t="s">
        <v>1656</v>
      </c>
      <c r="I163" s="4" t="s">
        <v>1655</v>
      </c>
      <c r="J163" s="236"/>
      <c r="K163" s="236"/>
      <c r="L163" s="412">
        <f>J163+K163</f>
        <v>0</v>
      </c>
    </row>
    <row r="164" spans="1:12" s="8" customFormat="1">
      <c r="A164" s="3" t="s">
        <v>1654</v>
      </c>
      <c r="B164" s="4"/>
      <c r="C164" s="17"/>
      <c r="D164" s="4" t="s">
        <v>1654</v>
      </c>
      <c r="E164" s="8" t="s">
        <v>1654</v>
      </c>
      <c r="F164" s="17"/>
      <c r="G164" s="4" t="s">
        <v>1654</v>
      </c>
      <c r="H164" s="4" t="s">
        <v>1658</v>
      </c>
      <c r="I164" s="4" t="s">
        <v>1657</v>
      </c>
      <c r="J164" s="236"/>
      <c r="K164" s="271" t="s">
        <v>2013</v>
      </c>
      <c r="L164" s="412">
        <f>J164</f>
        <v>0</v>
      </c>
    </row>
    <row r="165" spans="1:12" s="8" customFormat="1">
      <c r="A165" s="3" t="s">
        <v>1654</v>
      </c>
      <c r="B165" s="4"/>
      <c r="C165" s="17"/>
      <c r="D165" s="4"/>
      <c r="E165" s="8" t="s">
        <v>2346</v>
      </c>
      <c r="F165" s="17"/>
      <c r="G165" s="4" t="s">
        <v>1661</v>
      </c>
      <c r="H165" s="4" t="s">
        <v>1662</v>
      </c>
      <c r="I165" s="4" t="s">
        <v>1659</v>
      </c>
      <c r="J165" s="236"/>
      <c r="K165" s="271" t="s">
        <v>2013</v>
      </c>
      <c r="L165" s="412">
        <f t="shared" ref="L165:L170" si="4">J165</f>
        <v>0</v>
      </c>
    </row>
    <row r="166" spans="1:12" s="8" customFormat="1">
      <c r="A166" s="3" t="s">
        <v>1654</v>
      </c>
      <c r="B166" s="4"/>
      <c r="C166" s="17"/>
      <c r="D166" s="4"/>
      <c r="E166" s="8" t="s">
        <v>377</v>
      </c>
      <c r="F166" s="17"/>
      <c r="G166" s="4" t="s">
        <v>1661</v>
      </c>
      <c r="H166" s="4" t="s">
        <v>1662</v>
      </c>
      <c r="I166" s="4" t="s">
        <v>1663</v>
      </c>
      <c r="J166" s="236"/>
      <c r="K166" s="271" t="s">
        <v>2013</v>
      </c>
      <c r="L166" s="412">
        <f t="shared" si="4"/>
        <v>0</v>
      </c>
    </row>
    <row r="167" spans="1:12" s="8" customFormat="1">
      <c r="A167" s="3" t="s">
        <v>1654</v>
      </c>
      <c r="B167" s="4"/>
      <c r="C167" s="17"/>
      <c r="D167" s="4"/>
      <c r="E167" s="8" t="s">
        <v>377</v>
      </c>
      <c r="F167" s="17"/>
      <c r="G167" s="4" t="s">
        <v>1661</v>
      </c>
      <c r="H167" s="4" t="s">
        <v>1662</v>
      </c>
      <c r="I167" s="4" t="s">
        <v>1664</v>
      </c>
      <c r="J167" s="236"/>
      <c r="K167" s="271" t="s">
        <v>2013</v>
      </c>
      <c r="L167" s="412">
        <f t="shared" si="4"/>
        <v>0</v>
      </c>
    </row>
    <row r="168" spans="1:12" s="8" customFormat="1">
      <c r="A168" s="3" t="s">
        <v>1654</v>
      </c>
      <c r="B168" s="4"/>
      <c r="C168" s="17"/>
      <c r="D168" s="4"/>
      <c r="E168" s="8" t="s">
        <v>377</v>
      </c>
      <c r="F168" s="17"/>
      <c r="G168" s="4" t="s">
        <v>1661</v>
      </c>
      <c r="H168" s="4" t="s">
        <v>1662</v>
      </c>
      <c r="I168" s="4" t="s">
        <v>1665</v>
      </c>
      <c r="J168" s="236"/>
      <c r="K168" s="271" t="s">
        <v>2013</v>
      </c>
      <c r="L168" s="412">
        <f t="shared" si="4"/>
        <v>0</v>
      </c>
    </row>
    <row r="169" spans="1:12" s="8" customFormat="1">
      <c r="A169" s="3" t="s">
        <v>1654</v>
      </c>
      <c r="B169" s="4"/>
      <c r="C169" s="17"/>
      <c r="D169" s="4"/>
      <c r="E169" s="8" t="s">
        <v>377</v>
      </c>
      <c r="F169" s="17"/>
      <c r="G169" s="4" t="s">
        <v>1661</v>
      </c>
      <c r="H169" s="4" t="s">
        <v>1662</v>
      </c>
      <c r="I169" s="4" t="s">
        <v>1666</v>
      </c>
      <c r="J169" s="236"/>
      <c r="K169" s="271" t="s">
        <v>2013</v>
      </c>
      <c r="L169" s="412">
        <f t="shared" si="4"/>
        <v>0</v>
      </c>
    </row>
    <row r="170" spans="1:12" s="8" customFormat="1">
      <c r="A170" s="3" t="s">
        <v>1654</v>
      </c>
      <c r="B170" s="4"/>
      <c r="C170" s="17"/>
      <c r="D170" s="4"/>
      <c r="E170" s="8" t="s">
        <v>377</v>
      </c>
      <c r="F170" s="17"/>
      <c r="G170" s="4" t="s">
        <v>1661</v>
      </c>
      <c r="H170" s="4" t="s">
        <v>1662</v>
      </c>
      <c r="I170" s="4" t="s">
        <v>1667</v>
      </c>
      <c r="J170" s="236"/>
      <c r="K170" s="271" t="s">
        <v>2013</v>
      </c>
      <c r="L170" s="412">
        <f t="shared" si="4"/>
        <v>0</v>
      </c>
    </row>
    <row r="171" spans="1:12" s="8" customFormat="1">
      <c r="A171" s="3" t="s">
        <v>1670</v>
      </c>
      <c r="B171" s="4"/>
      <c r="C171" s="17"/>
      <c r="D171" s="4"/>
      <c r="E171" s="8" t="s">
        <v>2330</v>
      </c>
      <c r="F171" s="17"/>
      <c r="G171" s="420" t="s">
        <v>1669</v>
      </c>
      <c r="H171" s="420" t="s">
        <v>1671</v>
      </c>
      <c r="I171" s="421" t="s">
        <v>1668</v>
      </c>
      <c r="J171" s="236"/>
      <c r="K171" s="236"/>
      <c r="L171" s="412">
        <f>J171+K171</f>
        <v>0</v>
      </c>
    </row>
    <row r="172" spans="1:12" s="8" customFormat="1">
      <c r="A172" s="3" t="s">
        <v>1654</v>
      </c>
      <c r="B172" s="4"/>
      <c r="C172" s="17"/>
      <c r="D172" s="4"/>
      <c r="E172" s="8" t="s">
        <v>2330</v>
      </c>
      <c r="F172" s="17"/>
      <c r="G172" s="420" t="s">
        <v>1669</v>
      </c>
      <c r="H172" s="420" t="s">
        <v>1671</v>
      </c>
      <c r="I172" s="420" t="s">
        <v>1672</v>
      </c>
      <c r="J172" s="236"/>
      <c r="K172" s="236"/>
      <c r="L172" s="412">
        <f t="shared" ref="L172:L177" si="5">J172+K172</f>
        <v>0</v>
      </c>
    </row>
    <row r="173" spans="1:12" s="8" customFormat="1">
      <c r="A173" s="3" t="s">
        <v>1674</v>
      </c>
      <c r="B173" s="4"/>
      <c r="C173" s="17"/>
      <c r="D173" s="4"/>
      <c r="E173" s="8" t="s">
        <v>2330</v>
      </c>
      <c r="F173" s="17"/>
      <c r="G173" s="420" t="s">
        <v>1669</v>
      </c>
      <c r="H173" s="420" t="s">
        <v>1675</v>
      </c>
      <c r="I173" s="420" t="s">
        <v>1673</v>
      </c>
      <c r="J173" s="236"/>
      <c r="K173" s="236"/>
      <c r="L173" s="412">
        <f t="shared" si="5"/>
        <v>0</v>
      </c>
    </row>
    <row r="174" spans="1:12" s="8" customFormat="1">
      <c r="A174" s="3" t="s">
        <v>1677</v>
      </c>
      <c r="B174" s="4"/>
      <c r="C174" s="17"/>
      <c r="D174" s="4"/>
      <c r="E174" s="8" t="s">
        <v>2330</v>
      </c>
      <c r="F174" s="17"/>
      <c r="G174" s="420" t="s">
        <v>1669</v>
      </c>
      <c r="H174" s="420" t="s">
        <v>1675</v>
      </c>
      <c r="I174" s="420" t="s">
        <v>1676</v>
      </c>
      <c r="J174" s="236"/>
      <c r="K174" s="236"/>
      <c r="L174" s="412">
        <f t="shared" si="5"/>
        <v>0</v>
      </c>
    </row>
    <row r="175" spans="1:12" s="8" customFormat="1">
      <c r="A175" s="3" t="s">
        <v>1679</v>
      </c>
      <c r="B175" s="4"/>
      <c r="C175" s="17"/>
      <c r="D175" s="4"/>
      <c r="E175" s="8" t="s">
        <v>2330</v>
      </c>
      <c r="F175" s="17"/>
      <c r="G175" s="420" t="s">
        <v>1669</v>
      </c>
      <c r="H175" s="420" t="s">
        <v>1680</v>
      </c>
      <c r="I175" s="420" t="s">
        <v>1678</v>
      </c>
      <c r="J175" s="236"/>
      <c r="K175" s="236"/>
      <c r="L175" s="412">
        <f t="shared" si="5"/>
        <v>0</v>
      </c>
    </row>
    <row r="176" spans="1:12" s="8" customFormat="1">
      <c r="A176" s="3" t="s">
        <v>1682</v>
      </c>
      <c r="B176" s="4"/>
      <c r="C176" s="17"/>
      <c r="D176" s="4"/>
      <c r="E176" s="8" t="s">
        <v>2330</v>
      </c>
      <c r="F176" s="17"/>
      <c r="G176" s="420" t="s">
        <v>1669</v>
      </c>
      <c r="H176" s="420" t="s">
        <v>1680</v>
      </c>
      <c r="I176" s="420" t="s">
        <v>1681</v>
      </c>
      <c r="J176" s="236"/>
      <c r="K176" s="236"/>
      <c r="L176" s="412">
        <f t="shared" si="5"/>
        <v>0</v>
      </c>
    </row>
    <row r="177" spans="1:12" s="8" customFormat="1">
      <c r="A177" s="3" t="s">
        <v>1684</v>
      </c>
      <c r="B177" s="4"/>
      <c r="C177" s="17"/>
      <c r="D177" s="4"/>
      <c r="E177" s="8" t="s">
        <v>2330</v>
      </c>
      <c r="F177" s="17"/>
      <c r="G177" s="420" t="s">
        <v>1669</v>
      </c>
      <c r="H177" s="420" t="s">
        <v>1680</v>
      </c>
      <c r="I177" s="420" t="s">
        <v>1683</v>
      </c>
      <c r="J177" s="236"/>
      <c r="K177" s="236"/>
      <c r="L177" s="412">
        <f t="shared" si="5"/>
        <v>0</v>
      </c>
    </row>
    <row r="178" spans="1:12" s="8" customFormat="1">
      <c r="A178" s="3" t="s">
        <v>1654</v>
      </c>
      <c r="B178" s="4"/>
      <c r="C178" s="17"/>
      <c r="D178" s="4"/>
      <c r="E178" s="8" t="s">
        <v>2330</v>
      </c>
      <c r="F178" s="17"/>
      <c r="G178" s="4" t="s">
        <v>1654</v>
      </c>
      <c r="H178" s="4" t="s">
        <v>1686</v>
      </c>
      <c r="I178" s="4" t="s">
        <v>1685</v>
      </c>
      <c r="J178" s="236"/>
      <c r="K178" s="416" t="s">
        <v>2013</v>
      </c>
      <c r="L178" s="412">
        <f>J178</f>
        <v>0</v>
      </c>
    </row>
    <row r="179" spans="1:12" s="8" customFormat="1">
      <c r="A179" s="3" t="s">
        <v>1654</v>
      </c>
      <c r="B179" s="4"/>
      <c r="C179" s="17"/>
      <c r="D179" s="4"/>
      <c r="E179" s="8" t="s">
        <v>2330</v>
      </c>
      <c r="F179" s="17"/>
      <c r="G179" s="420" t="s">
        <v>1669</v>
      </c>
      <c r="H179" s="420" t="s">
        <v>1687</v>
      </c>
      <c r="I179" s="420" t="s">
        <v>1672</v>
      </c>
      <c r="J179" s="236"/>
      <c r="K179" s="236"/>
      <c r="L179" s="412">
        <f>J179+K179</f>
        <v>0</v>
      </c>
    </row>
    <row r="180" spans="1:12" s="8" customFormat="1">
      <c r="A180" s="3" t="s">
        <v>1654</v>
      </c>
      <c r="B180" s="4"/>
      <c r="C180" s="17"/>
      <c r="D180" s="4"/>
      <c r="E180" s="8" t="s">
        <v>2330</v>
      </c>
      <c r="F180" s="17"/>
      <c r="G180" s="420" t="s">
        <v>1669</v>
      </c>
      <c r="H180" s="420" t="s">
        <v>1687</v>
      </c>
      <c r="I180" s="420" t="s">
        <v>1688</v>
      </c>
      <c r="J180" s="236"/>
      <c r="K180" s="236"/>
      <c r="L180" s="412">
        <f t="shared" ref="L180:L200" si="6">J180+K180</f>
        <v>0</v>
      </c>
    </row>
    <row r="181" spans="1:12" s="8" customFormat="1">
      <c r="A181" s="3" t="s">
        <v>1654</v>
      </c>
      <c r="B181" s="4"/>
      <c r="C181" s="17"/>
      <c r="D181" s="4"/>
      <c r="E181" s="8" t="s">
        <v>2330</v>
      </c>
      <c r="F181" s="17"/>
      <c r="G181" s="420" t="s">
        <v>1669</v>
      </c>
      <c r="H181" s="420" t="s">
        <v>1687</v>
      </c>
      <c r="I181" s="420" t="s">
        <v>1688</v>
      </c>
      <c r="J181" s="236"/>
      <c r="K181" s="236"/>
      <c r="L181" s="412">
        <f t="shared" si="6"/>
        <v>0</v>
      </c>
    </row>
    <row r="182" spans="1:12" s="8" customFormat="1">
      <c r="A182" s="3" t="s">
        <v>1654</v>
      </c>
      <c r="B182" s="4"/>
      <c r="C182" s="17"/>
      <c r="D182" s="4"/>
      <c r="E182" s="8" t="s">
        <v>2330</v>
      </c>
      <c r="F182" s="17"/>
      <c r="G182" s="420" t="s">
        <v>1669</v>
      </c>
      <c r="H182" s="420" t="s">
        <v>1687</v>
      </c>
      <c r="I182" s="420" t="s">
        <v>1688</v>
      </c>
      <c r="J182" s="236"/>
      <c r="K182" s="236"/>
      <c r="L182" s="412">
        <f t="shared" si="6"/>
        <v>0</v>
      </c>
    </row>
    <row r="183" spans="1:12" s="8" customFormat="1">
      <c r="A183" s="3" t="s">
        <v>1690</v>
      </c>
      <c r="B183" s="4"/>
      <c r="C183" s="17"/>
      <c r="D183" s="4"/>
      <c r="E183" s="8" t="s">
        <v>2330</v>
      </c>
      <c r="F183" s="17"/>
      <c r="G183" s="420" t="s">
        <v>1669</v>
      </c>
      <c r="H183" s="420" t="s">
        <v>1691</v>
      </c>
      <c r="I183" s="421" t="s">
        <v>1689</v>
      </c>
      <c r="J183" s="236"/>
      <c r="K183" s="236"/>
      <c r="L183" s="412">
        <f t="shared" si="6"/>
        <v>0</v>
      </c>
    </row>
    <row r="184" spans="1:12" s="8" customFormat="1">
      <c r="A184" s="3" t="s">
        <v>1693</v>
      </c>
      <c r="B184" s="4"/>
      <c r="C184" s="17"/>
      <c r="D184" s="4"/>
      <c r="E184" s="8" t="s">
        <v>2330</v>
      </c>
      <c r="F184" s="17"/>
      <c r="G184" s="420" t="s">
        <v>1669</v>
      </c>
      <c r="H184" s="420" t="s">
        <v>1691</v>
      </c>
      <c r="I184" s="421" t="s">
        <v>1692</v>
      </c>
      <c r="J184" s="236"/>
      <c r="K184" s="236"/>
      <c r="L184" s="412">
        <f t="shared" si="6"/>
        <v>0</v>
      </c>
    </row>
    <row r="185" spans="1:12" s="8" customFormat="1">
      <c r="A185" s="3" t="s">
        <v>1695</v>
      </c>
      <c r="B185" s="4"/>
      <c r="C185" s="17"/>
      <c r="D185" s="4"/>
      <c r="E185" s="8" t="s">
        <v>2330</v>
      </c>
      <c r="F185" s="17"/>
      <c r="G185" s="420" t="s">
        <v>1669</v>
      </c>
      <c r="H185" s="420" t="s">
        <v>1691</v>
      </c>
      <c r="I185" s="421" t="s">
        <v>1694</v>
      </c>
      <c r="J185" s="236"/>
      <c r="K185" s="236"/>
      <c r="L185" s="412">
        <f t="shared" si="6"/>
        <v>0</v>
      </c>
    </row>
    <row r="186" spans="1:12" s="8" customFormat="1">
      <c r="A186" s="3" t="s">
        <v>1697</v>
      </c>
      <c r="B186" s="4"/>
      <c r="C186" s="17"/>
      <c r="D186" s="4"/>
      <c r="E186" s="8" t="s">
        <v>2330</v>
      </c>
      <c r="F186" s="17"/>
      <c r="G186" s="420" t="s">
        <v>1669</v>
      </c>
      <c r="H186" s="420" t="s">
        <v>1691</v>
      </c>
      <c r="I186" s="421" t="s">
        <v>1696</v>
      </c>
      <c r="J186" s="236"/>
      <c r="K186" s="236"/>
      <c r="L186" s="412">
        <f t="shared" si="6"/>
        <v>0</v>
      </c>
    </row>
    <row r="187" spans="1:12" s="8" customFormat="1">
      <c r="A187" s="3" t="s">
        <v>1698</v>
      </c>
      <c r="B187" s="4"/>
      <c r="C187" s="17"/>
      <c r="D187" s="4"/>
      <c r="E187" s="8" t="s">
        <v>2330</v>
      </c>
      <c r="F187" s="17"/>
      <c r="G187" s="420" t="s">
        <v>1669</v>
      </c>
      <c r="H187" s="420" t="s">
        <v>1691</v>
      </c>
      <c r="I187" s="421" t="s">
        <v>1668</v>
      </c>
      <c r="J187" s="236"/>
      <c r="K187" s="236"/>
      <c r="L187" s="412">
        <f t="shared" si="6"/>
        <v>0</v>
      </c>
    </row>
    <row r="188" spans="1:12" s="8" customFormat="1">
      <c r="A188" s="3" t="s">
        <v>1700</v>
      </c>
      <c r="B188" s="4"/>
      <c r="C188" s="17"/>
      <c r="D188" s="4"/>
      <c r="E188" s="8" t="s">
        <v>2330</v>
      </c>
      <c r="F188" s="17"/>
      <c r="G188" s="420" t="s">
        <v>1669</v>
      </c>
      <c r="H188" s="420" t="s">
        <v>1691</v>
      </c>
      <c r="I188" s="421" t="s">
        <v>1699</v>
      </c>
      <c r="J188" s="236"/>
      <c r="K188" s="236"/>
      <c r="L188" s="412">
        <f t="shared" si="6"/>
        <v>0</v>
      </c>
    </row>
    <row r="189" spans="1:12" s="8" customFormat="1">
      <c r="A189" s="3" t="s">
        <v>1702</v>
      </c>
      <c r="B189" s="4"/>
      <c r="C189" s="17"/>
      <c r="D189" s="4"/>
      <c r="E189" s="8" t="s">
        <v>2330</v>
      </c>
      <c r="F189" s="17"/>
      <c r="G189" s="420" t="s">
        <v>1669</v>
      </c>
      <c r="H189" s="420" t="s">
        <v>1691</v>
      </c>
      <c r="I189" s="421" t="s">
        <v>1701</v>
      </c>
      <c r="J189" s="236"/>
      <c r="K189" s="236"/>
      <c r="L189" s="412">
        <f t="shared" si="6"/>
        <v>0</v>
      </c>
    </row>
    <row r="190" spans="1:12" s="8" customFormat="1">
      <c r="A190" s="3" t="s">
        <v>1704</v>
      </c>
      <c r="B190" s="4"/>
      <c r="C190" s="17"/>
      <c r="D190" s="4"/>
      <c r="E190" s="8" t="s">
        <v>2330</v>
      </c>
      <c r="F190" s="17"/>
      <c r="G190" s="420" t="s">
        <v>1669</v>
      </c>
      <c r="H190" s="420" t="s">
        <v>1691</v>
      </c>
      <c r="I190" s="421" t="s">
        <v>1703</v>
      </c>
      <c r="J190" s="236"/>
      <c r="K190" s="236"/>
      <c r="L190" s="412">
        <f t="shared" si="6"/>
        <v>0</v>
      </c>
    </row>
    <row r="191" spans="1:12" s="8" customFormat="1">
      <c r="A191" s="3" t="s">
        <v>1706</v>
      </c>
      <c r="B191" s="4"/>
      <c r="C191" s="17"/>
      <c r="D191" s="4"/>
      <c r="E191" s="8" t="s">
        <v>2330</v>
      </c>
      <c r="F191" s="17"/>
      <c r="G191" s="420" t="s">
        <v>1669</v>
      </c>
      <c r="H191" s="420" t="s">
        <v>1691</v>
      </c>
      <c r="I191" s="421" t="s">
        <v>1705</v>
      </c>
      <c r="J191" s="236"/>
      <c r="K191" s="236"/>
      <c r="L191" s="412">
        <f t="shared" si="6"/>
        <v>0</v>
      </c>
    </row>
    <row r="192" spans="1:12" s="8" customFormat="1">
      <c r="A192" s="3" t="s">
        <v>1707</v>
      </c>
      <c r="B192" s="4"/>
      <c r="C192" s="17"/>
      <c r="D192" s="4"/>
      <c r="E192" s="8" t="s">
        <v>2330</v>
      </c>
      <c r="F192" s="17"/>
      <c r="G192" s="420" t="s">
        <v>1669</v>
      </c>
      <c r="H192" s="420" t="s">
        <v>1708</v>
      </c>
      <c r="I192" s="421" t="s">
        <v>1668</v>
      </c>
      <c r="J192" s="236"/>
      <c r="K192" s="236"/>
      <c r="L192" s="412">
        <f t="shared" si="6"/>
        <v>0</v>
      </c>
    </row>
    <row r="193" spans="1:12" s="8" customFormat="1">
      <c r="A193" s="3" t="s">
        <v>1710</v>
      </c>
      <c r="B193" s="4"/>
      <c r="C193" s="17"/>
      <c r="D193" s="4"/>
      <c r="E193" s="8" t="s">
        <v>2330</v>
      </c>
      <c r="F193" s="17"/>
      <c r="G193" s="420" t="s">
        <v>1669</v>
      </c>
      <c r="H193" s="420" t="s">
        <v>1708</v>
      </c>
      <c r="I193" s="421" t="s">
        <v>1709</v>
      </c>
      <c r="J193" s="236"/>
      <c r="K193" s="236"/>
      <c r="L193" s="412">
        <f t="shared" si="6"/>
        <v>0</v>
      </c>
    </row>
    <row r="194" spans="1:12" s="8" customFormat="1">
      <c r="A194" s="3" t="s">
        <v>1712</v>
      </c>
      <c r="B194" s="4"/>
      <c r="C194" s="17"/>
      <c r="D194" s="4"/>
      <c r="E194" s="8" t="s">
        <v>2330</v>
      </c>
      <c r="F194" s="17"/>
      <c r="G194" s="420" t="s">
        <v>1669</v>
      </c>
      <c r="H194" s="420" t="s">
        <v>1708</v>
      </c>
      <c r="I194" s="421" t="s">
        <v>1711</v>
      </c>
      <c r="J194" s="236"/>
      <c r="K194" s="236"/>
      <c r="L194" s="412">
        <f t="shared" si="6"/>
        <v>0</v>
      </c>
    </row>
    <row r="195" spans="1:12" s="8" customFormat="1">
      <c r="A195" s="3" t="s">
        <v>1713</v>
      </c>
      <c r="B195" s="4"/>
      <c r="C195" s="17"/>
      <c r="D195" s="4"/>
      <c r="E195" s="8" t="s">
        <v>2330</v>
      </c>
      <c r="F195" s="17"/>
      <c r="G195" s="420" t="s">
        <v>1669</v>
      </c>
      <c r="H195" s="420" t="s">
        <v>1708</v>
      </c>
      <c r="I195" s="421" t="s">
        <v>1709</v>
      </c>
      <c r="J195" s="236"/>
      <c r="K195" s="236"/>
      <c r="L195" s="412">
        <f t="shared" si="6"/>
        <v>0</v>
      </c>
    </row>
    <row r="196" spans="1:12" s="8" customFormat="1">
      <c r="A196" s="3" t="s">
        <v>1714</v>
      </c>
      <c r="B196" s="4"/>
      <c r="C196" s="17"/>
      <c r="D196" s="4"/>
      <c r="E196" s="8" t="s">
        <v>2330</v>
      </c>
      <c r="F196" s="17"/>
      <c r="G196" s="420" t="s">
        <v>1669</v>
      </c>
      <c r="H196" s="420" t="s">
        <v>1708</v>
      </c>
      <c r="I196" s="421" t="s">
        <v>1711</v>
      </c>
      <c r="J196" s="236"/>
      <c r="K196" s="236"/>
      <c r="L196" s="412">
        <f t="shared" si="6"/>
        <v>0</v>
      </c>
    </row>
    <row r="197" spans="1:12" s="8" customFormat="1">
      <c r="A197" s="3" t="s">
        <v>1716</v>
      </c>
      <c r="B197" s="4"/>
      <c r="C197" s="17"/>
      <c r="D197" s="4"/>
      <c r="E197" s="8" t="s">
        <v>2330</v>
      </c>
      <c r="F197" s="17"/>
      <c r="G197" s="420" t="s">
        <v>1669</v>
      </c>
      <c r="H197" s="420" t="s">
        <v>1708</v>
      </c>
      <c r="I197" s="421" t="s">
        <v>1715</v>
      </c>
      <c r="J197" s="236"/>
      <c r="K197" s="236"/>
      <c r="L197" s="412">
        <f t="shared" si="6"/>
        <v>0</v>
      </c>
    </row>
    <row r="198" spans="1:12" s="8" customFormat="1">
      <c r="A198" s="3" t="s">
        <v>1717</v>
      </c>
      <c r="B198" s="4"/>
      <c r="C198" s="17"/>
      <c r="D198" s="4"/>
      <c r="E198" s="8" t="s">
        <v>2330</v>
      </c>
      <c r="F198" s="17"/>
      <c r="G198" s="420" t="s">
        <v>1669</v>
      </c>
      <c r="H198" s="420" t="s">
        <v>1708</v>
      </c>
      <c r="I198" s="421" t="s">
        <v>1711</v>
      </c>
      <c r="J198" s="236"/>
      <c r="K198" s="236"/>
      <c r="L198" s="412">
        <f t="shared" si="6"/>
        <v>0</v>
      </c>
    </row>
    <row r="199" spans="1:12" s="8" customFormat="1">
      <c r="A199" s="3" t="s">
        <v>1718</v>
      </c>
      <c r="B199" s="4"/>
      <c r="C199" s="17"/>
      <c r="D199" s="4"/>
      <c r="E199" s="8" t="s">
        <v>2330</v>
      </c>
      <c r="F199" s="17"/>
      <c r="G199" s="420" t="s">
        <v>1669</v>
      </c>
      <c r="H199" s="420" t="s">
        <v>1708</v>
      </c>
      <c r="I199" s="421" t="s">
        <v>1711</v>
      </c>
      <c r="J199" s="236"/>
      <c r="K199" s="236"/>
      <c r="L199" s="412">
        <f t="shared" si="6"/>
        <v>0</v>
      </c>
    </row>
    <row r="200" spans="1:12" s="8" customFormat="1">
      <c r="A200" s="3" t="s">
        <v>1719</v>
      </c>
      <c r="B200" s="4"/>
      <c r="C200" s="17"/>
      <c r="D200" s="4"/>
      <c r="E200" s="8" t="s">
        <v>2330</v>
      </c>
      <c r="F200" s="17"/>
      <c r="G200" s="420" t="s">
        <v>1669</v>
      </c>
      <c r="H200" s="420" t="s">
        <v>1708</v>
      </c>
      <c r="I200" s="421" t="s">
        <v>1715</v>
      </c>
      <c r="J200" s="236"/>
      <c r="K200" s="236"/>
      <c r="L200" s="412">
        <f t="shared" si="6"/>
        <v>0</v>
      </c>
    </row>
    <row r="201" spans="1:12" s="8" customFormat="1">
      <c r="A201" s="3" t="s">
        <v>1654</v>
      </c>
      <c r="B201" s="4"/>
      <c r="C201" s="17"/>
      <c r="D201" s="4"/>
      <c r="E201" s="8" t="s">
        <v>2330</v>
      </c>
      <c r="F201" s="17"/>
      <c r="G201" s="4" t="s">
        <v>1654</v>
      </c>
      <c r="H201" s="4" t="s">
        <v>1721</v>
      </c>
      <c r="I201" s="338" t="s">
        <v>1720</v>
      </c>
      <c r="J201" s="236"/>
      <c r="K201" s="271" t="s">
        <v>2013</v>
      </c>
      <c r="L201" s="412">
        <f>J201</f>
        <v>0</v>
      </c>
    </row>
    <row r="202" spans="1:12" s="8" customFormat="1">
      <c r="A202" s="3" t="s">
        <v>1654</v>
      </c>
      <c r="B202" s="4"/>
      <c r="C202" s="17"/>
      <c r="D202" s="4"/>
      <c r="E202" s="8" t="s">
        <v>2330</v>
      </c>
      <c r="F202" s="17"/>
      <c r="G202" s="4" t="s">
        <v>1654</v>
      </c>
      <c r="H202" s="4" t="s">
        <v>1722</v>
      </c>
      <c r="I202" s="338" t="s">
        <v>1720</v>
      </c>
      <c r="J202" s="236"/>
      <c r="K202" s="271" t="s">
        <v>2013</v>
      </c>
      <c r="L202" s="412">
        <f>J202</f>
        <v>0</v>
      </c>
    </row>
    <row r="203" spans="1:12" s="8" customFormat="1">
      <c r="A203" s="3" t="s">
        <v>1724</v>
      </c>
      <c r="B203" s="4"/>
      <c r="C203" s="17"/>
      <c r="D203" s="4"/>
      <c r="E203" s="8" t="s">
        <v>2330</v>
      </c>
      <c r="F203" s="17"/>
      <c r="G203" s="420" t="s">
        <v>1669</v>
      </c>
      <c r="H203" s="420" t="s">
        <v>1725</v>
      </c>
      <c r="I203" s="421" t="s">
        <v>1723</v>
      </c>
      <c r="J203" s="236"/>
      <c r="K203" s="236"/>
      <c r="L203" s="412">
        <f>J203+K203</f>
        <v>0</v>
      </c>
    </row>
    <row r="204" spans="1:12" s="8" customFormat="1">
      <c r="A204" s="3" t="s">
        <v>1727</v>
      </c>
      <c r="B204" s="4"/>
      <c r="C204" s="17"/>
      <c r="D204" s="4"/>
      <c r="E204" s="8" t="s">
        <v>2330</v>
      </c>
      <c r="F204" s="17"/>
      <c r="G204" s="420" t="s">
        <v>1669</v>
      </c>
      <c r="H204" s="420" t="s">
        <v>1725</v>
      </c>
      <c r="I204" s="421" t="s">
        <v>1726</v>
      </c>
      <c r="J204" s="236"/>
      <c r="K204" s="236"/>
      <c r="L204" s="412">
        <f t="shared" ref="L204:L208" si="7">J204+K204</f>
        <v>0</v>
      </c>
    </row>
    <row r="205" spans="1:12" s="8" customFormat="1">
      <c r="A205" s="3" t="s">
        <v>1729</v>
      </c>
      <c r="B205" s="4"/>
      <c r="C205" s="17"/>
      <c r="D205" s="4"/>
      <c r="E205" s="8" t="s">
        <v>2330</v>
      </c>
      <c r="F205" s="17"/>
      <c r="G205" s="420" t="s">
        <v>1669</v>
      </c>
      <c r="H205" s="420" t="s">
        <v>1725</v>
      </c>
      <c r="I205" s="421" t="s">
        <v>1728</v>
      </c>
      <c r="J205" s="236"/>
      <c r="K205" s="236"/>
      <c r="L205" s="412">
        <f t="shared" si="7"/>
        <v>0</v>
      </c>
    </row>
    <row r="206" spans="1:12" s="8" customFormat="1">
      <c r="A206" s="3" t="s">
        <v>1731</v>
      </c>
      <c r="B206" s="4"/>
      <c r="C206" s="17"/>
      <c r="D206" s="4"/>
      <c r="E206" s="8" t="s">
        <v>2330</v>
      </c>
      <c r="F206" s="17"/>
      <c r="G206" s="420" t="s">
        <v>1669</v>
      </c>
      <c r="H206" s="420" t="s">
        <v>1725</v>
      </c>
      <c r="I206" s="421" t="s">
        <v>1730</v>
      </c>
      <c r="J206" s="236"/>
      <c r="K206" s="236"/>
      <c r="L206" s="412">
        <f t="shared" si="7"/>
        <v>0</v>
      </c>
    </row>
    <row r="207" spans="1:12" s="8" customFormat="1">
      <c r="A207" s="3" t="s">
        <v>1733</v>
      </c>
      <c r="B207" s="4"/>
      <c r="C207" s="17"/>
      <c r="D207" s="4"/>
      <c r="E207" s="8" t="s">
        <v>2330</v>
      </c>
      <c r="F207" s="17"/>
      <c r="G207" s="420" t="s">
        <v>1669</v>
      </c>
      <c r="H207" s="420" t="s">
        <v>1725</v>
      </c>
      <c r="I207" s="421" t="s">
        <v>1732</v>
      </c>
      <c r="J207" s="236"/>
      <c r="K207" s="236"/>
      <c r="L207" s="412">
        <f t="shared" si="7"/>
        <v>0</v>
      </c>
    </row>
    <row r="208" spans="1:12" s="8" customFormat="1">
      <c r="A208" s="3" t="s">
        <v>1654</v>
      </c>
      <c r="B208" s="4"/>
      <c r="C208" s="17"/>
      <c r="D208" s="4"/>
      <c r="E208" s="8" t="s">
        <v>2330</v>
      </c>
      <c r="F208" s="17"/>
      <c r="G208" s="420" t="s">
        <v>1669</v>
      </c>
      <c r="H208" s="420" t="s">
        <v>1725</v>
      </c>
      <c r="I208" s="421" t="s">
        <v>1672</v>
      </c>
      <c r="J208" s="236"/>
      <c r="K208" s="236"/>
      <c r="L208" s="412">
        <f t="shared" si="7"/>
        <v>0</v>
      </c>
    </row>
    <row r="209" spans="1:12" s="8" customFormat="1">
      <c r="A209" s="3" t="s">
        <v>1654</v>
      </c>
      <c r="B209" s="4"/>
      <c r="C209" s="17"/>
      <c r="D209" s="4"/>
      <c r="E209" s="8" t="s">
        <v>1654</v>
      </c>
      <c r="F209" s="17"/>
      <c r="G209" s="4" t="s">
        <v>1654</v>
      </c>
      <c r="H209" s="4" t="s">
        <v>1725</v>
      </c>
      <c r="I209" s="338" t="s">
        <v>1734</v>
      </c>
      <c r="J209" s="236"/>
      <c r="K209" s="271" t="s">
        <v>2013</v>
      </c>
      <c r="L209" s="412">
        <f>J209</f>
        <v>0</v>
      </c>
    </row>
    <row r="210" spans="1:12" s="8" customFormat="1">
      <c r="A210" s="3" t="s">
        <v>1735</v>
      </c>
      <c r="B210" s="4"/>
      <c r="C210" s="17"/>
      <c r="D210" s="4"/>
      <c r="E210" s="8" t="s">
        <v>2330</v>
      </c>
      <c r="F210" s="17"/>
      <c r="G210" s="420" t="s">
        <v>1669</v>
      </c>
      <c r="H210" s="420" t="s">
        <v>1725</v>
      </c>
      <c r="I210" s="421" t="s">
        <v>1668</v>
      </c>
      <c r="J210" s="236"/>
      <c r="K210" s="236"/>
      <c r="L210" s="412">
        <f>J210+K210</f>
        <v>0</v>
      </c>
    </row>
    <row r="211" spans="1:12" s="8" customFormat="1">
      <c r="A211" s="3" t="s">
        <v>1737</v>
      </c>
      <c r="B211" s="4"/>
      <c r="C211" s="17"/>
      <c r="D211" s="4"/>
      <c r="E211" s="8" t="s">
        <v>2330</v>
      </c>
      <c r="F211" s="17"/>
      <c r="G211" s="420" t="s">
        <v>1669</v>
      </c>
      <c r="H211" s="420" t="s">
        <v>1725</v>
      </c>
      <c r="I211" s="421" t="s">
        <v>1736</v>
      </c>
      <c r="J211" s="236"/>
      <c r="K211" s="236"/>
      <c r="L211" s="412">
        <f t="shared" ref="L211:L222" si="8">J211+K211</f>
        <v>0</v>
      </c>
    </row>
    <row r="212" spans="1:12" s="8" customFormat="1">
      <c r="A212" s="3" t="s">
        <v>1739</v>
      </c>
      <c r="B212" s="4"/>
      <c r="C212" s="17"/>
      <c r="D212" s="4"/>
      <c r="E212" s="8" t="s">
        <v>2330</v>
      </c>
      <c r="F212" s="17"/>
      <c r="G212" s="420" t="s">
        <v>1669</v>
      </c>
      <c r="H212" s="420" t="s">
        <v>1725</v>
      </c>
      <c r="I212" s="421" t="s">
        <v>1738</v>
      </c>
      <c r="J212" s="236"/>
      <c r="K212" s="236"/>
      <c r="L212" s="412">
        <f t="shared" si="8"/>
        <v>0</v>
      </c>
    </row>
    <row r="213" spans="1:12" s="8" customFormat="1">
      <c r="A213" s="3" t="s">
        <v>1741</v>
      </c>
      <c r="B213" s="4"/>
      <c r="C213" s="17"/>
      <c r="D213" s="4"/>
      <c r="E213" s="8" t="s">
        <v>2330</v>
      </c>
      <c r="F213" s="17"/>
      <c r="G213" s="420" t="s">
        <v>1669</v>
      </c>
      <c r="H213" s="420" t="s">
        <v>1725</v>
      </c>
      <c r="I213" s="421" t="s">
        <v>1740</v>
      </c>
      <c r="J213" s="236"/>
      <c r="K213" s="236"/>
      <c r="L213" s="412">
        <f t="shared" si="8"/>
        <v>0</v>
      </c>
    </row>
    <row r="214" spans="1:12" s="8" customFormat="1">
      <c r="A214" s="3" t="s">
        <v>1743</v>
      </c>
      <c r="B214" s="4"/>
      <c r="C214" s="17"/>
      <c r="D214" s="4"/>
      <c r="E214" s="8" t="s">
        <v>2330</v>
      </c>
      <c r="F214" s="17"/>
      <c r="G214" s="420" t="s">
        <v>1669</v>
      </c>
      <c r="H214" s="420" t="s">
        <v>1744</v>
      </c>
      <c r="I214" s="421" t="s">
        <v>1742</v>
      </c>
      <c r="J214" s="236"/>
      <c r="K214" s="236"/>
      <c r="L214" s="412">
        <f t="shared" si="8"/>
        <v>0</v>
      </c>
    </row>
    <row r="215" spans="1:12" s="8" customFormat="1">
      <c r="A215" s="3" t="s">
        <v>1746</v>
      </c>
      <c r="B215" s="4"/>
      <c r="C215" s="17"/>
      <c r="D215" s="4"/>
      <c r="E215" s="8" t="s">
        <v>2330</v>
      </c>
      <c r="F215" s="17"/>
      <c r="G215" s="420" t="s">
        <v>1669</v>
      </c>
      <c r="H215" s="420" t="s">
        <v>1747</v>
      </c>
      <c r="I215" s="421" t="s">
        <v>1745</v>
      </c>
      <c r="J215" s="236"/>
      <c r="K215" s="236"/>
      <c r="L215" s="412">
        <f t="shared" si="8"/>
        <v>0</v>
      </c>
    </row>
    <row r="216" spans="1:12" s="8" customFormat="1">
      <c r="A216" s="3" t="s">
        <v>1749</v>
      </c>
      <c r="B216" s="4"/>
      <c r="C216" s="17"/>
      <c r="D216" s="4"/>
      <c r="E216" s="8" t="s">
        <v>2330</v>
      </c>
      <c r="F216" s="17"/>
      <c r="G216" s="420" t="s">
        <v>1669</v>
      </c>
      <c r="H216" s="420" t="s">
        <v>1747</v>
      </c>
      <c r="I216" s="421" t="s">
        <v>1748</v>
      </c>
      <c r="J216" s="236"/>
      <c r="K216" s="236"/>
      <c r="L216" s="412">
        <f t="shared" si="8"/>
        <v>0</v>
      </c>
    </row>
    <row r="217" spans="1:12" s="8" customFormat="1">
      <c r="A217" s="3" t="s">
        <v>1749</v>
      </c>
      <c r="B217" s="4"/>
      <c r="C217" s="17"/>
      <c r="D217" s="4"/>
      <c r="E217" s="8" t="s">
        <v>2330</v>
      </c>
      <c r="F217" s="17"/>
      <c r="G217" s="420" t="s">
        <v>1669</v>
      </c>
      <c r="H217" s="420" t="s">
        <v>1747</v>
      </c>
      <c r="I217" s="421" t="s">
        <v>1750</v>
      </c>
      <c r="J217" s="236"/>
      <c r="K217" s="236"/>
      <c r="L217" s="412">
        <f t="shared" si="8"/>
        <v>0</v>
      </c>
    </row>
    <row r="218" spans="1:12" s="8" customFormat="1">
      <c r="A218" s="3" t="s">
        <v>1746</v>
      </c>
      <c r="B218" s="4"/>
      <c r="C218" s="17"/>
      <c r="D218" s="4"/>
      <c r="E218" s="8" t="s">
        <v>2330</v>
      </c>
      <c r="F218" s="17"/>
      <c r="G218" s="420" t="s">
        <v>1669</v>
      </c>
      <c r="H218" s="420" t="s">
        <v>1747</v>
      </c>
      <c r="I218" s="421" t="s">
        <v>1751</v>
      </c>
      <c r="J218" s="236"/>
      <c r="K218" s="236"/>
      <c r="L218" s="412">
        <f t="shared" si="8"/>
        <v>0</v>
      </c>
    </row>
    <row r="219" spans="1:12" s="8" customFormat="1">
      <c r="A219" s="3" t="s">
        <v>1753</v>
      </c>
      <c r="B219" s="4"/>
      <c r="C219" s="17"/>
      <c r="D219" s="4"/>
      <c r="E219" s="8" t="s">
        <v>2330</v>
      </c>
      <c r="F219" s="17"/>
      <c r="G219" s="420" t="s">
        <v>1669</v>
      </c>
      <c r="H219" s="420" t="s">
        <v>1747</v>
      </c>
      <c r="I219" s="420" t="s">
        <v>1752</v>
      </c>
      <c r="J219" s="236"/>
      <c r="K219" s="236"/>
      <c r="L219" s="412">
        <f t="shared" si="8"/>
        <v>0</v>
      </c>
    </row>
    <row r="220" spans="1:12" s="8" customFormat="1">
      <c r="A220" s="3" t="s">
        <v>1755</v>
      </c>
      <c r="B220" s="4"/>
      <c r="C220" s="17"/>
      <c r="D220" s="4"/>
      <c r="E220" s="8" t="s">
        <v>2330</v>
      </c>
      <c r="F220" s="17"/>
      <c r="G220" s="420" t="s">
        <v>1669</v>
      </c>
      <c r="H220" s="420" t="s">
        <v>1747</v>
      </c>
      <c r="I220" s="420" t="s">
        <v>1754</v>
      </c>
      <c r="J220" s="236"/>
      <c r="K220" s="236"/>
      <c r="L220" s="412">
        <f t="shared" si="8"/>
        <v>0</v>
      </c>
    </row>
    <row r="221" spans="1:12" s="8" customFormat="1">
      <c r="A221" s="3" t="s">
        <v>1757</v>
      </c>
      <c r="B221" s="4"/>
      <c r="C221" s="17"/>
      <c r="D221" s="4"/>
      <c r="E221" s="8" t="s">
        <v>2330</v>
      </c>
      <c r="F221" s="17"/>
      <c r="G221" s="420" t="s">
        <v>1669</v>
      </c>
      <c r="H221" s="420" t="s">
        <v>1747</v>
      </c>
      <c r="I221" s="420" t="s">
        <v>1756</v>
      </c>
      <c r="J221" s="236"/>
      <c r="K221" s="236"/>
      <c r="L221" s="412">
        <f t="shared" si="8"/>
        <v>0</v>
      </c>
    </row>
    <row r="222" spans="1:12" s="8" customFormat="1">
      <c r="A222" s="3" t="s">
        <v>1654</v>
      </c>
      <c r="B222" s="4"/>
      <c r="C222" s="17"/>
      <c r="D222" s="4"/>
      <c r="E222" s="8" t="s">
        <v>2330</v>
      </c>
      <c r="F222" s="17"/>
      <c r="G222" s="420" t="s">
        <v>1669</v>
      </c>
      <c r="H222" s="420" t="s">
        <v>1747</v>
      </c>
      <c r="I222" s="420" t="s">
        <v>1672</v>
      </c>
      <c r="J222" s="236"/>
      <c r="K222" s="236"/>
      <c r="L222" s="412">
        <f t="shared" si="8"/>
        <v>0</v>
      </c>
    </row>
    <row r="223" spans="1:12" s="8" customFormat="1">
      <c r="A223" s="3" t="s">
        <v>1654</v>
      </c>
      <c r="B223" s="4"/>
      <c r="C223" s="17"/>
      <c r="D223" s="4"/>
      <c r="E223" s="8" t="s">
        <v>377</v>
      </c>
      <c r="F223" s="17"/>
      <c r="G223" s="4" t="s">
        <v>1660</v>
      </c>
      <c r="H223" s="4" t="s">
        <v>1759</v>
      </c>
      <c r="I223" s="4" t="s">
        <v>1758</v>
      </c>
      <c r="J223" s="236"/>
      <c r="K223" s="271" t="s">
        <v>2013</v>
      </c>
      <c r="L223" s="412">
        <f>J223</f>
        <v>0</v>
      </c>
    </row>
    <row r="224" spans="1:12" s="8" customFormat="1">
      <c r="A224" s="3" t="s">
        <v>1654</v>
      </c>
      <c r="B224" s="4"/>
      <c r="C224" s="17"/>
      <c r="D224" s="4"/>
      <c r="E224" s="8" t="s">
        <v>377</v>
      </c>
      <c r="F224" s="17"/>
      <c r="G224" s="4" t="s">
        <v>1660</v>
      </c>
      <c r="H224" s="4" t="s">
        <v>1760</v>
      </c>
      <c r="I224" s="4" t="s">
        <v>1758</v>
      </c>
      <c r="J224" s="236"/>
      <c r="K224" s="271" t="s">
        <v>2013</v>
      </c>
      <c r="L224" s="412">
        <f t="shared" ref="L224:L231" si="9">J224</f>
        <v>0</v>
      </c>
    </row>
    <row r="225" spans="1:12" s="8" customFormat="1">
      <c r="A225" s="3" t="s">
        <v>1654</v>
      </c>
      <c r="B225" s="4"/>
      <c r="C225" s="17"/>
      <c r="D225" s="4"/>
      <c r="E225" s="8" t="s">
        <v>377</v>
      </c>
      <c r="F225" s="17"/>
      <c r="G225" s="4" t="s">
        <v>1660</v>
      </c>
      <c r="H225" s="4" t="s">
        <v>1760</v>
      </c>
      <c r="I225" s="4" t="s">
        <v>1761</v>
      </c>
      <c r="J225" s="236"/>
      <c r="K225" s="271" t="s">
        <v>2013</v>
      </c>
      <c r="L225" s="412">
        <f t="shared" si="9"/>
        <v>0</v>
      </c>
    </row>
    <row r="226" spans="1:12" s="8" customFormat="1">
      <c r="A226" s="3" t="s">
        <v>1654</v>
      </c>
      <c r="B226" s="4"/>
      <c r="C226" s="17"/>
      <c r="D226" s="4"/>
      <c r="E226" s="8" t="s">
        <v>377</v>
      </c>
      <c r="F226" s="17"/>
      <c r="G226" s="4" t="s">
        <v>1660</v>
      </c>
      <c r="H226" s="4" t="s">
        <v>1762</v>
      </c>
      <c r="I226" s="4" t="s">
        <v>1758</v>
      </c>
      <c r="J226" s="236"/>
      <c r="K226" s="271" t="s">
        <v>2013</v>
      </c>
      <c r="L226" s="412">
        <f t="shared" si="9"/>
        <v>0</v>
      </c>
    </row>
    <row r="227" spans="1:12" s="8" customFormat="1">
      <c r="A227" s="3" t="s">
        <v>1654</v>
      </c>
      <c r="B227" s="4"/>
      <c r="C227" s="17"/>
      <c r="D227" s="4"/>
      <c r="E227" s="8" t="s">
        <v>377</v>
      </c>
      <c r="F227" s="17"/>
      <c r="G227" s="4" t="s">
        <v>1660</v>
      </c>
      <c r="H227" s="4" t="s">
        <v>1762</v>
      </c>
      <c r="I227" s="4" t="s">
        <v>1763</v>
      </c>
      <c r="J227" s="236"/>
      <c r="K227" s="271" t="s">
        <v>2013</v>
      </c>
      <c r="L227" s="412">
        <f t="shared" si="9"/>
        <v>0</v>
      </c>
    </row>
    <row r="228" spans="1:12" s="8" customFormat="1">
      <c r="A228" s="3" t="s">
        <v>1654</v>
      </c>
      <c r="B228" s="4"/>
      <c r="C228" s="17"/>
      <c r="D228" s="4"/>
      <c r="E228" s="8" t="s">
        <v>377</v>
      </c>
      <c r="F228" s="17"/>
      <c r="G228" s="4" t="s">
        <v>1660</v>
      </c>
      <c r="H228" s="4" t="s">
        <v>1765</v>
      </c>
      <c r="I228" s="4" t="s">
        <v>1764</v>
      </c>
      <c r="J228" s="236"/>
      <c r="K228" s="271" t="s">
        <v>2013</v>
      </c>
      <c r="L228" s="412">
        <f t="shared" si="9"/>
        <v>0</v>
      </c>
    </row>
    <row r="229" spans="1:12" s="8" customFormat="1">
      <c r="A229" s="3" t="s">
        <v>1654</v>
      </c>
      <c r="B229" s="4"/>
      <c r="C229" s="17"/>
      <c r="D229" s="4"/>
      <c r="E229" s="8" t="s">
        <v>377</v>
      </c>
      <c r="F229" s="17"/>
      <c r="G229" s="4" t="s">
        <v>1660</v>
      </c>
      <c r="H229" s="4" t="s">
        <v>1765</v>
      </c>
      <c r="I229" s="4" t="s">
        <v>1766</v>
      </c>
      <c r="J229" s="236"/>
      <c r="K229" s="271" t="s">
        <v>2013</v>
      </c>
      <c r="L229" s="412">
        <f t="shared" si="9"/>
        <v>0</v>
      </c>
    </row>
    <row r="230" spans="1:12" s="8" customFormat="1">
      <c r="A230" s="3" t="s">
        <v>1654</v>
      </c>
      <c r="B230" s="4"/>
      <c r="C230" s="17"/>
      <c r="D230" s="4"/>
      <c r="E230" s="8" t="s">
        <v>377</v>
      </c>
      <c r="F230" s="17"/>
      <c r="G230" s="4" t="s">
        <v>1660</v>
      </c>
      <c r="H230" s="4" t="s">
        <v>1767</v>
      </c>
      <c r="I230" s="4" t="s">
        <v>1766</v>
      </c>
      <c r="J230" s="236"/>
      <c r="K230" s="271" t="s">
        <v>2013</v>
      </c>
      <c r="L230" s="412">
        <f t="shared" si="9"/>
        <v>0</v>
      </c>
    </row>
    <row r="231" spans="1:12" s="8" customFormat="1">
      <c r="A231" s="3" t="s">
        <v>1654</v>
      </c>
      <c r="B231" s="4"/>
      <c r="C231" s="17"/>
      <c r="D231" s="4"/>
      <c r="E231" s="8" t="s">
        <v>377</v>
      </c>
      <c r="F231" s="17"/>
      <c r="G231" s="4" t="s">
        <v>1660</v>
      </c>
      <c r="H231" s="4" t="s">
        <v>1767</v>
      </c>
      <c r="I231" s="4" t="s">
        <v>1764</v>
      </c>
      <c r="J231" s="236"/>
      <c r="K231" s="271" t="s">
        <v>2013</v>
      </c>
      <c r="L231" s="412">
        <f t="shared" si="9"/>
        <v>0</v>
      </c>
    </row>
    <row r="232" spans="1:12" s="8" customFormat="1">
      <c r="A232" s="3" t="s">
        <v>1654</v>
      </c>
      <c r="B232" s="4"/>
      <c r="C232" s="17"/>
      <c r="D232" s="4"/>
      <c r="E232" s="8" t="s">
        <v>2330</v>
      </c>
      <c r="F232" s="17"/>
      <c r="G232" s="420" t="s">
        <v>1669</v>
      </c>
      <c r="H232" s="420" t="s">
        <v>1768</v>
      </c>
      <c r="I232" s="420" t="s">
        <v>1672</v>
      </c>
      <c r="J232" s="236"/>
      <c r="K232" s="236"/>
      <c r="L232" s="412">
        <f>J232+K232</f>
        <v>0</v>
      </c>
    </row>
    <row r="233" spans="1:12" s="8" customFormat="1">
      <c r="A233" s="3" t="s">
        <v>1770</v>
      </c>
      <c r="B233" s="4"/>
      <c r="C233" s="17"/>
      <c r="D233" s="4"/>
      <c r="E233" s="8" t="s">
        <v>2330</v>
      </c>
      <c r="F233" s="17"/>
      <c r="G233" s="420" t="s">
        <v>1669</v>
      </c>
      <c r="H233" s="420" t="s">
        <v>1771</v>
      </c>
      <c r="I233" s="421" t="s">
        <v>1769</v>
      </c>
      <c r="J233" s="236"/>
      <c r="K233" s="236"/>
      <c r="L233" s="412">
        <f t="shared" ref="L233:L242" si="10">J233+K233</f>
        <v>0</v>
      </c>
    </row>
    <row r="234" spans="1:12" s="8" customFormat="1">
      <c r="A234" s="3" t="s">
        <v>1773</v>
      </c>
      <c r="B234" s="4"/>
      <c r="C234" s="17"/>
      <c r="D234" s="4"/>
      <c r="E234" s="8" t="s">
        <v>2330</v>
      </c>
      <c r="F234" s="17"/>
      <c r="G234" s="420" t="s">
        <v>1669</v>
      </c>
      <c r="H234" s="420" t="s">
        <v>1771</v>
      </c>
      <c r="I234" s="421" t="s">
        <v>1772</v>
      </c>
      <c r="J234" s="236"/>
      <c r="K234" s="236"/>
      <c r="L234" s="412">
        <f t="shared" si="10"/>
        <v>0</v>
      </c>
    </row>
    <row r="235" spans="1:12" s="8" customFormat="1">
      <c r="A235" s="3" t="s">
        <v>1775</v>
      </c>
      <c r="B235" s="4"/>
      <c r="C235" s="17"/>
      <c r="D235" s="4"/>
      <c r="E235" s="8" t="s">
        <v>2330</v>
      </c>
      <c r="F235" s="17"/>
      <c r="G235" s="420" t="s">
        <v>1669</v>
      </c>
      <c r="H235" s="420" t="s">
        <v>1771</v>
      </c>
      <c r="I235" s="421" t="s">
        <v>1774</v>
      </c>
      <c r="J235" s="236"/>
      <c r="K235" s="236"/>
      <c r="L235" s="412">
        <f t="shared" si="10"/>
        <v>0</v>
      </c>
    </row>
    <row r="236" spans="1:12" s="8" customFormat="1">
      <c r="A236" s="3" t="s">
        <v>1776</v>
      </c>
      <c r="B236" s="4"/>
      <c r="C236" s="17"/>
      <c r="D236" s="4"/>
      <c r="E236" s="8" t="s">
        <v>2330</v>
      </c>
      <c r="F236" s="17"/>
      <c r="G236" s="420" t="s">
        <v>1669</v>
      </c>
      <c r="H236" s="420" t="s">
        <v>1771</v>
      </c>
      <c r="I236" s="421" t="s">
        <v>1752</v>
      </c>
      <c r="J236" s="236"/>
      <c r="K236" s="236"/>
      <c r="L236" s="412">
        <f t="shared" si="10"/>
        <v>0</v>
      </c>
    </row>
    <row r="237" spans="1:12" s="8" customFormat="1">
      <c r="A237" s="3" t="s">
        <v>1778</v>
      </c>
      <c r="B237" s="4"/>
      <c r="C237" s="17"/>
      <c r="D237" s="4"/>
      <c r="E237" s="8" t="s">
        <v>2330</v>
      </c>
      <c r="F237" s="17"/>
      <c r="G237" s="420" t="s">
        <v>1669</v>
      </c>
      <c r="H237" s="420" t="s">
        <v>1771</v>
      </c>
      <c r="I237" s="421" t="s">
        <v>1777</v>
      </c>
      <c r="J237" s="236"/>
      <c r="K237" s="236"/>
      <c r="L237" s="412">
        <f t="shared" si="10"/>
        <v>0</v>
      </c>
    </row>
    <row r="238" spans="1:12" s="8" customFormat="1">
      <c r="A238" s="3" t="s">
        <v>1780</v>
      </c>
      <c r="B238" s="4"/>
      <c r="C238" s="17"/>
      <c r="D238" s="4"/>
      <c r="E238" s="8" t="s">
        <v>2330</v>
      </c>
      <c r="F238" s="17"/>
      <c r="G238" s="420" t="s">
        <v>1669</v>
      </c>
      <c r="H238" s="420" t="s">
        <v>1771</v>
      </c>
      <c r="I238" s="421" t="s">
        <v>1779</v>
      </c>
      <c r="J238" s="236"/>
      <c r="K238" s="236"/>
      <c r="L238" s="412">
        <f t="shared" si="10"/>
        <v>0</v>
      </c>
    </row>
    <row r="239" spans="1:12" s="8" customFormat="1">
      <c r="A239" s="3" t="s">
        <v>1782</v>
      </c>
      <c r="B239" s="4"/>
      <c r="C239" s="17"/>
      <c r="D239" s="4"/>
      <c r="E239" s="8" t="s">
        <v>2330</v>
      </c>
      <c r="F239" s="17"/>
      <c r="G239" s="420" t="s">
        <v>1669</v>
      </c>
      <c r="H239" s="420" t="s">
        <v>1783</v>
      </c>
      <c r="I239" s="421" t="s">
        <v>1781</v>
      </c>
      <c r="J239" s="236"/>
      <c r="K239" s="236"/>
      <c r="L239" s="412">
        <f t="shared" si="10"/>
        <v>0</v>
      </c>
    </row>
    <row r="240" spans="1:12" s="8" customFormat="1">
      <c r="A240" s="3" t="s">
        <v>1782</v>
      </c>
      <c r="B240" s="4"/>
      <c r="C240" s="17"/>
      <c r="D240" s="4"/>
      <c r="E240" s="8" t="s">
        <v>2330</v>
      </c>
      <c r="F240" s="17"/>
      <c r="G240" s="420" t="s">
        <v>1669</v>
      </c>
      <c r="H240" s="420" t="s">
        <v>1783</v>
      </c>
      <c r="I240" s="421" t="s">
        <v>1784</v>
      </c>
      <c r="J240" s="236"/>
      <c r="K240" s="236"/>
      <c r="L240" s="412">
        <f t="shared" si="10"/>
        <v>0</v>
      </c>
    </row>
    <row r="241" spans="1:12" s="8" customFormat="1">
      <c r="A241" s="3" t="s">
        <v>1786</v>
      </c>
      <c r="B241" s="4"/>
      <c r="C241" s="17"/>
      <c r="D241" s="4"/>
      <c r="E241" s="8" t="s">
        <v>2330</v>
      </c>
      <c r="F241" s="17"/>
      <c r="G241" s="420" t="s">
        <v>1669</v>
      </c>
      <c r="H241" s="420" t="s">
        <v>1783</v>
      </c>
      <c r="I241" s="421" t="s">
        <v>1785</v>
      </c>
      <c r="J241" s="236"/>
      <c r="K241" s="236"/>
      <c r="L241" s="412">
        <f t="shared" si="10"/>
        <v>0</v>
      </c>
    </row>
    <row r="242" spans="1:12" s="8" customFormat="1">
      <c r="A242" s="3" t="s">
        <v>1786</v>
      </c>
      <c r="B242" s="4"/>
      <c r="C242" s="17"/>
      <c r="D242" s="4"/>
      <c r="E242" s="8" t="s">
        <v>2330</v>
      </c>
      <c r="F242" s="17"/>
      <c r="G242" s="420" t="s">
        <v>1669</v>
      </c>
      <c r="H242" s="420" t="s">
        <v>1783</v>
      </c>
      <c r="I242" s="421" t="s">
        <v>2358</v>
      </c>
      <c r="J242" s="236"/>
      <c r="K242" s="236"/>
      <c r="L242" s="412">
        <f t="shared" si="10"/>
        <v>0</v>
      </c>
    </row>
    <row r="243" spans="1:12" s="8" customFormat="1">
      <c r="A243" s="3" t="s">
        <v>1654</v>
      </c>
      <c r="B243" s="4"/>
      <c r="C243" s="17"/>
      <c r="D243" s="4"/>
      <c r="E243" s="8" t="s">
        <v>377</v>
      </c>
      <c r="F243" s="17"/>
      <c r="G243" s="4" t="s">
        <v>1660</v>
      </c>
      <c r="H243" s="4" t="s">
        <v>1787</v>
      </c>
      <c r="I243" s="4" t="s">
        <v>1761</v>
      </c>
      <c r="J243" s="236"/>
      <c r="K243" s="271" t="s">
        <v>2013</v>
      </c>
      <c r="L243" s="412">
        <f>J243</f>
        <v>0</v>
      </c>
    </row>
    <row r="244" spans="1:12" s="8" customFormat="1">
      <c r="A244" s="3" t="s">
        <v>1654</v>
      </c>
      <c r="B244" s="4"/>
      <c r="C244" s="17"/>
      <c r="D244" s="4"/>
      <c r="E244" s="8" t="s">
        <v>377</v>
      </c>
      <c r="F244" s="17"/>
      <c r="G244" s="4" t="s">
        <v>1660</v>
      </c>
      <c r="H244" s="4" t="s">
        <v>1787</v>
      </c>
      <c r="I244" s="4" t="s">
        <v>1758</v>
      </c>
      <c r="J244" s="236"/>
      <c r="K244" s="271" t="s">
        <v>2013</v>
      </c>
      <c r="L244" s="412">
        <f t="shared" ref="L244:L253" si="11">J244</f>
        <v>0</v>
      </c>
    </row>
    <row r="245" spans="1:12" s="8" customFormat="1">
      <c r="A245" s="3" t="s">
        <v>1654</v>
      </c>
      <c r="B245" s="4"/>
      <c r="C245" s="17"/>
      <c r="D245" s="4"/>
      <c r="E245" s="8" t="s">
        <v>377</v>
      </c>
      <c r="F245" s="17"/>
      <c r="G245" s="4" t="s">
        <v>1660</v>
      </c>
      <c r="H245" s="4" t="s">
        <v>1789</v>
      </c>
      <c r="I245" s="4" t="s">
        <v>1788</v>
      </c>
      <c r="J245" s="236"/>
      <c r="K245" s="271" t="s">
        <v>2013</v>
      </c>
      <c r="L245" s="412">
        <f t="shared" si="11"/>
        <v>0</v>
      </c>
    </row>
    <row r="246" spans="1:12" s="8" customFormat="1">
      <c r="A246" s="3" t="s">
        <v>1654</v>
      </c>
      <c r="B246" s="4"/>
      <c r="C246" s="17"/>
      <c r="D246" s="4"/>
      <c r="E246" s="8" t="s">
        <v>377</v>
      </c>
      <c r="F246" s="17"/>
      <c r="G246" s="4" t="s">
        <v>1660</v>
      </c>
      <c r="H246" s="4" t="s">
        <v>1789</v>
      </c>
      <c r="I246" s="4" t="s">
        <v>1790</v>
      </c>
      <c r="J246" s="236"/>
      <c r="K246" s="271" t="s">
        <v>2013</v>
      </c>
      <c r="L246" s="412">
        <f t="shared" si="11"/>
        <v>0</v>
      </c>
    </row>
    <row r="247" spans="1:12" s="8" customFormat="1">
      <c r="A247" s="3" t="s">
        <v>1654</v>
      </c>
      <c r="B247" s="4"/>
      <c r="C247" s="17"/>
      <c r="D247" s="4"/>
      <c r="E247" s="8" t="s">
        <v>377</v>
      </c>
      <c r="F247" s="17"/>
      <c r="G247" s="4" t="s">
        <v>1660</v>
      </c>
      <c r="H247" s="4" t="s">
        <v>1791</v>
      </c>
      <c r="I247" s="4" t="s">
        <v>1764</v>
      </c>
      <c r="J247" s="236"/>
      <c r="K247" s="271" t="s">
        <v>2013</v>
      </c>
      <c r="L247" s="412">
        <f t="shared" si="11"/>
        <v>0</v>
      </c>
    </row>
    <row r="248" spans="1:12" s="8" customFormat="1">
      <c r="A248" s="3" t="s">
        <v>1654</v>
      </c>
      <c r="B248" s="4"/>
      <c r="C248" s="17"/>
      <c r="D248" s="4"/>
      <c r="E248" s="8" t="s">
        <v>377</v>
      </c>
      <c r="F248" s="17"/>
      <c r="G248" s="4" t="s">
        <v>1660</v>
      </c>
      <c r="H248" s="4" t="s">
        <v>1791</v>
      </c>
      <c r="I248" s="4" t="s">
        <v>1792</v>
      </c>
      <c r="J248" s="236"/>
      <c r="K248" s="271" t="s">
        <v>2013</v>
      </c>
      <c r="L248" s="412">
        <f t="shared" si="11"/>
        <v>0</v>
      </c>
    </row>
    <row r="249" spans="1:12" s="8" customFormat="1">
      <c r="A249" s="3" t="s">
        <v>1654</v>
      </c>
      <c r="B249" s="4"/>
      <c r="C249" s="17"/>
      <c r="D249" s="4"/>
      <c r="E249" s="8" t="s">
        <v>377</v>
      </c>
      <c r="F249" s="17"/>
      <c r="G249" s="4" t="s">
        <v>1660</v>
      </c>
      <c r="H249" s="4" t="s">
        <v>1793</v>
      </c>
      <c r="I249" s="4" t="s">
        <v>1763</v>
      </c>
      <c r="J249" s="236"/>
      <c r="K249" s="271" t="s">
        <v>2013</v>
      </c>
      <c r="L249" s="412">
        <f t="shared" si="11"/>
        <v>0</v>
      </c>
    </row>
    <row r="250" spans="1:12" s="8" customFormat="1">
      <c r="A250" s="3" t="s">
        <v>1654</v>
      </c>
      <c r="B250" s="4"/>
      <c r="C250" s="17"/>
      <c r="D250" s="4"/>
      <c r="E250" s="8" t="s">
        <v>377</v>
      </c>
      <c r="F250" s="17"/>
      <c r="G250" s="4" t="s">
        <v>1660</v>
      </c>
      <c r="H250" s="4" t="s">
        <v>1793</v>
      </c>
      <c r="I250" s="4" t="s">
        <v>1758</v>
      </c>
      <c r="J250" s="236"/>
      <c r="K250" s="271" t="s">
        <v>2013</v>
      </c>
      <c r="L250" s="412">
        <f t="shared" si="11"/>
        <v>0</v>
      </c>
    </row>
    <row r="251" spans="1:12" s="8" customFormat="1">
      <c r="A251" s="3" t="s">
        <v>1654</v>
      </c>
      <c r="B251" s="4"/>
      <c r="C251" s="17"/>
      <c r="D251" s="4"/>
      <c r="E251" s="8" t="s">
        <v>377</v>
      </c>
      <c r="F251" s="17"/>
      <c r="G251" s="4" t="s">
        <v>1660</v>
      </c>
      <c r="H251" s="4" t="s">
        <v>1794</v>
      </c>
      <c r="I251" s="4" t="s">
        <v>1764</v>
      </c>
      <c r="J251" s="236"/>
      <c r="K251" s="271" t="s">
        <v>2013</v>
      </c>
      <c r="L251" s="412">
        <f t="shared" si="11"/>
        <v>0</v>
      </c>
    </row>
    <row r="252" spans="1:12" s="8" customFormat="1">
      <c r="A252" s="3" t="s">
        <v>1654</v>
      </c>
      <c r="B252" s="4"/>
      <c r="C252" s="17"/>
      <c r="D252" s="4"/>
      <c r="E252" s="8" t="s">
        <v>377</v>
      </c>
      <c r="F252" s="17"/>
      <c r="G252" s="4" t="s">
        <v>1660</v>
      </c>
      <c r="H252" s="4" t="s">
        <v>1794</v>
      </c>
      <c r="I252" s="4" t="s">
        <v>1766</v>
      </c>
      <c r="J252" s="236"/>
      <c r="K252" s="271" t="s">
        <v>2013</v>
      </c>
      <c r="L252" s="412">
        <f t="shared" si="11"/>
        <v>0</v>
      </c>
    </row>
    <row r="253" spans="1:12" s="8" customFormat="1">
      <c r="A253" s="3" t="s">
        <v>1654</v>
      </c>
      <c r="B253" s="4"/>
      <c r="C253" s="17"/>
      <c r="D253" s="4"/>
      <c r="E253" s="8" t="s">
        <v>377</v>
      </c>
      <c r="F253" s="17"/>
      <c r="G253" s="4" t="s">
        <v>1660</v>
      </c>
      <c r="H253" s="4" t="s">
        <v>1794</v>
      </c>
      <c r="I253" s="4" t="s">
        <v>1788</v>
      </c>
      <c r="J253" s="236"/>
      <c r="K253" s="271" t="s">
        <v>2013</v>
      </c>
      <c r="L253" s="412">
        <f t="shared" si="11"/>
        <v>0</v>
      </c>
    </row>
    <row r="254" spans="1:12" s="8" customFormat="1" ht="13.8" thickBot="1">
      <c r="A254" s="5" t="s">
        <v>1654</v>
      </c>
      <c r="B254" s="6"/>
      <c r="C254" s="22"/>
      <c r="D254" s="6"/>
      <c r="E254" s="417" t="s">
        <v>377</v>
      </c>
      <c r="F254" s="22"/>
      <c r="G254" s="6" t="s">
        <v>1660</v>
      </c>
      <c r="H254" s="6" t="s">
        <v>1794</v>
      </c>
      <c r="I254" s="6" t="s">
        <v>1766</v>
      </c>
      <c r="J254" s="236"/>
      <c r="K254" s="271" t="s">
        <v>2013</v>
      </c>
      <c r="L254" s="412">
        <f t="shared" ref="L254" si="12">J254</f>
        <v>0</v>
      </c>
    </row>
    <row r="255" spans="1:12" s="8" customFormat="1" ht="14.4" thickTop="1" thickBot="1">
      <c r="J255" s="136" t="s">
        <v>1983</v>
      </c>
      <c r="K255" s="142" t="s">
        <v>1861</v>
      </c>
      <c r="L255" s="227">
        <f>SUM(L163:L254)</f>
        <v>0</v>
      </c>
    </row>
    <row r="256" spans="1:12" s="8" customFormat="1" ht="13.8" thickBot="1"/>
    <row r="257" spans="1:12" s="8" customFormat="1" ht="16.8" thickTop="1" thickBot="1">
      <c r="A257" s="143" t="s">
        <v>1802</v>
      </c>
      <c r="B257" s="145"/>
      <c r="C257" s="145"/>
      <c r="D257" s="145"/>
    </row>
    <row r="258" spans="1:12" s="8" customFormat="1" ht="13.8" thickBot="1">
      <c r="A258" s="205" t="s">
        <v>1414</v>
      </c>
      <c r="B258" s="206" t="s">
        <v>1415</v>
      </c>
      <c r="C258" s="206" t="s">
        <v>1416</v>
      </c>
      <c r="D258" s="206" t="s">
        <v>1417</v>
      </c>
      <c r="I258" s="182"/>
      <c r="J258" s="137" t="s">
        <v>1980</v>
      </c>
      <c r="K258" s="179" t="s">
        <v>1861</v>
      </c>
      <c r="L258" s="153">
        <f>L31</f>
        <v>0</v>
      </c>
    </row>
    <row r="259" spans="1:12" s="8" customFormat="1" ht="13.8" thickBot="1">
      <c r="A259" s="203"/>
      <c r="B259" s="204"/>
      <c r="C259" s="204"/>
      <c r="D259" s="204"/>
      <c r="I259"/>
      <c r="J259" s="137" t="s">
        <v>1981</v>
      </c>
      <c r="K259" s="179" t="s">
        <v>1861</v>
      </c>
      <c r="L259" s="153">
        <f>L119</f>
        <v>0</v>
      </c>
    </row>
    <row r="260" spans="1:12" s="8" customFormat="1" ht="13.8" thickBot="1">
      <c r="A260" s="207" t="s">
        <v>1418</v>
      </c>
      <c r="B260" s="208" t="s">
        <v>1419</v>
      </c>
      <c r="C260" s="209" t="s">
        <v>1420</v>
      </c>
      <c r="D260" s="208" t="s">
        <v>1421</v>
      </c>
      <c r="I260"/>
      <c r="J260" s="137" t="s">
        <v>1982</v>
      </c>
      <c r="K260" s="179" t="s">
        <v>1861</v>
      </c>
      <c r="L260" s="153">
        <f>L157</f>
        <v>0</v>
      </c>
    </row>
    <row r="261" spans="1:12" s="8" customFormat="1" ht="13.8" thickBot="1">
      <c r="A261" s="207" t="s">
        <v>1422</v>
      </c>
      <c r="B261" s="208" t="s">
        <v>1423</v>
      </c>
      <c r="C261" s="209" t="s">
        <v>1424</v>
      </c>
      <c r="D261" s="208" t="s">
        <v>1425</v>
      </c>
      <c r="I261"/>
      <c r="J261" s="137" t="s">
        <v>1983</v>
      </c>
      <c r="K261" s="179" t="s">
        <v>1861</v>
      </c>
      <c r="L261" s="251">
        <f>L255</f>
        <v>0</v>
      </c>
    </row>
    <row r="262" spans="1:12" s="8" customFormat="1" ht="13.8" thickBot="1">
      <c r="A262" s="207" t="s">
        <v>1426</v>
      </c>
      <c r="B262" s="208" t="s">
        <v>1427</v>
      </c>
      <c r="C262" s="209" t="s">
        <v>1428</v>
      </c>
      <c r="D262" s="208" t="s">
        <v>1421</v>
      </c>
      <c r="I262" s="336" t="s">
        <v>1979</v>
      </c>
      <c r="J262"/>
      <c r="K262"/>
      <c r="L262" s="181">
        <f>SUM(L256:L261)</f>
        <v>0</v>
      </c>
    </row>
    <row r="263" spans="1:12" s="8" customFormat="1">
      <c r="A263" s="207" t="s">
        <v>1429</v>
      </c>
      <c r="B263" s="208" t="s">
        <v>1430</v>
      </c>
      <c r="C263" s="209" t="s">
        <v>1431</v>
      </c>
      <c r="D263" s="208" t="s">
        <v>1432</v>
      </c>
      <c r="I263"/>
      <c r="J263" s="175"/>
      <c r="K263" s="175"/>
      <c r="L263" s="240"/>
    </row>
    <row r="264" spans="1:12" s="8" customFormat="1">
      <c r="A264" s="207" t="s">
        <v>1433</v>
      </c>
      <c r="B264" s="208" t="s">
        <v>1434</v>
      </c>
      <c r="C264" s="209" t="s">
        <v>1435</v>
      </c>
      <c r="D264" s="208" t="s">
        <v>1432</v>
      </c>
      <c r="I264" s="182"/>
      <c r="J264"/>
      <c r="K264"/>
      <c r="L264" s="252"/>
    </row>
    <row r="265" spans="1:12" s="8" customFormat="1">
      <c r="A265" s="207" t="s">
        <v>1436</v>
      </c>
      <c r="B265" s="209" t="s">
        <v>1437</v>
      </c>
      <c r="C265" s="209" t="s">
        <v>1438</v>
      </c>
      <c r="D265" s="209" t="s">
        <v>1432</v>
      </c>
    </row>
    <row r="266" spans="1:12" s="8" customFormat="1">
      <c r="A266" s="207" t="s">
        <v>1439</v>
      </c>
      <c r="B266" s="208" t="s">
        <v>1440</v>
      </c>
      <c r="C266" s="209" t="s">
        <v>1441</v>
      </c>
      <c r="D266" s="208" t="s">
        <v>1432</v>
      </c>
    </row>
    <row r="267" spans="1:12" s="8" customFormat="1">
      <c r="A267" s="207" t="s">
        <v>1442</v>
      </c>
      <c r="B267" s="208" t="s">
        <v>1443</v>
      </c>
      <c r="C267" s="209" t="s">
        <v>1444</v>
      </c>
      <c r="D267" s="208" t="s">
        <v>1425</v>
      </c>
    </row>
    <row r="268" spans="1:12" s="8" customFormat="1">
      <c r="A268" s="207" t="s">
        <v>1445</v>
      </c>
      <c r="B268" s="208" t="s">
        <v>1446</v>
      </c>
      <c r="C268" s="209" t="s">
        <v>1447</v>
      </c>
      <c r="D268" s="208" t="s">
        <v>1421</v>
      </c>
    </row>
    <row r="269" spans="1:12" s="8" customFormat="1">
      <c r="A269" s="207" t="s">
        <v>1448</v>
      </c>
      <c r="B269" s="208" t="s">
        <v>1449</v>
      </c>
      <c r="C269" s="209" t="s">
        <v>1450</v>
      </c>
      <c r="D269" s="208" t="s">
        <v>1425</v>
      </c>
    </row>
    <row r="270" spans="1:12" s="8" customFormat="1">
      <c r="A270" s="207" t="s">
        <v>1451</v>
      </c>
      <c r="B270" s="208" t="s">
        <v>1452</v>
      </c>
      <c r="C270" s="209" t="s">
        <v>1453</v>
      </c>
      <c r="D270" s="208" t="s">
        <v>1425</v>
      </c>
    </row>
    <row r="271" spans="1:12" s="8" customFormat="1">
      <c r="A271" s="207" t="s">
        <v>1454</v>
      </c>
      <c r="B271" s="208" t="s">
        <v>1455</v>
      </c>
      <c r="C271" s="209" t="s">
        <v>1456</v>
      </c>
      <c r="D271" s="208" t="s">
        <v>1432</v>
      </c>
    </row>
    <row r="272" spans="1:12" s="8" customFormat="1">
      <c r="A272" s="207" t="s">
        <v>1457</v>
      </c>
      <c r="B272" s="208" t="s">
        <v>1458</v>
      </c>
      <c r="C272" s="209" t="s">
        <v>1459</v>
      </c>
      <c r="D272" s="208" t="s">
        <v>1425</v>
      </c>
    </row>
    <row r="273" spans="1:4" s="8" customFormat="1">
      <c r="A273" s="207" t="s">
        <v>1460</v>
      </c>
      <c r="B273" s="208" t="s">
        <v>1461</v>
      </c>
      <c r="C273" s="209" t="s">
        <v>1462</v>
      </c>
      <c r="D273" s="208" t="s">
        <v>1425</v>
      </c>
    </row>
    <row r="274" spans="1:4" s="8" customFormat="1">
      <c r="A274" s="207" t="s">
        <v>1463</v>
      </c>
      <c r="B274" s="208" t="s">
        <v>1464</v>
      </c>
      <c r="C274" s="209" t="s">
        <v>1465</v>
      </c>
      <c r="D274" s="208" t="s">
        <v>1425</v>
      </c>
    </row>
    <row r="275" spans="1:4" s="8" customFormat="1">
      <c r="A275" s="207" t="s">
        <v>1466</v>
      </c>
      <c r="B275" s="208" t="s">
        <v>1467</v>
      </c>
      <c r="C275" s="209" t="s">
        <v>1468</v>
      </c>
      <c r="D275" s="208" t="s">
        <v>1425</v>
      </c>
    </row>
    <row r="276" spans="1:4" s="8" customFormat="1">
      <c r="A276" s="207" t="s">
        <v>1469</v>
      </c>
      <c r="B276" s="208" t="s">
        <v>1470</v>
      </c>
      <c r="C276" s="209" t="s">
        <v>1471</v>
      </c>
      <c r="D276" s="208" t="s">
        <v>1425</v>
      </c>
    </row>
    <row r="277" spans="1:4" s="8" customFormat="1">
      <c r="A277" s="207" t="s">
        <v>1472</v>
      </c>
      <c r="B277" s="208" t="s">
        <v>1473</v>
      </c>
      <c r="C277" s="209" t="s">
        <v>1474</v>
      </c>
      <c r="D277" s="208" t="s">
        <v>1421</v>
      </c>
    </row>
    <row r="278" spans="1:4" s="8" customFormat="1">
      <c r="A278" s="207" t="s">
        <v>1475</v>
      </c>
      <c r="B278" s="208" t="s">
        <v>1476</v>
      </c>
      <c r="C278" s="209" t="s">
        <v>1477</v>
      </c>
      <c r="D278" s="208" t="s">
        <v>1432</v>
      </c>
    </row>
    <row r="279" spans="1:4" s="8" customFormat="1">
      <c r="A279" s="207" t="s">
        <v>1478</v>
      </c>
      <c r="B279" s="208" t="s">
        <v>1479</v>
      </c>
      <c r="C279" s="209" t="s">
        <v>1480</v>
      </c>
      <c r="D279" s="208" t="s">
        <v>1432</v>
      </c>
    </row>
    <row r="280" spans="1:4" s="8" customFormat="1">
      <c r="A280" s="207" t="s">
        <v>1481</v>
      </c>
      <c r="B280" s="208" t="s">
        <v>1482</v>
      </c>
      <c r="C280" s="209" t="s">
        <v>1483</v>
      </c>
      <c r="D280" s="208" t="s">
        <v>1425</v>
      </c>
    </row>
    <row r="281" spans="1:4" s="8" customFormat="1">
      <c r="A281" s="207" t="s">
        <v>1484</v>
      </c>
      <c r="B281" s="208" t="s">
        <v>1485</v>
      </c>
      <c r="C281" s="209" t="s">
        <v>1486</v>
      </c>
      <c r="D281" s="208" t="s">
        <v>1432</v>
      </c>
    </row>
    <row r="282" spans="1:4" s="8" customFormat="1">
      <c r="A282" s="207" t="s">
        <v>1487</v>
      </c>
      <c r="B282" s="208" t="s">
        <v>1488</v>
      </c>
      <c r="C282" s="209" t="s">
        <v>1489</v>
      </c>
      <c r="D282" s="208" t="s">
        <v>1432</v>
      </c>
    </row>
    <row r="283" spans="1:4" s="8" customFormat="1">
      <c r="A283" s="207" t="s">
        <v>1490</v>
      </c>
      <c r="B283" s="208" t="s">
        <v>1491</v>
      </c>
      <c r="C283" s="209" t="s">
        <v>1492</v>
      </c>
      <c r="D283" s="208" t="s">
        <v>1425</v>
      </c>
    </row>
    <row r="284" spans="1:4" s="8" customFormat="1">
      <c r="A284" s="207" t="s">
        <v>1493</v>
      </c>
      <c r="B284" s="208" t="s">
        <v>1494</v>
      </c>
      <c r="C284" s="209" t="s">
        <v>1495</v>
      </c>
      <c r="D284" s="208" t="s">
        <v>1421</v>
      </c>
    </row>
    <row r="285" spans="1:4" s="8" customFormat="1">
      <c r="A285" s="207" t="s">
        <v>1496</v>
      </c>
      <c r="B285" s="208" t="s">
        <v>1497</v>
      </c>
      <c r="C285" s="209" t="s">
        <v>1498</v>
      </c>
      <c r="D285" s="208" t="s">
        <v>1432</v>
      </c>
    </row>
    <row r="286" spans="1:4" s="8" customFormat="1">
      <c r="A286" s="207" t="s">
        <v>1499</v>
      </c>
      <c r="B286" s="208" t="s">
        <v>1500</v>
      </c>
      <c r="C286" s="209" t="s">
        <v>1501</v>
      </c>
      <c r="D286" s="208" t="s">
        <v>1421</v>
      </c>
    </row>
    <row r="287" spans="1:4" s="8" customFormat="1">
      <c r="A287" s="210" t="s">
        <v>1502</v>
      </c>
      <c r="B287" s="208" t="s">
        <v>1503</v>
      </c>
      <c r="C287" s="209" t="s">
        <v>1504</v>
      </c>
      <c r="D287" s="208" t="s">
        <v>1421</v>
      </c>
    </row>
    <row r="288" spans="1:4" s="8" customFormat="1">
      <c r="A288" s="207" t="s">
        <v>1505</v>
      </c>
      <c r="B288" s="208" t="s">
        <v>1506</v>
      </c>
      <c r="C288" s="209" t="s">
        <v>1507</v>
      </c>
      <c r="D288" s="208" t="s">
        <v>1425</v>
      </c>
    </row>
    <row r="289" spans="1:4" s="8" customFormat="1">
      <c r="A289" s="207" t="s">
        <v>1508</v>
      </c>
      <c r="B289" s="208" t="s">
        <v>1509</v>
      </c>
      <c r="C289" s="209" t="s">
        <v>1510</v>
      </c>
      <c r="D289" s="208" t="s">
        <v>1421</v>
      </c>
    </row>
    <row r="290" spans="1:4" s="8" customFormat="1">
      <c r="A290" s="207" t="s">
        <v>1511</v>
      </c>
      <c r="B290" s="208" t="s">
        <v>1512</v>
      </c>
      <c r="C290" s="209" t="s">
        <v>1513</v>
      </c>
      <c r="D290" s="208" t="s">
        <v>1421</v>
      </c>
    </row>
    <row r="291" spans="1:4" s="8" customFormat="1">
      <c r="A291" s="207" t="s">
        <v>1514</v>
      </c>
      <c r="B291" s="208" t="s">
        <v>1515</v>
      </c>
      <c r="C291" s="209" t="s">
        <v>1516</v>
      </c>
      <c r="D291" s="208" t="s">
        <v>1421</v>
      </c>
    </row>
    <row r="292" spans="1:4" s="8" customFormat="1">
      <c r="A292" s="207" t="s">
        <v>1517</v>
      </c>
      <c r="B292" s="208" t="s">
        <v>1518</v>
      </c>
      <c r="C292" s="209" t="s">
        <v>1519</v>
      </c>
      <c r="D292" s="208" t="s">
        <v>1432</v>
      </c>
    </row>
    <row r="293" spans="1:4" s="8" customFormat="1">
      <c r="A293" s="207" t="s">
        <v>1520</v>
      </c>
      <c r="B293" s="208" t="s">
        <v>1521</v>
      </c>
      <c r="C293" s="209" t="s">
        <v>1522</v>
      </c>
      <c r="D293" s="208" t="s">
        <v>1421</v>
      </c>
    </row>
    <row r="294" spans="1:4" s="8" customFormat="1">
      <c r="A294" s="207" t="s">
        <v>1523</v>
      </c>
      <c r="B294" s="208" t="s">
        <v>1524</v>
      </c>
      <c r="C294" s="209" t="s">
        <v>1525</v>
      </c>
      <c r="D294" s="208" t="s">
        <v>1432</v>
      </c>
    </row>
    <row r="295" spans="1:4" s="8" customFormat="1">
      <c r="A295" s="207" t="s">
        <v>1526</v>
      </c>
      <c r="B295" s="208" t="s">
        <v>1527</v>
      </c>
      <c r="C295" s="209" t="s">
        <v>1528</v>
      </c>
      <c r="D295" s="208" t="s">
        <v>1425</v>
      </c>
    </row>
    <row r="296" spans="1:4" s="8" customFormat="1">
      <c r="A296" s="373" t="s">
        <v>1529</v>
      </c>
      <c r="B296" s="208" t="s">
        <v>1530</v>
      </c>
      <c r="C296" s="209" t="s">
        <v>1531</v>
      </c>
      <c r="D296" s="208" t="s">
        <v>1421</v>
      </c>
    </row>
    <row r="297" spans="1:4" s="8" customFormat="1">
      <c r="A297" s="207" t="s">
        <v>1532</v>
      </c>
      <c r="B297" s="208" t="s">
        <v>1533</v>
      </c>
      <c r="C297" s="209" t="s">
        <v>1534</v>
      </c>
      <c r="D297" s="208" t="s">
        <v>1425</v>
      </c>
    </row>
    <row r="298" spans="1:4" s="8" customFormat="1">
      <c r="A298" s="207" t="s">
        <v>1535</v>
      </c>
      <c r="B298" s="208" t="s">
        <v>1536</v>
      </c>
      <c r="C298" s="209" t="s">
        <v>1537</v>
      </c>
      <c r="D298" s="208" t="s">
        <v>1421</v>
      </c>
    </row>
    <row r="299" spans="1:4" s="8" customFormat="1">
      <c r="A299" s="207" t="s">
        <v>1538</v>
      </c>
      <c r="B299" s="208" t="s">
        <v>1539</v>
      </c>
      <c r="C299" s="209" t="s">
        <v>1540</v>
      </c>
      <c r="D299" s="208" t="s">
        <v>1421</v>
      </c>
    </row>
    <row r="300" spans="1:4" s="8" customFormat="1">
      <c r="A300" s="207" t="s">
        <v>1541</v>
      </c>
      <c r="B300" s="208" t="s">
        <v>1542</v>
      </c>
      <c r="C300" s="209" t="s">
        <v>1543</v>
      </c>
      <c r="D300" s="208" t="s">
        <v>1425</v>
      </c>
    </row>
    <row r="301" spans="1:4" s="8" customFormat="1">
      <c r="A301" s="207" t="s">
        <v>1544</v>
      </c>
      <c r="B301" s="208" t="s">
        <v>1545</v>
      </c>
      <c r="C301" s="209" t="s">
        <v>1546</v>
      </c>
      <c r="D301" s="208" t="s">
        <v>1421</v>
      </c>
    </row>
    <row r="302" spans="1:4" s="8" customFormat="1">
      <c r="A302" s="207" t="s">
        <v>1547</v>
      </c>
      <c r="B302" s="208" t="s">
        <v>1548</v>
      </c>
      <c r="C302" s="209" t="s">
        <v>1549</v>
      </c>
      <c r="D302" s="208" t="s">
        <v>1421</v>
      </c>
    </row>
    <row r="303" spans="1:4" s="8" customFormat="1">
      <c r="A303" s="207" t="s">
        <v>1550</v>
      </c>
      <c r="B303" s="208" t="s">
        <v>1551</v>
      </c>
      <c r="C303" s="209" t="s">
        <v>1552</v>
      </c>
      <c r="D303" s="208" t="s">
        <v>1425</v>
      </c>
    </row>
    <row r="304" spans="1:4" s="8" customFormat="1">
      <c r="A304" s="207" t="s">
        <v>1553</v>
      </c>
      <c r="B304" s="208" t="s">
        <v>1554</v>
      </c>
      <c r="C304" s="209" t="s">
        <v>1555</v>
      </c>
      <c r="D304" s="208" t="s">
        <v>1425</v>
      </c>
    </row>
    <row r="305" spans="1:4" s="8" customFormat="1">
      <c r="A305" s="207" t="s">
        <v>1556</v>
      </c>
      <c r="B305" s="208" t="s">
        <v>1557</v>
      </c>
      <c r="C305" s="209" t="s">
        <v>1558</v>
      </c>
      <c r="D305" s="208" t="s">
        <v>1425</v>
      </c>
    </row>
    <row r="306" spans="1:4" s="8" customFormat="1">
      <c r="A306" s="207" t="s">
        <v>1559</v>
      </c>
      <c r="B306" s="208" t="s">
        <v>1560</v>
      </c>
      <c r="C306" s="209" t="s">
        <v>1561</v>
      </c>
      <c r="D306" s="208" t="s">
        <v>1421</v>
      </c>
    </row>
    <row r="307" spans="1:4" s="8" customFormat="1">
      <c r="A307" s="207" t="s">
        <v>1562</v>
      </c>
      <c r="B307" s="208" t="s">
        <v>1563</v>
      </c>
      <c r="C307" s="209" t="s">
        <v>1564</v>
      </c>
      <c r="D307" s="208" t="s">
        <v>1425</v>
      </c>
    </row>
    <row r="308" spans="1:4" s="8" customFormat="1">
      <c r="A308" s="207" t="s">
        <v>1565</v>
      </c>
      <c r="B308" s="208" t="s">
        <v>1566</v>
      </c>
      <c r="C308" s="209" t="s">
        <v>1567</v>
      </c>
      <c r="D308" s="208" t="s">
        <v>1425</v>
      </c>
    </row>
    <row r="309" spans="1:4" s="8" customFormat="1">
      <c r="A309" s="207" t="s">
        <v>1568</v>
      </c>
      <c r="B309" s="208" t="s">
        <v>1569</v>
      </c>
      <c r="C309" s="372" t="s">
        <v>1570</v>
      </c>
      <c r="D309" s="208" t="s">
        <v>1421</v>
      </c>
    </row>
    <row r="310" spans="1:4" s="8" customFormat="1">
      <c r="A310" s="207" t="s">
        <v>1571</v>
      </c>
      <c r="B310" s="208" t="s">
        <v>1572</v>
      </c>
      <c r="C310" s="209" t="s">
        <v>1573</v>
      </c>
      <c r="D310" s="208" t="s">
        <v>1425</v>
      </c>
    </row>
    <row r="311" spans="1:4" s="8" customFormat="1" ht="13.8" thickBot="1">
      <c r="A311" s="211" t="s">
        <v>1574</v>
      </c>
      <c r="B311" s="212" t="s">
        <v>1575</v>
      </c>
      <c r="C311" s="213" t="s">
        <v>1576</v>
      </c>
      <c r="D311" s="212" t="s">
        <v>1421</v>
      </c>
    </row>
    <row r="312" spans="1:4" s="8" customFormat="1" ht="14.4" thickTop="1" thickBot="1">
      <c r="A312" s="383" t="s">
        <v>2317</v>
      </c>
      <c r="B312" s="377" t="s">
        <v>2319</v>
      </c>
      <c r="C312" s="378"/>
      <c r="D312" s="377"/>
    </row>
    <row r="313" spans="1:4" s="8" customFormat="1" ht="14.4" thickTop="1" thickBot="1">
      <c r="A313" s="383" t="s">
        <v>2318</v>
      </c>
      <c r="B313" s="377" t="s">
        <v>2320</v>
      </c>
      <c r="C313" s="378" t="s">
        <v>2343</v>
      </c>
      <c r="D313" s="377" t="s">
        <v>2335</v>
      </c>
    </row>
    <row r="314" spans="1:4" ht="14.4" thickTop="1" thickBot="1">
      <c r="A314" s="383" t="s">
        <v>2321</v>
      </c>
      <c r="B314" s="377" t="s">
        <v>2322</v>
      </c>
      <c r="C314" s="379" t="s">
        <v>1453</v>
      </c>
      <c r="D314" s="380" t="s">
        <v>1425</v>
      </c>
    </row>
    <row r="315" spans="1:4" ht="14.4" thickTop="1" thickBot="1">
      <c r="A315" s="383" t="s">
        <v>2323</v>
      </c>
      <c r="B315" s="377" t="s">
        <v>2344</v>
      </c>
      <c r="C315" s="378" t="s">
        <v>2345</v>
      </c>
      <c r="D315" s="377"/>
    </row>
    <row r="316" spans="1:4" ht="14.4" thickTop="1" thickBot="1">
      <c r="A316" s="383" t="s">
        <v>2324</v>
      </c>
      <c r="B316" s="377" t="s">
        <v>2341</v>
      </c>
      <c r="C316" s="378" t="s">
        <v>2332</v>
      </c>
      <c r="D316" s="377"/>
    </row>
    <row r="317" spans="1:4" ht="14.4" thickTop="1" thickBot="1">
      <c r="A317" s="383" t="s">
        <v>2325</v>
      </c>
      <c r="B317" s="377" t="s">
        <v>2342</v>
      </c>
      <c r="C317" s="378" t="s">
        <v>2334</v>
      </c>
      <c r="D317" s="377" t="s">
        <v>2333</v>
      </c>
    </row>
    <row r="318" spans="1:4" ht="14.4" thickTop="1" thickBot="1">
      <c r="A318" s="383" t="s">
        <v>2326</v>
      </c>
      <c r="B318" s="377" t="s">
        <v>2327</v>
      </c>
      <c r="C318" s="378" t="s">
        <v>2334</v>
      </c>
      <c r="D318" s="377" t="s">
        <v>2333</v>
      </c>
    </row>
    <row r="319" spans="1:4" ht="14.4" thickTop="1" thickBot="1">
      <c r="A319" s="383" t="s">
        <v>2328</v>
      </c>
      <c r="B319" s="377" t="s">
        <v>2329</v>
      </c>
      <c r="C319" s="378" t="s">
        <v>2332</v>
      </c>
      <c r="D319" s="377"/>
    </row>
    <row r="320" spans="1:4" ht="14.4" thickTop="1" thickBot="1">
      <c r="A320" s="383" t="s">
        <v>2339</v>
      </c>
      <c r="B320" s="377" t="s">
        <v>2340</v>
      </c>
      <c r="C320" s="378" t="s">
        <v>2332</v>
      </c>
      <c r="D320" s="377"/>
    </row>
    <row r="321" spans="2:3" ht="13.8" thickTop="1"/>
    <row r="322" spans="2:3">
      <c r="B322" s="381"/>
      <c r="C322" t="s">
        <v>2336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A06B9-EFDA-43B2-87A5-29BE8CFF6A0D}">
  <dimension ref="A2:P158"/>
  <sheetViews>
    <sheetView topLeftCell="A44" zoomScale="80" zoomScaleNormal="80" workbookViewId="0">
      <selection activeCell="C52" sqref="C52:C75"/>
    </sheetView>
  </sheetViews>
  <sheetFormatPr defaultRowHeight="13.2"/>
  <cols>
    <col min="1" max="1" width="14.109375" customWidth="1"/>
    <col min="2" max="2" width="12.6640625" customWidth="1"/>
    <col min="3" max="3" width="13.33203125" customWidth="1"/>
    <col min="4" max="4" width="20.109375" customWidth="1"/>
    <col min="5" max="5" width="12" customWidth="1"/>
    <col min="6" max="6" width="41.44140625" customWidth="1"/>
    <col min="7" max="7" width="17.44140625" customWidth="1"/>
    <col min="8" max="8" width="12.44140625" customWidth="1"/>
    <col min="9" max="9" width="11.44140625" customWidth="1"/>
    <col min="10" max="10" width="12.88671875" customWidth="1"/>
    <col min="11" max="11" width="17.88671875" customWidth="1"/>
    <col min="12" max="12" width="18.6640625" customWidth="1"/>
    <col min="13" max="13" width="15.33203125" customWidth="1"/>
    <col min="14" max="14" width="9" customWidth="1"/>
    <col min="15" max="15" width="19.6640625" customWidth="1"/>
    <col min="16" max="16" width="12.88671875" customWidth="1"/>
  </cols>
  <sheetData>
    <row r="2" spans="1:11" ht="13.8" thickBot="1"/>
    <row r="3" spans="1:11">
      <c r="A3" s="303"/>
      <c r="B3" s="304"/>
      <c r="C3" s="304"/>
      <c r="D3" s="304"/>
      <c r="E3" s="304"/>
      <c r="F3" s="278"/>
      <c r="G3" s="279"/>
    </row>
    <row r="4" spans="1:11">
      <c r="A4" s="306"/>
      <c r="B4" s="9" t="s">
        <v>1901</v>
      </c>
      <c r="C4" s="9" t="s">
        <v>2020</v>
      </c>
      <c r="D4" s="9"/>
      <c r="E4" s="9"/>
      <c r="G4" s="314"/>
    </row>
    <row r="5" spans="1:11">
      <c r="A5" s="306"/>
      <c r="B5" s="9" t="s">
        <v>2021</v>
      </c>
      <c r="C5" s="9"/>
      <c r="D5" s="9"/>
      <c r="E5" s="9"/>
      <c r="G5" s="314"/>
    </row>
    <row r="6" spans="1:11">
      <c r="A6" s="306"/>
      <c r="B6" s="9"/>
      <c r="C6" s="9" t="s">
        <v>2293</v>
      </c>
      <c r="D6" s="9"/>
      <c r="E6" s="9"/>
      <c r="G6" s="314"/>
    </row>
    <row r="7" spans="1:11">
      <c r="A7" s="312">
        <v>1</v>
      </c>
      <c r="B7" s="8" t="s">
        <v>2022</v>
      </c>
      <c r="C7" s="8"/>
      <c r="D7" s="8"/>
      <c r="E7" s="9"/>
      <c r="G7" s="314"/>
    </row>
    <row r="8" spans="1:11">
      <c r="A8" s="312">
        <v>2</v>
      </c>
      <c r="B8" s="8" t="s">
        <v>2023</v>
      </c>
      <c r="C8" s="8"/>
      <c r="D8" s="8"/>
      <c r="E8" s="9"/>
      <c r="G8" s="314"/>
    </row>
    <row r="9" spans="1:11">
      <c r="A9" s="312">
        <v>3</v>
      </c>
      <c r="B9" s="8" t="s">
        <v>2024</v>
      </c>
      <c r="C9" s="8"/>
      <c r="D9" s="8"/>
      <c r="E9" s="8"/>
      <c r="G9" s="314"/>
    </row>
    <row r="10" spans="1:11">
      <c r="A10" s="312"/>
      <c r="B10" s="8" t="s">
        <v>2025</v>
      </c>
      <c r="C10" s="8"/>
      <c r="D10" s="8"/>
      <c r="E10" s="8"/>
      <c r="G10" s="314"/>
    </row>
    <row r="11" spans="1:11">
      <c r="A11" s="312">
        <v>4</v>
      </c>
      <c r="B11" s="9" t="s">
        <v>2026</v>
      </c>
      <c r="C11" s="9"/>
      <c r="D11" s="9"/>
      <c r="E11" s="9"/>
      <c r="G11" s="314"/>
    </row>
    <row r="12" spans="1:11" ht="13.8" thickBot="1">
      <c r="A12" s="313">
        <v>5</v>
      </c>
      <c r="B12" s="337" t="s">
        <v>2301</v>
      </c>
      <c r="C12" s="337"/>
      <c r="D12" s="310"/>
      <c r="E12" s="311"/>
      <c r="F12" s="253"/>
      <c r="G12" s="280"/>
    </row>
    <row r="13" spans="1:11" ht="13.8" thickBot="1">
      <c r="A13" s="312">
        <v>6</v>
      </c>
      <c r="B13" s="384" t="s">
        <v>2347</v>
      </c>
      <c r="C13" s="384"/>
      <c r="D13" s="384"/>
      <c r="E13" s="384"/>
      <c r="F13" s="385"/>
      <c r="G13" s="381"/>
      <c r="H13" s="381"/>
      <c r="I13" s="381"/>
    </row>
    <row r="14" spans="1:11" s="8" customFormat="1" ht="27" thickTop="1">
      <c r="A14" s="143" t="s">
        <v>1972</v>
      </c>
      <c r="B14" s="144"/>
      <c r="C14" s="145"/>
      <c r="D14" s="145"/>
      <c r="E14" s="145"/>
      <c r="F14" s="11"/>
      <c r="G14" s="91" t="s">
        <v>1795</v>
      </c>
      <c r="H14" s="11" t="s">
        <v>1</v>
      </c>
      <c r="I14" s="11" t="s">
        <v>1860</v>
      </c>
      <c r="J14" s="119" t="s">
        <v>1872</v>
      </c>
      <c r="K14" s="8" t="s">
        <v>2264</v>
      </c>
    </row>
    <row r="15" spans="1:11" s="8" customFormat="1">
      <c r="A15" s="123" t="s">
        <v>2</v>
      </c>
      <c r="B15" s="124" t="s">
        <v>4</v>
      </c>
      <c r="C15" s="124"/>
      <c r="D15" s="124" t="s">
        <v>8</v>
      </c>
      <c r="E15" s="124" t="s">
        <v>1796</v>
      </c>
      <c r="F15" s="124" t="s">
        <v>9</v>
      </c>
      <c r="G15" s="121" t="s">
        <v>1865</v>
      </c>
      <c r="H15" s="121" t="s">
        <v>1866</v>
      </c>
      <c r="I15" s="121" t="s">
        <v>1867</v>
      </c>
      <c r="J15" s="122"/>
      <c r="K15" s="8" t="s">
        <v>2354</v>
      </c>
    </row>
    <row r="16" spans="1:11" s="8" customFormat="1">
      <c r="A16" s="46" t="s">
        <v>739</v>
      </c>
      <c r="B16" s="47">
        <v>410</v>
      </c>
      <c r="C16" s="47"/>
      <c r="D16" s="17"/>
      <c r="E16" s="17"/>
      <c r="F16" s="47" t="s">
        <v>740</v>
      </c>
      <c r="G16" s="419"/>
      <c r="H16" s="418" t="s">
        <v>549</v>
      </c>
      <c r="I16" s="418" t="s">
        <v>549</v>
      </c>
      <c r="J16" s="412">
        <f>G16</f>
        <v>0</v>
      </c>
    </row>
    <row r="17" spans="1:10" s="8" customFormat="1">
      <c r="A17" s="46" t="s">
        <v>741</v>
      </c>
      <c r="B17" s="47" t="s">
        <v>743</v>
      </c>
      <c r="C17" s="47"/>
      <c r="D17" s="17"/>
      <c r="E17" s="17"/>
      <c r="F17" s="47" t="s">
        <v>742</v>
      </c>
      <c r="G17" s="419"/>
      <c r="H17" s="418" t="s">
        <v>549</v>
      </c>
      <c r="I17" s="418" t="s">
        <v>549</v>
      </c>
      <c r="J17" s="412">
        <f t="shared" ref="J17:J33" si="0">G17</f>
        <v>0</v>
      </c>
    </row>
    <row r="18" spans="1:10" s="8" customFormat="1">
      <c r="A18" s="46" t="s">
        <v>744</v>
      </c>
      <c r="B18" s="47" t="s">
        <v>746</v>
      </c>
      <c r="C18" s="47"/>
      <c r="D18" s="17"/>
      <c r="E18" s="17"/>
      <c r="F18" s="47" t="s">
        <v>745</v>
      </c>
      <c r="G18" s="419"/>
      <c r="H18" s="418" t="s">
        <v>549</v>
      </c>
      <c r="I18" s="418" t="s">
        <v>549</v>
      </c>
      <c r="J18" s="412">
        <f t="shared" si="0"/>
        <v>0</v>
      </c>
    </row>
    <row r="19" spans="1:10" s="8" customFormat="1">
      <c r="A19" s="46" t="s">
        <v>747</v>
      </c>
      <c r="B19" s="47">
        <v>20</v>
      </c>
      <c r="C19" s="47"/>
      <c r="D19" s="17"/>
      <c r="E19" s="17"/>
      <c r="F19" s="47" t="s">
        <v>748</v>
      </c>
      <c r="G19" s="419"/>
      <c r="H19" s="418" t="s">
        <v>549</v>
      </c>
      <c r="I19" s="418" t="s">
        <v>549</v>
      </c>
      <c r="J19" s="412">
        <f t="shared" si="0"/>
        <v>0</v>
      </c>
    </row>
    <row r="20" spans="1:10" s="8" customFormat="1">
      <c r="A20" s="46" t="s">
        <v>749</v>
      </c>
      <c r="B20" s="47" t="s">
        <v>751</v>
      </c>
      <c r="C20" s="47"/>
      <c r="D20" s="17"/>
      <c r="E20" s="17"/>
      <c r="F20" s="47" t="s">
        <v>750</v>
      </c>
      <c r="G20" s="419"/>
      <c r="H20" s="418" t="s">
        <v>549</v>
      </c>
      <c r="I20" s="418" t="s">
        <v>549</v>
      </c>
      <c r="J20" s="412">
        <f t="shared" si="0"/>
        <v>0</v>
      </c>
    </row>
    <row r="21" spans="1:10" s="8" customFormat="1">
      <c r="A21" s="48" t="s">
        <v>752</v>
      </c>
      <c r="B21" s="47" t="s">
        <v>751</v>
      </c>
      <c r="C21" s="47"/>
      <c r="D21" s="17"/>
      <c r="E21" s="17"/>
      <c r="F21" s="47" t="s">
        <v>753</v>
      </c>
      <c r="G21" s="419"/>
      <c r="H21" s="418" t="s">
        <v>549</v>
      </c>
      <c r="I21" s="418" t="s">
        <v>549</v>
      </c>
      <c r="J21" s="412">
        <f t="shared" si="0"/>
        <v>0</v>
      </c>
    </row>
    <row r="22" spans="1:10" s="8" customFormat="1">
      <c r="A22" s="48" t="s">
        <v>754</v>
      </c>
      <c r="B22" s="47">
        <v>410</v>
      </c>
      <c r="C22" s="47"/>
      <c r="D22" s="17"/>
      <c r="E22" s="17"/>
      <c r="F22" s="47" t="s">
        <v>755</v>
      </c>
      <c r="G22" s="419"/>
      <c r="H22" s="418" t="s">
        <v>549</v>
      </c>
      <c r="I22" s="418" t="s">
        <v>549</v>
      </c>
      <c r="J22" s="412">
        <f t="shared" si="0"/>
        <v>0</v>
      </c>
    </row>
    <row r="23" spans="1:10" s="8" customFormat="1">
      <c r="A23" s="48" t="s">
        <v>756</v>
      </c>
      <c r="B23" s="47" t="s">
        <v>758</v>
      </c>
      <c r="C23" s="47"/>
      <c r="D23" s="17"/>
      <c r="E23" s="17"/>
      <c r="F23" s="47" t="s">
        <v>757</v>
      </c>
      <c r="G23" s="419"/>
      <c r="H23" s="418" t="s">
        <v>549</v>
      </c>
      <c r="I23" s="418" t="s">
        <v>549</v>
      </c>
      <c r="J23" s="412">
        <f t="shared" si="0"/>
        <v>0</v>
      </c>
    </row>
    <row r="24" spans="1:10" s="8" customFormat="1">
      <c r="A24" s="48" t="s">
        <v>759</v>
      </c>
      <c r="B24" s="47">
        <v>25</v>
      </c>
      <c r="C24" s="47"/>
      <c r="D24" s="17"/>
      <c r="E24" s="17"/>
      <c r="F24" s="47" t="s">
        <v>760</v>
      </c>
      <c r="G24" s="419"/>
      <c r="H24" s="418" t="s">
        <v>549</v>
      </c>
      <c r="I24" s="418" t="s">
        <v>549</v>
      </c>
      <c r="J24" s="412">
        <f t="shared" si="0"/>
        <v>0</v>
      </c>
    </row>
    <row r="25" spans="1:10" s="8" customFormat="1">
      <c r="A25" s="46" t="s">
        <v>761</v>
      </c>
      <c r="B25" s="47">
        <v>355</v>
      </c>
      <c r="C25" s="47"/>
      <c r="D25" s="17"/>
      <c r="E25" s="17"/>
      <c r="F25" s="47" t="s">
        <v>762</v>
      </c>
      <c r="G25" s="419"/>
      <c r="H25" s="418" t="s">
        <v>549</v>
      </c>
      <c r="I25" s="418" t="s">
        <v>549</v>
      </c>
      <c r="J25" s="412">
        <f t="shared" si="0"/>
        <v>0</v>
      </c>
    </row>
    <row r="26" spans="1:10" s="8" customFormat="1">
      <c r="A26" s="46" t="s">
        <v>763</v>
      </c>
      <c r="B26" s="47">
        <v>165</v>
      </c>
      <c r="C26" s="47"/>
      <c r="D26" s="17"/>
      <c r="E26" s="17"/>
      <c r="F26" s="47" t="s">
        <v>764</v>
      </c>
      <c r="G26" s="419"/>
      <c r="H26" s="418" t="s">
        <v>549</v>
      </c>
      <c r="I26" s="418" t="s">
        <v>549</v>
      </c>
      <c r="J26" s="412">
        <f t="shared" si="0"/>
        <v>0</v>
      </c>
    </row>
    <row r="27" spans="1:10" s="8" customFormat="1">
      <c r="A27" s="46" t="s">
        <v>765</v>
      </c>
      <c r="B27" s="47">
        <v>1300</v>
      </c>
      <c r="C27" s="47"/>
      <c r="D27" s="17"/>
      <c r="E27" s="17"/>
      <c r="F27" s="47" t="s">
        <v>766</v>
      </c>
      <c r="G27" s="419"/>
      <c r="H27" s="418" t="s">
        <v>549</v>
      </c>
      <c r="I27" s="418" t="s">
        <v>549</v>
      </c>
      <c r="J27" s="412">
        <f t="shared" si="0"/>
        <v>0</v>
      </c>
    </row>
    <row r="28" spans="1:10" s="8" customFormat="1">
      <c r="A28" s="48" t="s">
        <v>767</v>
      </c>
      <c r="B28" s="47">
        <v>675</v>
      </c>
      <c r="C28" s="47"/>
      <c r="D28" s="17"/>
      <c r="E28" s="17"/>
      <c r="F28" s="47" t="s">
        <v>768</v>
      </c>
      <c r="G28" s="419"/>
      <c r="H28" s="418" t="s">
        <v>549</v>
      </c>
      <c r="I28" s="418" t="s">
        <v>549</v>
      </c>
      <c r="J28" s="412">
        <f t="shared" si="0"/>
        <v>0</v>
      </c>
    </row>
    <row r="29" spans="1:10" s="8" customFormat="1">
      <c r="A29" s="46" t="s">
        <v>769</v>
      </c>
      <c r="B29" s="47">
        <v>3000</v>
      </c>
      <c r="C29" s="47"/>
      <c r="D29" s="17"/>
      <c r="E29" s="17"/>
      <c r="F29" s="47" t="s">
        <v>770</v>
      </c>
      <c r="G29" s="419"/>
      <c r="H29" s="418" t="s">
        <v>549</v>
      </c>
      <c r="I29" s="418" t="s">
        <v>549</v>
      </c>
      <c r="J29" s="412">
        <f t="shared" si="0"/>
        <v>0</v>
      </c>
    </row>
    <row r="30" spans="1:10" s="8" customFormat="1">
      <c r="A30" s="46" t="s">
        <v>771</v>
      </c>
      <c r="B30" s="47">
        <v>450</v>
      </c>
      <c r="C30" s="47"/>
      <c r="D30" s="17"/>
      <c r="E30" s="17"/>
      <c r="F30" s="47" t="s">
        <v>772</v>
      </c>
      <c r="G30" s="419"/>
      <c r="H30" s="418" t="s">
        <v>549</v>
      </c>
      <c r="I30" s="418" t="s">
        <v>549</v>
      </c>
      <c r="J30" s="412">
        <f t="shared" si="0"/>
        <v>0</v>
      </c>
    </row>
    <row r="31" spans="1:10" s="8" customFormat="1">
      <c r="A31" s="46" t="s">
        <v>773</v>
      </c>
      <c r="B31" s="47">
        <v>186</v>
      </c>
      <c r="C31" s="47"/>
      <c r="D31" s="17"/>
      <c r="E31" s="17"/>
      <c r="F31" s="47" t="s">
        <v>774</v>
      </c>
      <c r="G31" s="419"/>
      <c r="H31" s="418" t="s">
        <v>549</v>
      </c>
      <c r="I31" s="418" t="s">
        <v>549</v>
      </c>
      <c r="J31" s="412">
        <f t="shared" si="0"/>
        <v>0</v>
      </c>
    </row>
    <row r="32" spans="1:10" s="8" customFormat="1">
      <c r="A32" s="46" t="s">
        <v>775</v>
      </c>
      <c r="B32" s="47">
        <v>528</v>
      </c>
      <c r="C32" s="47"/>
      <c r="D32" s="17"/>
      <c r="E32" s="17"/>
      <c r="F32" s="47" t="s">
        <v>776</v>
      </c>
      <c r="G32" s="419"/>
      <c r="H32" s="418" t="s">
        <v>549</v>
      </c>
      <c r="I32" s="418" t="s">
        <v>549</v>
      </c>
      <c r="J32" s="412">
        <f t="shared" si="0"/>
        <v>0</v>
      </c>
    </row>
    <row r="33" spans="1:16" s="8" customFormat="1" ht="13.8" thickBot="1">
      <c r="A33" s="49" t="s">
        <v>777</v>
      </c>
      <c r="B33" s="50">
        <v>250</v>
      </c>
      <c r="C33" s="50"/>
      <c r="D33" s="22"/>
      <c r="E33" s="22"/>
      <c r="F33" s="50" t="s">
        <v>778</v>
      </c>
      <c r="G33" s="419"/>
      <c r="H33" s="418" t="s">
        <v>549</v>
      </c>
      <c r="I33" s="418" t="s">
        <v>549</v>
      </c>
      <c r="J33" s="412">
        <f t="shared" si="0"/>
        <v>0</v>
      </c>
    </row>
    <row r="34" spans="1:16" ht="14.4" thickTop="1" thickBot="1">
      <c r="H34" s="136" t="s">
        <v>1973</v>
      </c>
      <c r="I34" s="120" t="s">
        <v>1861</v>
      </c>
      <c r="J34" s="227">
        <f>SUM(J16:J33)</f>
        <v>0</v>
      </c>
    </row>
    <row r="36" spans="1:16" ht="13.8" thickBot="1"/>
    <row r="37" spans="1:16" s="8" customFormat="1" ht="46.8" thickTop="1" thickBot="1">
      <c r="A37" s="143" t="s">
        <v>1797</v>
      </c>
      <c r="B37" s="144"/>
      <c r="C37" s="145"/>
      <c r="D37" s="11"/>
      <c r="E37" s="11"/>
      <c r="F37" s="11"/>
      <c r="G37" s="114" t="s">
        <v>1871</v>
      </c>
      <c r="H37" s="114" t="s">
        <v>1862</v>
      </c>
      <c r="I37" s="114" t="s">
        <v>1863</v>
      </c>
      <c r="J37" s="115" t="s">
        <v>1864</v>
      </c>
      <c r="K37" s="115" t="s">
        <v>2014</v>
      </c>
      <c r="L37" s="115" t="s">
        <v>2019</v>
      </c>
      <c r="M37" s="115" t="s">
        <v>2018</v>
      </c>
      <c r="N37" s="115" t="s">
        <v>2011</v>
      </c>
      <c r="O37" s="114" t="s">
        <v>2230</v>
      </c>
      <c r="P37" s="8" t="s">
        <v>1930</v>
      </c>
    </row>
    <row r="38" spans="1:16" s="8" customFormat="1">
      <c r="A38" s="53" t="s">
        <v>2</v>
      </c>
      <c r="B38" s="17"/>
      <c r="C38" s="17"/>
      <c r="D38" s="17" t="s">
        <v>8</v>
      </c>
      <c r="E38" s="17" t="s">
        <v>1796</v>
      </c>
      <c r="F38" s="17" t="s">
        <v>9</v>
      </c>
      <c r="G38" s="169" t="s">
        <v>1865</v>
      </c>
      <c r="H38" s="169" t="s">
        <v>1866</v>
      </c>
      <c r="I38" s="169" t="s">
        <v>1867</v>
      </c>
      <c r="J38" s="170" t="s">
        <v>1868</v>
      </c>
      <c r="K38" s="171" t="s">
        <v>2015</v>
      </c>
      <c r="L38" s="171" t="s">
        <v>1869</v>
      </c>
      <c r="M38" s="171" t="s">
        <v>2016</v>
      </c>
      <c r="N38" s="171" t="s">
        <v>2012</v>
      </c>
      <c r="O38" s="127" t="s">
        <v>1873</v>
      </c>
    </row>
    <row r="39" spans="1:16" s="8" customFormat="1">
      <c r="A39" s="116" t="s">
        <v>779</v>
      </c>
      <c r="B39" s="17"/>
      <c r="C39" s="51"/>
      <c r="D39" s="47" t="s">
        <v>781</v>
      </c>
      <c r="E39" s="47" t="s">
        <v>782</v>
      </c>
      <c r="F39" s="47" t="s">
        <v>780</v>
      </c>
      <c r="G39" s="131"/>
      <c r="H39" s="131"/>
      <c r="I39" s="131"/>
      <c r="J39" s="132"/>
      <c r="K39" s="282"/>
      <c r="L39" s="133"/>
      <c r="M39" s="133">
        <f>K39*L39</f>
        <v>0</v>
      </c>
      <c r="N39" s="133"/>
      <c r="O39" s="238">
        <f>G39+H39+I39+J39+M39+N39</f>
        <v>0</v>
      </c>
    </row>
    <row r="40" spans="1:16" s="8" customFormat="1">
      <c r="A40" s="116" t="s">
        <v>783</v>
      </c>
      <c r="B40" s="17"/>
      <c r="C40" s="51"/>
      <c r="D40" s="47" t="s">
        <v>781</v>
      </c>
      <c r="E40" s="47" t="s">
        <v>785</v>
      </c>
      <c r="F40" s="47" t="s">
        <v>784</v>
      </c>
      <c r="G40" s="131"/>
      <c r="H40" s="131"/>
      <c r="I40" s="131"/>
      <c r="J40" s="132"/>
      <c r="K40" s="282"/>
      <c r="L40" s="133"/>
      <c r="M40" s="133">
        <f t="shared" ref="M40:M46" si="1">K40*L40</f>
        <v>0</v>
      </c>
      <c r="N40" s="133"/>
      <c r="O40" s="238">
        <f t="shared" ref="O40:O46" si="2">G40+H40+I40+J40+M40+N40</f>
        <v>0</v>
      </c>
    </row>
    <row r="41" spans="1:16" s="8" customFormat="1">
      <c r="A41" s="116" t="s">
        <v>786</v>
      </c>
      <c r="B41" s="17"/>
      <c r="C41" s="51"/>
      <c r="D41" s="47" t="s">
        <v>788</v>
      </c>
      <c r="E41" s="47" t="s">
        <v>782</v>
      </c>
      <c r="F41" s="47" t="s">
        <v>787</v>
      </c>
      <c r="G41" s="131"/>
      <c r="H41" s="131"/>
      <c r="I41" s="131"/>
      <c r="J41" s="132"/>
      <c r="K41" s="282"/>
      <c r="L41" s="133"/>
      <c r="M41" s="133">
        <f t="shared" si="1"/>
        <v>0</v>
      </c>
      <c r="N41" s="133"/>
      <c r="O41" s="238">
        <f t="shared" si="2"/>
        <v>0</v>
      </c>
    </row>
    <row r="42" spans="1:16" s="8" customFormat="1">
      <c r="A42" s="116" t="s">
        <v>789</v>
      </c>
      <c r="B42" s="17"/>
      <c r="C42" s="51"/>
      <c r="D42" s="47" t="s">
        <v>788</v>
      </c>
      <c r="E42" s="47" t="s">
        <v>782</v>
      </c>
      <c r="F42" s="47" t="s">
        <v>787</v>
      </c>
      <c r="G42" s="131"/>
      <c r="H42" s="131"/>
      <c r="I42" s="131"/>
      <c r="J42" s="132"/>
      <c r="K42" s="282"/>
      <c r="L42" s="133"/>
      <c r="M42" s="133">
        <f t="shared" si="1"/>
        <v>0</v>
      </c>
      <c r="N42" s="133"/>
      <c r="O42" s="238">
        <f t="shared" si="2"/>
        <v>0</v>
      </c>
    </row>
    <row r="43" spans="1:16" s="8" customFormat="1">
      <c r="A43" s="116" t="s">
        <v>790</v>
      </c>
      <c r="B43" s="17"/>
      <c r="C43" s="51"/>
      <c r="D43" s="47" t="s">
        <v>791</v>
      </c>
      <c r="E43" s="47" t="s">
        <v>792</v>
      </c>
      <c r="F43" s="47" t="s">
        <v>2259</v>
      </c>
      <c r="G43" s="131"/>
      <c r="H43" s="131"/>
      <c r="I43" s="131"/>
      <c r="J43" s="132"/>
      <c r="K43" s="282"/>
      <c r="L43" s="133"/>
      <c r="M43" s="133">
        <f t="shared" si="1"/>
        <v>0</v>
      </c>
      <c r="N43" s="133"/>
      <c r="O43" s="238">
        <f t="shared" si="2"/>
        <v>0</v>
      </c>
    </row>
    <row r="44" spans="1:16" s="8" customFormat="1">
      <c r="A44" s="117" t="s">
        <v>793</v>
      </c>
      <c r="B44" s="17"/>
      <c r="C44" s="51"/>
      <c r="D44" s="47" t="s">
        <v>551</v>
      </c>
      <c r="E44" s="47" t="s">
        <v>795</v>
      </c>
      <c r="F44" s="47" t="s">
        <v>794</v>
      </c>
      <c r="G44" s="131"/>
      <c r="H44" s="131"/>
      <c r="I44" s="131"/>
      <c r="J44" s="132"/>
      <c r="K44" s="282"/>
      <c r="L44" s="133"/>
      <c r="M44" s="133">
        <f t="shared" si="1"/>
        <v>0</v>
      </c>
      <c r="N44" s="133"/>
      <c r="O44" s="238">
        <f t="shared" si="2"/>
        <v>0</v>
      </c>
    </row>
    <row r="45" spans="1:16" s="8" customFormat="1">
      <c r="A45" s="117" t="s">
        <v>796</v>
      </c>
      <c r="B45" s="17"/>
      <c r="C45" s="51"/>
      <c r="D45" s="47" t="s">
        <v>551</v>
      </c>
      <c r="E45" s="47" t="s">
        <v>798</v>
      </c>
      <c r="F45" s="47" t="s">
        <v>797</v>
      </c>
      <c r="G45" s="131"/>
      <c r="H45" s="131"/>
      <c r="I45" s="131"/>
      <c r="J45" s="132"/>
      <c r="K45" s="282"/>
      <c r="L45" s="133"/>
      <c r="M45" s="133">
        <f t="shared" si="1"/>
        <v>0</v>
      </c>
      <c r="N45" s="133"/>
      <c r="O45" s="238">
        <f t="shared" si="2"/>
        <v>0</v>
      </c>
    </row>
    <row r="46" spans="1:16" s="8" customFormat="1" ht="13.8" thickBot="1">
      <c r="A46" s="118" t="s">
        <v>799</v>
      </c>
      <c r="B46" s="22"/>
      <c r="C46" s="52"/>
      <c r="D46" s="50" t="s">
        <v>801</v>
      </c>
      <c r="E46" s="50" t="s">
        <v>802</v>
      </c>
      <c r="F46" s="50" t="s">
        <v>800</v>
      </c>
      <c r="G46" s="131"/>
      <c r="H46" s="131"/>
      <c r="I46" s="131"/>
      <c r="J46" s="132"/>
      <c r="K46" s="282"/>
      <c r="L46" s="133"/>
      <c r="M46" s="133">
        <f t="shared" si="1"/>
        <v>0</v>
      </c>
      <c r="N46" s="133"/>
      <c r="O46" s="238">
        <f t="shared" si="2"/>
        <v>0</v>
      </c>
    </row>
    <row r="47" spans="1:16" ht="14.4" thickTop="1" thickBot="1">
      <c r="J47" s="136"/>
      <c r="K47" s="239"/>
      <c r="L47" s="332"/>
      <c r="M47" s="136" t="s">
        <v>1974</v>
      </c>
      <c r="N47" s="120" t="s">
        <v>1861</v>
      </c>
      <c r="O47" s="227">
        <f>SUM(O39:O46)</f>
        <v>0</v>
      </c>
    </row>
    <row r="49" spans="1:15" ht="13.8" thickBot="1"/>
    <row r="50" spans="1:15" s="8" customFormat="1" ht="54" thickTop="1" thickBot="1">
      <c r="A50" s="143" t="s">
        <v>1798</v>
      </c>
      <c r="B50" s="144"/>
      <c r="C50" s="145"/>
      <c r="D50" s="145"/>
      <c r="E50" s="11"/>
      <c r="F50" s="11"/>
      <c r="G50" s="146" t="s">
        <v>2030</v>
      </c>
      <c r="H50" s="146" t="s">
        <v>1862</v>
      </c>
      <c r="I50" s="146" t="s">
        <v>1863</v>
      </c>
      <c r="J50" s="147" t="s">
        <v>1864</v>
      </c>
      <c r="K50" s="147" t="s">
        <v>2265</v>
      </c>
      <c r="L50" s="146" t="s">
        <v>1870</v>
      </c>
      <c r="M50" s="8" t="s">
        <v>1930</v>
      </c>
    </row>
    <row r="51" spans="1:15" s="8" customFormat="1">
      <c r="A51" s="123" t="s">
        <v>2</v>
      </c>
      <c r="B51" s="124"/>
      <c r="C51" s="124" t="s">
        <v>1860</v>
      </c>
      <c r="D51" s="124" t="s">
        <v>8</v>
      </c>
      <c r="E51" s="124" t="s">
        <v>1796</v>
      </c>
      <c r="F51" s="124" t="s">
        <v>9</v>
      </c>
      <c r="G51" s="125" t="s">
        <v>1865</v>
      </c>
      <c r="H51" s="125" t="s">
        <v>1866</v>
      </c>
      <c r="I51" s="125" t="s">
        <v>1867</v>
      </c>
      <c r="J51" s="126" t="s">
        <v>1868</v>
      </c>
      <c r="K51" s="127" t="s">
        <v>1869</v>
      </c>
      <c r="L51" s="127" t="s">
        <v>1873</v>
      </c>
    </row>
    <row r="52" spans="1:15" s="8" customFormat="1">
      <c r="A52" s="53" t="s">
        <v>803</v>
      </c>
      <c r="B52" s="17"/>
      <c r="C52" s="17"/>
      <c r="D52" s="17" t="s">
        <v>805</v>
      </c>
      <c r="E52" s="17"/>
      <c r="F52" s="17" t="s">
        <v>804</v>
      </c>
      <c r="G52" s="131"/>
      <c r="H52" s="131"/>
      <c r="I52" s="131"/>
      <c r="J52" s="132"/>
      <c r="K52" s="133"/>
      <c r="L52" s="129">
        <f t="shared" ref="L52:L75" si="3">G52+H52+I52+J52+K52</f>
        <v>0</v>
      </c>
      <c r="M52" s="200"/>
      <c r="N52" s="200"/>
      <c r="O52" s="200"/>
    </row>
    <row r="53" spans="1:15" s="8" customFormat="1">
      <c r="A53" s="53" t="s">
        <v>806</v>
      </c>
      <c r="B53" s="17"/>
      <c r="C53" s="17"/>
      <c r="D53" s="17" t="s">
        <v>805</v>
      </c>
      <c r="E53" s="17"/>
      <c r="F53" s="17" t="s">
        <v>804</v>
      </c>
      <c r="G53" s="131"/>
      <c r="H53" s="131"/>
      <c r="I53" s="131"/>
      <c r="J53" s="132"/>
      <c r="K53" s="133"/>
      <c r="L53" s="129">
        <f t="shared" si="3"/>
        <v>0</v>
      </c>
    </row>
    <row r="54" spans="1:15" s="8" customFormat="1">
      <c r="A54" s="53" t="s">
        <v>807</v>
      </c>
      <c r="B54" s="17"/>
      <c r="C54" s="17"/>
      <c r="D54" s="17" t="s">
        <v>805</v>
      </c>
      <c r="E54" s="17"/>
      <c r="F54" s="17" t="s">
        <v>804</v>
      </c>
      <c r="G54" s="131"/>
      <c r="H54" s="131"/>
      <c r="I54" s="131"/>
      <c r="J54" s="132"/>
      <c r="K54" s="133"/>
      <c r="L54" s="129">
        <f t="shared" si="3"/>
        <v>0</v>
      </c>
      <c r="M54" s="200"/>
      <c r="N54" s="200"/>
      <c r="O54" s="200"/>
    </row>
    <row r="55" spans="1:15" s="8" customFormat="1">
      <c r="A55" s="53" t="s">
        <v>808</v>
      </c>
      <c r="B55" s="17"/>
      <c r="C55" s="17"/>
      <c r="D55" s="17" t="s">
        <v>805</v>
      </c>
      <c r="E55" s="17"/>
      <c r="F55" s="17" t="s">
        <v>804</v>
      </c>
      <c r="G55" s="131"/>
      <c r="H55" s="131"/>
      <c r="I55" s="131"/>
      <c r="J55" s="132"/>
      <c r="K55" s="133"/>
      <c r="L55" s="129">
        <f t="shared" si="3"/>
        <v>0</v>
      </c>
    </row>
    <row r="56" spans="1:15" s="8" customFormat="1">
      <c r="A56" s="53" t="s">
        <v>809</v>
      </c>
      <c r="B56" s="17"/>
      <c r="C56" s="17"/>
      <c r="D56" s="17" t="s">
        <v>805</v>
      </c>
      <c r="E56" s="17"/>
      <c r="F56" s="17" t="s">
        <v>804</v>
      </c>
      <c r="G56" s="131"/>
      <c r="H56" s="131"/>
      <c r="I56" s="131"/>
      <c r="J56" s="132"/>
      <c r="K56" s="133"/>
      <c r="L56" s="129">
        <f t="shared" si="3"/>
        <v>0</v>
      </c>
    </row>
    <row r="57" spans="1:15" s="8" customFormat="1">
      <c r="A57" s="53" t="s">
        <v>810</v>
      </c>
      <c r="B57" s="17"/>
      <c r="C57" s="17"/>
      <c r="D57" s="17" t="s">
        <v>805</v>
      </c>
      <c r="E57" s="17"/>
      <c r="F57" s="17" t="s">
        <v>804</v>
      </c>
      <c r="G57" s="131"/>
      <c r="H57" s="131"/>
      <c r="I57" s="131"/>
      <c r="J57" s="132"/>
      <c r="K57" s="133"/>
      <c r="L57" s="129">
        <f t="shared" si="3"/>
        <v>0</v>
      </c>
    </row>
    <row r="58" spans="1:15" s="8" customFormat="1">
      <c r="A58" s="53" t="s">
        <v>811</v>
      </c>
      <c r="B58" s="17"/>
      <c r="C58" s="17"/>
      <c r="D58" s="17" t="s">
        <v>805</v>
      </c>
      <c r="E58" s="17"/>
      <c r="F58" s="17" t="s">
        <v>804</v>
      </c>
      <c r="G58" s="131"/>
      <c r="H58" s="131"/>
      <c r="I58" s="131"/>
      <c r="J58" s="132"/>
      <c r="K58" s="133"/>
      <c r="L58" s="129">
        <f t="shared" si="3"/>
        <v>0</v>
      </c>
    </row>
    <row r="59" spans="1:15" s="8" customFormat="1">
      <c r="A59" s="53" t="s">
        <v>812</v>
      </c>
      <c r="B59" s="17"/>
      <c r="C59" s="17"/>
      <c r="D59" s="17" t="s">
        <v>805</v>
      </c>
      <c r="E59" s="17"/>
      <c r="F59" s="17" t="s">
        <v>804</v>
      </c>
      <c r="G59" s="131"/>
      <c r="H59" s="131"/>
      <c r="I59" s="131"/>
      <c r="J59" s="132"/>
      <c r="K59" s="133"/>
      <c r="L59" s="130">
        <f t="shared" si="3"/>
        <v>0</v>
      </c>
    </row>
    <row r="60" spans="1:15" s="8" customFormat="1">
      <c r="A60" s="53" t="s">
        <v>813</v>
      </c>
      <c r="B60" s="17"/>
      <c r="C60" s="17"/>
      <c r="D60" s="17" t="s">
        <v>683</v>
      </c>
      <c r="E60" s="17"/>
      <c r="F60" s="17" t="s">
        <v>804</v>
      </c>
      <c r="G60" s="131"/>
      <c r="H60" s="131"/>
      <c r="I60" s="131"/>
      <c r="J60" s="132"/>
      <c r="K60" s="133"/>
      <c r="L60" s="130">
        <f t="shared" si="3"/>
        <v>0</v>
      </c>
    </row>
    <row r="61" spans="1:15" s="8" customFormat="1">
      <c r="A61" s="53" t="s">
        <v>814</v>
      </c>
      <c r="B61" s="17"/>
      <c r="C61" s="17"/>
      <c r="D61" s="17" t="s">
        <v>683</v>
      </c>
      <c r="E61" s="17"/>
      <c r="F61" s="17" t="s">
        <v>804</v>
      </c>
      <c r="G61" s="131"/>
      <c r="H61" s="131"/>
      <c r="I61" s="131"/>
      <c r="J61" s="132"/>
      <c r="K61" s="133"/>
      <c r="L61" s="130">
        <f t="shared" si="3"/>
        <v>0</v>
      </c>
    </row>
    <row r="62" spans="1:15" s="8" customFormat="1">
      <c r="A62" s="53" t="s">
        <v>815</v>
      </c>
      <c r="B62" s="17"/>
      <c r="C62" s="17"/>
      <c r="D62" s="17" t="s">
        <v>683</v>
      </c>
      <c r="E62" s="17"/>
      <c r="F62" s="17" t="s">
        <v>804</v>
      </c>
      <c r="G62" s="131"/>
      <c r="H62" s="131"/>
      <c r="I62" s="131"/>
      <c r="J62" s="132"/>
      <c r="K62" s="133"/>
      <c r="L62" s="130">
        <f t="shared" si="3"/>
        <v>0</v>
      </c>
    </row>
    <row r="63" spans="1:15" s="8" customFormat="1">
      <c r="A63" s="53" t="s">
        <v>816</v>
      </c>
      <c r="B63" s="17"/>
      <c r="C63" s="17"/>
      <c r="D63" s="17" t="s">
        <v>683</v>
      </c>
      <c r="E63" s="17"/>
      <c r="F63" s="17" t="s">
        <v>804</v>
      </c>
      <c r="G63" s="131"/>
      <c r="H63" s="131"/>
      <c r="I63" s="131"/>
      <c r="J63" s="132"/>
      <c r="K63" s="133"/>
      <c r="L63" s="130">
        <f t="shared" si="3"/>
        <v>0</v>
      </c>
    </row>
    <row r="64" spans="1:15" s="8" customFormat="1">
      <c r="A64" s="53" t="s">
        <v>817</v>
      </c>
      <c r="B64" s="17"/>
      <c r="C64" s="17"/>
      <c r="D64" s="17" t="s">
        <v>683</v>
      </c>
      <c r="E64" s="17"/>
      <c r="F64" s="17" t="s">
        <v>804</v>
      </c>
      <c r="G64" s="131"/>
      <c r="H64" s="131"/>
      <c r="I64" s="131"/>
      <c r="J64" s="132"/>
      <c r="K64" s="133"/>
      <c r="L64" s="130">
        <f t="shared" si="3"/>
        <v>0</v>
      </c>
    </row>
    <row r="65" spans="1:15" s="8" customFormat="1">
      <c r="A65" s="53" t="s">
        <v>818</v>
      </c>
      <c r="B65" s="17"/>
      <c r="C65" s="17"/>
      <c r="D65" s="17" t="s">
        <v>683</v>
      </c>
      <c r="E65" s="17"/>
      <c r="F65" s="17" t="s">
        <v>804</v>
      </c>
      <c r="G65" s="131"/>
      <c r="H65" s="131"/>
      <c r="I65" s="131"/>
      <c r="J65" s="132"/>
      <c r="K65" s="133"/>
      <c r="L65" s="130">
        <f t="shared" si="3"/>
        <v>0</v>
      </c>
    </row>
    <row r="66" spans="1:15" s="8" customFormat="1">
      <c r="A66" s="53" t="s">
        <v>819</v>
      </c>
      <c r="B66" s="17"/>
      <c r="C66" s="17"/>
      <c r="D66" s="17" t="s">
        <v>683</v>
      </c>
      <c r="E66" s="17"/>
      <c r="F66" s="17" t="s">
        <v>804</v>
      </c>
      <c r="G66" s="131"/>
      <c r="H66" s="131"/>
      <c r="I66" s="131"/>
      <c r="J66" s="132"/>
      <c r="K66" s="133"/>
      <c r="L66" s="130">
        <f t="shared" si="3"/>
        <v>0</v>
      </c>
    </row>
    <row r="67" spans="1:15" s="8" customFormat="1">
      <c r="A67" s="53" t="s">
        <v>820</v>
      </c>
      <c r="B67" s="17"/>
      <c r="C67" s="17"/>
      <c r="D67" s="17" t="s">
        <v>683</v>
      </c>
      <c r="E67" s="17"/>
      <c r="F67" s="17" t="s">
        <v>804</v>
      </c>
      <c r="G67" s="131"/>
      <c r="H67" s="131"/>
      <c r="I67" s="131"/>
      <c r="J67" s="132"/>
      <c r="K67" s="133"/>
      <c r="L67" s="130">
        <f t="shared" si="3"/>
        <v>0</v>
      </c>
    </row>
    <row r="68" spans="1:15" s="8" customFormat="1">
      <c r="A68" s="53" t="s">
        <v>821</v>
      </c>
      <c r="B68" s="17"/>
      <c r="C68" s="17"/>
      <c r="D68" s="17" t="s">
        <v>683</v>
      </c>
      <c r="E68" s="17"/>
      <c r="F68" s="17" t="s">
        <v>804</v>
      </c>
      <c r="G68" s="131"/>
      <c r="H68" s="131"/>
      <c r="I68" s="131"/>
      <c r="J68" s="132"/>
      <c r="K68" s="133"/>
      <c r="L68" s="130">
        <f t="shared" si="3"/>
        <v>0</v>
      </c>
    </row>
    <row r="69" spans="1:15" s="8" customFormat="1">
      <c r="A69" s="53" t="s">
        <v>822</v>
      </c>
      <c r="B69" s="17"/>
      <c r="C69" s="17"/>
      <c r="D69" s="17" t="s">
        <v>683</v>
      </c>
      <c r="E69" s="17"/>
      <c r="F69" s="17" t="s">
        <v>804</v>
      </c>
      <c r="G69" s="131"/>
      <c r="H69" s="131"/>
      <c r="I69" s="131"/>
      <c r="J69" s="132"/>
      <c r="K69" s="133"/>
      <c r="L69" s="130">
        <f t="shared" si="3"/>
        <v>0</v>
      </c>
    </row>
    <row r="70" spans="1:15" s="8" customFormat="1">
      <c r="A70" s="53" t="s">
        <v>823</v>
      </c>
      <c r="B70" s="17"/>
      <c r="C70" s="17"/>
      <c r="D70" s="17" t="s">
        <v>683</v>
      </c>
      <c r="E70" s="17"/>
      <c r="F70" s="17" t="s">
        <v>804</v>
      </c>
      <c r="G70" s="131"/>
      <c r="H70" s="131"/>
      <c r="I70" s="131"/>
      <c r="J70" s="132"/>
      <c r="K70" s="133"/>
      <c r="L70" s="130">
        <f t="shared" si="3"/>
        <v>0</v>
      </c>
    </row>
    <row r="71" spans="1:15" s="8" customFormat="1">
      <c r="A71" s="53" t="s">
        <v>824</v>
      </c>
      <c r="B71" s="17"/>
      <c r="C71" s="17"/>
      <c r="D71" s="17" t="s">
        <v>683</v>
      </c>
      <c r="E71" s="17"/>
      <c r="F71" s="17" t="s">
        <v>804</v>
      </c>
      <c r="G71" s="131"/>
      <c r="H71" s="131"/>
      <c r="I71" s="131"/>
      <c r="J71" s="132"/>
      <c r="K71" s="133"/>
      <c r="L71" s="130">
        <f t="shared" si="3"/>
        <v>0</v>
      </c>
    </row>
    <row r="72" spans="1:15" s="8" customFormat="1">
      <c r="A72" s="53" t="s">
        <v>825</v>
      </c>
      <c r="B72" s="17"/>
      <c r="C72" s="17"/>
      <c r="D72" s="17" t="s">
        <v>683</v>
      </c>
      <c r="E72" s="17"/>
      <c r="F72" s="17" t="s">
        <v>804</v>
      </c>
      <c r="G72" s="131"/>
      <c r="H72" s="131"/>
      <c r="I72" s="131"/>
      <c r="J72" s="132"/>
      <c r="K72" s="133"/>
      <c r="L72" s="130">
        <f t="shared" si="3"/>
        <v>0</v>
      </c>
    </row>
    <row r="73" spans="1:15" s="8" customFormat="1">
      <c r="A73" s="53" t="s">
        <v>826</v>
      </c>
      <c r="B73" s="17"/>
      <c r="C73" s="17"/>
      <c r="D73" s="17" t="s">
        <v>683</v>
      </c>
      <c r="E73" s="17"/>
      <c r="F73" s="17" t="s">
        <v>804</v>
      </c>
      <c r="G73" s="131"/>
      <c r="H73" s="131"/>
      <c r="I73" s="131"/>
      <c r="J73" s="132"/>
      <c r="K73" s="133"/>
      <c r="L73" s="130">
        <f t="shared" si="3"/>
        <v>0</v>
      </c>
    </row>
    <row r="74" spans="1:15" s="8" customFormat="1">
      <c r="A74" s="53" t="s">
        <v>827</v>
      </c>
      <c r="B74" s="17"/>
      <c r="C74" s="17"/>
      <c r="D74" s="17" t="s">
        <v>683</v>
      </c>
      <c r="E74" s="17"/>
      <c r="F74" s="17" t="s">
        <v>804</v>
      </c>
      <c r="G74" s="131"/>
      <c r="H74" s="131"/>
      <c r="I74" s="131"/>
      <c r="J74" s="132"/>
      <c r="K74" s="133"/>
      <c r="L74" s="130">
        <f t="shared" si="3"/>
        <v>0</v>
      </c>
    </row>
    <row r="75" spans="1:15" s="8" customFormat="1" ht="13.8" thickBot="1">
      <c r="A75" s="53" t="s">
        <v>828</v>
      </c>
      <c r="B75" s="17"/>
      <c r="C75" s="17"/>
      <c r="D75" s="17" t="s">
        <v>683</v>
      </c>
      <c r="E75" s="54"/>
      <c r="F75" s="54" t="s">
        <v>804</v>
      </c>
      <c r="G75" s="131"/>
      <c r="H75" s="131"/>
      <c r="I75" s="131"/>
      <c r="J75" s="134"/>
      <c r="K75" s="135"/>
      <c r="L75" s="130">
        <f t="shared" si="3"/>
        <v>0</v>
      </c>
    </row>
    <row r="76" spans="1:15" s="8" customFormat="1" ht="13.8" thickBot="1">
      <c r="A76" s="139"/>
      <c r="B76" s="54"/>
      <c r="C76" s="54"/>
      <c r="D76" s="54"/>
      <c r="E76" s="112"/>
      <c r="F76" s="113"/>
      <c r="G76" s="54"/>
      <c r="H76" s="54"/>
      <c r="I76" s="138"/>
      <c r="J76" s="136" t="s">
        <v>1975</v>
      </c>
      <c r="K76" s="142" t="s">
        <v>1861</v>
      </c>
      <c r="L76" s="396">
        <f>SUM(L52:L75)</f>
        <v>0</v>
      </c>
    </row>
    <row r="77" spans="1:15" s="8" customFormat="1">
      <c r="I77" s="9"/>
      <c r="J77" s="9"/>
      <c r="K77" s="128"/>
      <c r="L77" s="128"/>
    </row>
    <row r="78" spans="1:15" s="8" customFormat="1" ht="13.8" thickBot="1">
      <c r="A78" s="148"/>
      <c r="B78" s="149"/>
      <c r="D78" s="149"/>
      <c r="F78" s="149"/>
      <c r="G78" s="150"/>
      <c r="H78" s="150"/>
      <c r="I78" s="150"/>
      <c r="J78" s="150"/>
      <c r="K78" s="140"/>
      <c r="L78" s="141"/>
    </row>
    <row r="79" spans="1:15" s="8" customFormat="1" ht="46.8" thickTop="1" thickBot="1">
      <c r="A79" s="174" t="s">
        <v>1799</v>
      </c>
      <c r="B79" s="172"/>
      <c r="C79" s="173"/>
      <c r="D79" s="173"/>
      <c r="E79" s="166"/>
      <c r="F79" s="166"/>
      <c r="G79" s="114" t="s">
        <v>1871</v>
      </c>
      <c r="H79" s="114" t="s">
        <v>1862</v>
      </c>
      <c r="I79" s="114" t="s">
        <v>1863</v>
      </c>
      <c r="J79" s="115" t="s">
        <v>1864</v>
      </c>
      <c r="K79" s="115" t="s">
        <v>2014</v>
      </c>
      <c r="L79" s="115" t="s">
        <v>2019</v>
      </c>
      <c r="M79" s="115" t="s">
        <v>2018</v>
      </c>
      <c r="N79" s="115" t="s">
        <v>2011</v>
      </c>
      <c r="O79" s="114" t="s">
        <v>2230</v>
      </c>
    </row>
    <row r="80" spans="1:15" s="8" customFormat="1">
      <c r="A80" s="123" t="s">
        <v>2</v>
      </c>
      <c r="B80" s="162"/>
      <c r="C80" s="162"/>
      <c r="D80" s="162" t="s">
        <v>8</v>
      </c>
      <c r="E80" s="162" t="s">
        <v>1796</v>
      </c>
      <c r="F80" s="162" t="s">
        <v>9</v>
      </c>
      <c r="G80" s="169" t="s">
        <v>1865</v>
      </c>
      <c r="H80" s="169" t="s">
        <v>1866</v>
      </c>
      <c r="I80" s="169" t="s">
        <v>1867</v>
      </c>
      <c r="J80" s="170" t="s">
        <v>1868</v>
      </c>
      <c r="K80" s="171" t="s">
        <v>2015</v>
      </c>
      <c r="L80" s="171" t="s">
        <v>1869</v>
      </c>
      <c r="M80" s="171" t="s">
        <v>2016</v>
      </c>
      <c r="N80" s="171" t="s">
        <v>2012</v>
      </c>
      <c r="O80" s="127" t="s">
        <v>1873</v>
      </c>
    </row>
    <row r="81" spans="1:16" s="8" customFormat="1">
      <c r="A81" s="159" t="s">
        <v>829</v>
      </c>
      <c r="B81" s="17"/>
      <c r="C81" s="56"/>
      <c r="D81" s="57" t="s">
        <v>831</v>
      </c>
      <c r="E81" s="17"/>
      <c r="F81" s="57" t="s">
        <v>830</v>
      </c>
      <c r="G81" s="131"/>
      <c r="H81" s="131"/>
      <c r="I81" s="131"/>
      <c r="J81" s="132"/>
      <c r="K81" s="282"/>
      <c r="L81" s="133"/>
      <c r="M81" s="133">
        <f>K81*L81</f>
        <v>0</v>
      </c>
      <c r="N81" s="133"/>
      <c r="O81" s="238">
        <f>G81+H81+I81+J81+M81+N81</f>
        <v>0</v>
      </c>
    </row>
    <row r="82" spans="1:16" s="8" customFormat="1">
      <c r="A82" s="159" t="s">
        <v>832</v>
      </c>
      <c r="B82" s="17"/>
      <c r="C82" s="56"/>
      <c r="D82" s="57" t="s">
        <v>831</v>
      </c>
      <c r="E82" s="17"/>
      <c r="F82" s="57" t="s">
        <v>830</v>
      </c>
      <c r="G82" s="131"/>
      <c r="H82" s="131"/>
      <c r="I82" s="131"/>
      <c r="J82" s="132"/>
      <c r="K82" s="282"/>
      <c r="L82" s="133"/>
      <c r="M82" s="133">
        <f t="shared" ref="M82:M99" si="4">K82*L82</f>
        <v>0</v>
      </c>
      <c r="N82" s="133"/>
      <c r="O82" s="238">
        <f t="shared" ref="O82:O99" si="5">G82+H82+I82+J82+M82+N82</f>
        <v>0</v>
      </c>
    </row>
    <row r="83" spans="1:16" s="8" customFormat="1">
      <c r="A83" s="159" t="s">
        <v>833</v>
      </c>
      <c r="B83" s="17"/>
      <c r="C83" s="56"/>
      <c r="D83" s="57" t="s">
        <v>791</v>
      </c>
      <c r="E83" s="17"/>
      <c r="F83" s="57" t="s">
        <v>2262</v>
      </c>
      <c r="G83" s="131"/>
      <c r="H83" s="131"/>
      <c r="I83" s="131"/>
      <c r="J83" s="132"/>
      <c r="K83" s="282"/>
      <c r="L83" s="133"/>
      <c r="M83" s="133">
        <f t="shared" si="4"/>
        <v>0</v>
      </c>
      <c r="N83" s="133"/>
      <c r="O83" s="238">
        <f t="shared" si="5"/>
        <v>0</v>
      </c>
      <c r="P83" s="200"/>
    </row>
    <row r="84" spans="1:16" s="8" customFormat="1">
      <c r="A84" s="159" t="s">
        <v>834</v>
      </c>
      <c r="B84" s="17"/>
      <c r="C84" s="56"/>
      <c r="D84" s="57" t="s">
        <v>791</v>
      </c>
      <c r="E84" s="17"/>
      <c r="F84" s="57" t="s">
        <v>2262</v>
      </c>
      <c r="G84" s="131"/>
      <c r="H84" s="131"/>
      <c r="I84" s="131"/>
      <c r="J84" s="132"/>
      <c r="K84" s="282"/>
      <c r="L84" s="133"/>
      <c r="M84" s="133">
        <f t="shared" si="4"/>
        <v>0</v>
      </c>
      <c r="N84" s="133"/>
      <c r="O84" s="238">
        <f t="shared" si="5"/>
        <v>0</v>
      </c>
      <c r="P84" s="200"/>
    </row>
    <row r="85" spans="1:16" s="8" customFormat="1">
      <c r="A85" s="159" t="s">
        <v>835</v>
      </c>
      <c r="B85" s="17"/>
      <c r="C85" s="56"/>
      <c r="D85" s="57" t="s">
        <v>452</v>
      </c>
      <c r="E85" s="17"/>
      <c r="F85" s="57" t="s">
        <v>836</v>
      </c>
      <c r="G85" s="131"/>
      <c r="H85" s="131"/>
      <c r="I85" s="131"/>
      <c r="J85" s="132"/>
      <c r="K85" s="282"/>
      <c r="L85" s="133"/>
      <c r="M85" s="133">
        <f t="shared" si="4"/>
        <v>0</v>
      </c>
      <c r="N85" s="133"/>
      <c r="O85" s="238">
        <f t="shared" si="5"/>
        <v>0</v>
      </c>
    </row>
    <row r="86" spans="1:16" s="8" customFormat="1">
      <c r="A86" s="159" t="s">
        <v>837</v>
      </c>
      <c r="B86" s="17"/>
      <c r="C86" s="56"/>
      <c r="D86" s="57" t="s">
        <v>838</v>
      </c>
      <c r="E86" s="17"/>
      <c r="F86" s="57" t="s">
        <v>836</v>
      </c>
      <c r="G86" s="131"/>
      <c r="H86" s="131"/>
      <c r="I86" s="131"/>
      <c r="J86" s="132"/>
      <c r="K86" s="282"/>
      <c r="L86" s="133"/>
      <c r="M86" s="133">
        <f t="shared" si="4"/>
        <v>0</v>
      </c>
      <c r="N86" s="133"/>
      <c r="O86" s="238">
        <f t="shared" si="5"/>
        <v>0</v>
      </c>
    </row>
    <row r="87" spans="1:16" s="8" customFormat="1">
      <c r="A87" s="159" t="s">
        <v>839</v>
      </c>
      <c r="B87" s="17"/>
      <c r="C87" s="56"/>
      <c r="D87" s="57" t="s">
        <v>838</v>
      </c>
      <c r="E87" s="17"/>
      <c r="F87" s="57" t="s">
        <v>836</v>
      </c>
      <c r="G87" s="131"/>
      <c r="H87" s="131"/>
      <c r="I87" s="131"/>
      <c r="J87" s="132"/>
      <c r="K87" s="282"/>
      <c r="L87" s="133"/>
      <c r="M87" s="133">
        <f t="shared" si="4"/>
        <v>0</v>
      </c>
      <c r="N87" s="133"/>
      <c r="O87" s="238">
        <f t="shared" si="5"/>
        <v>0</v>
      </c>
    </row>
    <row r="88" spans="1:16" s="8" customFormat="1">
      <c r="A88" s="159" t="s">
        <v>840</v>
      </c>
      <c r="B88" s="17"/>
      <c r="C88" s="56"/>
      <c r="D88" s="57" t="s">
        <v>838</v>
      </c>
      <c r="E88" s="17"/>
      <c r="F88" s="57" t="s">
        <v>836</v>
      </c>
      <c r="G88" s="131"/>
      <c r="H88" s="131"/>
      <c r="I88" s="131"/>
      <c r="J88" s="132"/>
      <c r="K88" s="282"/>
      <c r="L88" s="133"/>
      <c r="M88" s="133">
        <f t="shared" si="4"/>
        <v>0</v>
      </c>
      <c r="N88" s="133"/>
      <c r="O88" s="238">
        <f t="shared" si="5"/>
        <v>0</v>
      </c>
    </row>
    <row r="89" spans="1:16" s="8" customFormat="1">
      <c r="A89" s="159" t="s">
        <v>841</v>
      </c>
      <c r="B89" s="17"/>
      <c r="C89" s="56"/>
      <c r="D89" s="57" t="s">
        <v>838</v>
      </c>
      <c r="E89" s="17"/>
      <c r="F89" s="57" t="s">
        <v>836</v>
      </c>
      <c r="G89" s="131"/>
      <c r="H89" s="131"/>
      <c r="I89" s="131"/>
      <c r="J89" s="132"/>
      <c r="K89" s="282"/>
      <c r="L89" s="133"/>
      <c r="M89" s="133">
        <f t="shared" si="4"/>
        <v>0</v>
      </c>
      <c r="N89" s="133"/>
      <c r="O89" s="238">
        <f t="shared" si="5"/>
        <v>0</v>
      </c>
    </row>
    <row r="90" spans="1:16" s="8" customFormat="1">
      <c r="A90" s="159" t="s">
        <v>842</v>
      </c>
      <c r="B90" s="17"/>
      <c r="C90" s="56"/>
      <c r="D90" s="57" t="s">
        <v>838</v>
      </c>
      <c r="E90" s="17"/>
      <c r="F90" s="57" t="s">
        <v>836</v>
      </c>
      <c r="G90" s="131"/>
      <c r="H90" s="131"/>
      <c r="I90" s="131"/>
      <c r="J90" s="132"/>
      <c r="K90" s="282"/>
      <c r="L90" s="133"/>
      <c r="M90" s="133">
        <f t="shared" si="4"/>
        <v>0</v>
      </c>
      <c r="N90" s="133"/>
      <c r="O90" s="238">
        <f t="shared" si="5"/>
        <v>0</v>
      </c>
    </row>
    <row r="91" spans="1:16" s="8" customFormat="1">
      <c r="A91" s="159" t="s">
        <v>843</v>
      </c>
      <c r="B91" s="17"/>
      <c r="C91" s="56"/>
      <c r="D91" s="57" t="s">
        <v>838</v>
      </c>
      <c r="E91" s="17"/>
      <c r="F91" s="57" t="s">
        <v>836</v>
      </c>
      <c r="G91" s="131"/>
      <c r="H91" s="131"/>
      <c r="I91" s="131"/>
      <c r="J91" s="132"/>
      <c r="K91" s="282"/>
      <c r="L91" s="133"/>
      <c r="M91" s="133">
        <f t="shared" si="4"/>
        <v>0</v>
      </c>
      <c r="N91" s="133"/>
      <c r="O91" s="238">
        <f t="shared" si="5"/>
        <v>0</v>
      </c>
    </row>
    <row r="92" spans="1:16" s="8" customFormat="1">
      <c r="A92" s="159" t="s">
        <v>844</v>
      </c>
      <c r="B92" s="17"/>
      <c r="C92" s="57"/>
      <c r="D92" s="57" t="s">
        <v>791</v>
      </c>
      <c r="E92" s="17"/>
      <c r="F92" s="59" t="s">
        <v>845</v>
      </c>
      <c r="G92" s="131"/>
      <c r="H92" s="131"/>
      <c r="I92" s="131"/>
      <c r="J92" s="132"/>
      <c r="K92" s="282"/>
      <c r="L92" s="133"/>
      <c r="M92" s="133">
        <f t="shared" si="4"/>
        <v>0</v>
      </c>
      <c r="N92" s="133"/>
      <c r="O92" s="238">
        <f t="shared" si="5"/>
        <v>0</v>
      </c>
    </row>
    <row r="93" spans="1:16" s="8" customFormat="1">
      <c r="A93" s="159" t="s">
        <v>846</v>
      </c>
      <c r="B93" s="17"/>
      <c r="C93" s="57"/>
      <c r="D93" s="57" t="s">
        <v>838</v>
      </c>
      <c r="E93" s="17"/>
      <c r="F93" s="59" t="s">
        <v>847</v>
      </c>
      <c r="G93" s="131"/>
      <c r="H93" s="131"/>
      <c r="I93" s="131"/>
      <c r="J93" s="132"/>
      <c r="K93" s="282"/>
      <c r="L93" s="133"/>
      <c r="M93" s="133">
        <f t="shared" si="4"/>
        <v>0</v>
      </c>
      <c r="N93" s="133"/>
      <c r="O93" s="238">
        <f t="shared" si="5"/>
        <v>0</v>
      </c>
    </row>
    <row r="94" spans="1:16" s="8" customFormat="1">
      <c r="A94" s="160" t="s">
        <v>848</v>
      </c>
      <c r="B94" s="17"/>
      <c r="C94" s="58"/>
      <c r="D94" s="59" t="s">
        <v>452</v>
      </c>
      <c r="E94" s="17"/>
      <c r="F94" s="59" t="s">
        <v>849</v>
      </c>
      <c r="G94" s="131"/>
      <c r="H94" s="131"/>
      <c r="I94" s="131"/>
      <c r="J94" s="132"/>
      <c r="K94" s="282"/>
      <c r="L94" s="133"/>
      <c r="M94" s="133">
        <f t="shared" si="4"/>
        <v>0</v>
      </c>
      <c r="N94" s="133"/>
      <c r="O94" s="238">
        <f t="shared" si="5"/>
        <v>0</v>
      </c>
    </row>
    <row r="95" spans="1:16" s="8" customFormat="1">
      <c r="A95" s="159" t="s">
        <v>850</v>
      </c>
      <c r="B95" s="17"/>
      <c r="C95" s="56"/>
      <c r="D95" s="57" t="s">
        <v>436</v>
      </c>
      <c r="E95" s="17"/>
      <c r="F95" s="57" t="s">
        <v>851</v>
      </c>
      <c r="G95" s="131"/>
      <c r="H95" s="131"/>
      <c r="I95" s="131"/>
      <c r="J95" s="132"/>
      <c r="K95" s="282"/>
      <c r="L95" s="133"/>
      <c r="M95" s="133">
        <f t="shared" si="4"/>
        <v>0</v>
      </c>
      <c r="N95" s="133"/>
      <c r="O95" s="238">
        <f t="shared" si="5"/>
        <v>0</v>
      </c>
    </row>
    <row r="96" spans="1:16" s="8" customFormat="1">
      <c r="A96" s="159" t="s">
        <v>852</v>
      </c>
      <c r="B96" s="17"/>
      <c r="C96" s="56"/>
      <c r="D96" s="57" t="s">
        <v>436</v>
      </c>
      <c r="E96" s="17"/>
      <c r="F96" s="57" t="s">
        <v>851</v>
      </c>
      <c r="G96" s="131"/>
      <c r="H96" s="131"/>
      <c r="I96" s="131"/>
      <c r="J96" s="132"/>
      <c r="K96" s="282"/>
      <c r="L96" s="133"/>
      <c r="M96" s="133">
        <f t="shared" si="4"/>
        <v>0</v>
      </c>
      <c r="N96" s="133"/>
      <c r="O96" s="238">
        <f t="shared" si="5"/>
        <v>0</v>
      </c>
    </row>
    <row r="97" spans="1:16" s="8" customFormat="1">
      <c r="A97" s="159" t="s">
        <v>853</v>
      </c>
      <c r="B97" s="17"/>
      <c r="C97" s="56"/>
      <c r="D97" s="57" t="s">
        <v>791</v>
      </c>
      <c r="E97" s="17"/>
      <c r="F97" s="57" t="s">
        <v>2263</v>
      </c>
      <c r="G97" s="13"/>
      <c r="H97" s="13"/>
      <c r="I97" s="131"/>
      <c r="J97" s="132"/>
      <c r="K97" s="282"/>
      <c r="L97" s="133"/>
      <c r="M97" s="133">
        <f t="shared" si="4"/>
        <v>0</v>
      </c>
      <c r="N97" s="133"/>
      <c r="O97" s="238">
        <f t="shared" si="5"/>
        <v>0</v>
      </c>
      <c r="P97" s="200"/>
    </row>
    <row r="98" spans="1:16" s="8" customFormat="1">
      <c r="A98" s="159" t="s">
        <v>854</v>
      </c>
      <c r="B98" s="17"/>
      <c r="C98" s="56"/>
      <c r="D98" s="57" t="s">
        <v>791</v>
      </c>
      <c r="E98" s="17"/>
      <c r="F98" s="57" t="s">
        <v>2263</v>
      </c>
      <c r="G98" s="13"/>
      <c r="H98" s="13"/>
      <c r="I98" s="131"/>
      <c r="J98" s="132"/>
      <c r="K98" s="282"/>
      <c r="L98" s="133"/>
      <c r="M98" s="133">
        <f t="shared" si="4"/>
        <v>0</v>
      </c>
      <c r="N98" s="133"/>
      <c r="O98" s="238">
        <f t="shared" si="5"/>
        <v>0</v>
      </c>
      <c r="P98" s="200"/>
    </row>
    <row r="99" spans="1:16" s="8" customFormat="1" ht="13.8" thickBot="1">
      <c r="A99" s="161" t="s">
        <v>855</v>
      </c>
      <c r="B99" s="22"/>
      <c r="C99" s="60"/>
      <c r="D99" s="61" t="s">
        <v>791</v>
      </c>
      <c r="E99" s="22"/>
      <c r="F99" s="57" t="s">
        <v>2263</v>
      </c>
      <c r="G99" s="97"/>
      <c r="H99" s="97"/>
      <c r="I99" s="151"/>
      <c r="J99" s="152"/>
      <c r="K99" s="282"/>
      <c r="L99" s="133"/>
      <c r="M99" s="133">
        <f t="shared" si="4"/>
        <v>0</v>
      </c>
      <c r="N99" s="133"/>
      <c r="O99" s="238">
        <f t="shared" si="5"/>
        <v>0</v>
      </c>
      <c r="P99" s="200"/>
    </row>
    <row r="100" spans="1:16" ht="14.4" thickTop="1" thickBot="1">
      <c r="J100" s="136"/>
      <c r="K100" s="290"/>
      <c r="L100" s="156"/>
      <c r="M100" s="136" t="s">
        <v>1976</v>
      </c>
      <c r="N100" s="142" t="s">
        <v>1861</v>
      </c>
      <c r="O100" s="291">
        <f>SUM(O81:O99)</f>
        <v>0</v>
      </c>
    </row>
    <row r="102" spans="1:16" ht="13.8" thickBot="1"/>
    <row r="103" spans="1:16" s="8" customFormat="1" ht="45" customHeight="1" thickTop="1" thickBot="1">
      <c r="A103" s="172" t="s">
        <v>856</v>
      </c>
      <c r="B103" s="173"/>
      <c r="C103" s="173"/>
      <c r="D103" s="173"/>
      <c r="E103" s="166"/>
      <c r="F103" s="167" t="s">
        <v>1875</v>
      </c>
      <c r="G103" s="222" t="s">
        <v>2229</v>
      </c>
      <c r="H103" s="281" t="s">
        <v>2028</v>
      </c>
      <c r="I103" s="168" t="s">
        <v>2242</v>
      </c>
      <c r="O103" s="154"/>
    </row>
    <row r="104" spans="1:16" s="8" customFormat="1" ht="12.6" customHeight="1">
      <c r="A104" s="162" t="s">
        <v>2</v>
      </c>
      <c r="B104" s="162" t="s">
        <v>3</v>
      </c>
      <c r="C104" s="162" t="s">
        <v>4</v>
      </c>
      <c r="D104" s="162" t="s">
        <v>8</v>
      </c>
      <c r="E104" s="162" t="s">
        <v>1796</v>
      </c>
      <c r="F104" s="162" t="s">
        <v>9</v>
      </c>
      <c r="G104" s="163" t="s">
        <v>1865</v>
      </c>
      <c r="H104" s="164" t="s">
        <v>1877</v>
      </c>
      <c r="I104" s="165" t="s">
        <v>1873</v>
      </c>
    </row>
    <row r="105" spans="1:16" s="8" customFormat="1" ht="12.6" customHeight="1">
      <c r="A105" s="158"/>
      <c r="B105" s="158"/>
      <c r="C105" s="158"/>
      <c r="D105" s="158"/>
      <c r="E105" s="158" t="s">
        <v>1874</v>
      </c>
      <c r="F105" s="158"/>
      <c r="G105" s="156"/>
      <c r="H105" s="176"/>
      <c r="I105" s="177"/>
      <c r="J105" s="175"/>
      <c r="K105" s="175"/>
    </row>
    <row r="106" spans="1:16" s="8" customFormat="1" ht="12.6" customHeight="1">
      <c r="A106" s="62" t="s">
        <v>857</v>
      </c>
      <c r="B106" s="62" t="s">
        <v>24</v>
      </c>
      <c r="C106" s="62" t="s">
        <v>25</v>
      </c>
      <c r="D106" s="62" t="s">
        <v>21</v>
      </c>
      <c r="E106" s="17"/>
      <c r="F106" s="62" t="s">
        <v>858</v>
      </c>
      <c r="G106" s="132"/>
      <c r="H106" s="176" t="s">
        <v>2013</v>
      </c>
      <c r="I106" s="178">
        <f>G106</f>
        <v>0</v>
      </c>
    </row>
    <row r="107" spans="1:16" s="8" customFormat="1" ht="12.6" customHeight="1">
      <c r="A107" s="157">
        <v>13690</v>
      </c>
      <c r="B107" s="62" t="s">
        <v>12</v>
      </c>
      <c r="C107" s="62" t="s">
        <v>860</v>
      </c>
      <c r="D107" s="62" t="s">
        <v>861</v>
      </c>
      <c r="E107" s="17"/>
      <c r="F107" s="62" t="s">
        <v>859</v>
      </c>
      <c r="G107" s="132"/>
      <c r="H107" s="176" t="s">
        <v>2013</v>
      </c>
      <c r="I107" s="178">
        <f t="shared" ref="I107:I130" si="6">G107</f>
        <v>0</v>
      </c>
    </row>
    <row r="108" spans="1:16" s="8" customFormat="1" ht="12.6" customHeight="1">
      <c r="A108" s="62"/>
      <c r="B108" s="62" t="s">
        <v>862</v>
      </c>
      <c r="C108" s="62" t="s">
        <v>576</v>
      </c>
      <c r="D108" s="62"/>
      <c r="E108" s="17"/>
      <c r="F108" s="62"/>
      <c r="G108" s="132"/>
      <c r="H108" s="176" t="s">
        <v>2013</v>
      </c>
      <c r="I108" s="178">
        <f t="shared" si="6"/>
        <v>0</v>
      </c>
    </row>
    <row r="109" spans="1:16" s="8" customFormat="1" ht="12.6" customHeight="1">
      <c r="A109" s="62"/>
      <c r="B109" s="62" t="s">
        <v>24</v>
      </c>
      <c r="C109" s="62" t="s">
        <v>530</v>
      </c>
      <c r="D109" s="62" t="s">
        <v>551</v>
      </c>
      <c r="E109" s="17"/>
      <c r="F109" s="62" t="s">
        <v>863</v>
      </c>
      <c r="G109" s="132"/>
      <c r="H109" s="176" t="s">
        <v>2013</v>
      </c>
      <c r="I109" s="178">
        <f t="shared" si="6"/>
        <v>0</v>
      </c>
    </row>
    <row r="110" spans="1:16" s="8" customFormat="1" ht="12.6" customHeight="1">
      <c r="A110" s="62"/>
      <c r="B110" s="62" t="s">
        <v>24</v>
      </c>
      <c r="C110" s="62" t="s">
        <v>530</v>
      </c>
      <c r="D110" s="62" t="s">
        <v>551</v>
      </c>
      <c r="E110" s="17"/>
      <c r="F110" s="62" t="s">
        <v>864</v>
      </c>
      <c r="G110" s="132"/>
      <c r="H110" s="176" t="s">
        <v>2013</v>
      </c>
      <c r="I110" s="178">
        <f t="shared" si="6"/>
        <v>0</v>
      </c>
    </row>
    <row r="111" spans="1:16" s="8" customFormat="1" ht="12.6" customHeight="1">
      <c r="A111" s="62"/>
      <c r="B111" s="62" t="s">
        <v>24</v>
      </c>
      <c r="C111" s="62" t="s">
        <v>25</v>
      </c>
      <c r="D111" s="62"/>
      <c r="E111" s="17"/>
      <c r="F111" s="62" t="s">
        <v>865</v>
      </c>
      <c r="G111" s="132"/>
      <c r="H111" s="176" t="s">
        <v>2013</v>
      </c>
      <c r="I111" s="178">
        <f t="shared" si="6"/>
        <v>0</v>
      </c>
    </row>
    <row r="112" spans="1:16" s="8" customFormat="1" ht="12.6" customHeight="1">
      <c r="A112" s="62"/>
      <c r="B112" s="62" t="s">
        <v>24</v>
      </c>
      <c r="C112" s="62" t="s">
        <v>25</v>
      </c>
      <c r="D112" s="62"/>
      <c r="E112" s="17"/>
      <c r="F112" s="62" t="s">
        <v>866</v>
      </c>
      <c r="G112" s="132"/>
      <c r="H112" s="176" t="s">
        <v>2013</v>
      </c>
      <c r="I112" s="178">
        <f t="shared" si="6"/>
        <v>0</v>
      </c>
    </row>
    <row r="113" spans="1:11" s="8" customFormat="1" ht="12.6" customHeight="1">
      <c r="A113" s="158"/>
      <c r="B113" s="158"/>
      <c r="C113" s="158"/>
      <c r="D113" s="158"/>
      <c r="E113" s="158" t="s">
        <v>498</v>
      </c>
      <c r="F113" s="158"/>
      <c r="G113" s="156"/>
      <c r="H113" s="176"/>
      <c r="I113" s="177"/>
      <c r="J113" s="175"/>
      <c r="K113" s="175"/>
    </row>
    <row r="114" spans="1:11" s="8" customFormat="1" ht="12.6" customHeight="1">
      <c r="A114" s="63"/>
      <c r="B114" s="63" t="s">
        <v>12</v>
      </c>
      <c r="C114" s="63" t="s">
        <v>860</v>
      </c>
      <c r="D114" s="63"/>
      <c r="E114" s="17"/>
      <c r="F114" s="63" t="s">
        <v>867</v>
      </c>
      <c r="G114" s="132"/>
      <c r="H114" s="176" t="s">
        <v>2013</v>
      </c>
      <c r="I114" s="178">
        <f t="shared" si="6"/>
        <v>0</v>
      </c>
    </row>
    <row r="115" spans="1:11" s="8" customFormat="1" ht="12.6" customHeight="1">
      <c r="A115" s="63"/>
      <c r="B115" s="63" t="s">
        <v>24</v>
      </c>
      <c r="C115" s="63" t="s">
        <v>25</v>
      </c>
      <c r="D115" s="63" t="s">
        <v>861</v>
      </c>
      <c r="E115" s="17"/>
      <c r="F115" s="63" t="s">
        <v>868</v>
      </c>
      <c r="G115" s="132"/>
      <c r="H115" s="176" t="s">
        <v>2013</v>
      </c>
      <c r="I115" s="178">
        <f t="shared" si="6"/>
        <v>0</v>
      </c>
    </row>
    <row r="116" spans="1:11" s="8" customFormat="1" ht="12.6" customHeight="1">
      <c r="A116" s="63"/>
      <c r="B116" s="63" t="s">
        <v>24</v>
      </c>
      <c r="C116" s="63" t="s">
        <v>25</v>
      </c>
      <c r="D116" s="63" t="s">
        <v>870</v>
      </c>
      <c r="E116" s="17"/>
      <c r="F116" s="63" t="s">
        <v>869</v>
      </c>
      <c r="G116" s="132"/>
      <c r="H116" s="176" t="s">
        <v>2013</v>
      </c>
      <c r="I116" s="178">
        <f t="shared" si="6"/>
        <v>0</v>
      </c>
    </row>
    <row r="117" spans="1:11" s="8" customFormat="1" ht="12.6" customHeight="1">
      <c r="A117" s="158"/>
      <c r="B117" s="158"/>
      <c r="C117" s="158"/>
      <c r="D117" s="158"/>
      <c r="E117" s="158" t="s">
        <v>871</v>
      </c>
      <c r="F117" s="158"/>
      <c r="G117" s="156"/>
      <c r="H117" s="176"/>
      <c r="I117" s="177"/>
      <c r="J117" s="175"/>
      <c r="K117" s="175"/>
    </row>
    <row r="118" spans="1:11" s="8" customFormat="1" ht="12.6" customHeight="1">
      <c r="A118" s="63"/>
      <c r="B118" s="63" t="s">
        <v>873</v>
      </c>
      <c r="C118" s="63" t="s">
        <v>13</v>
      </c>
      <c r="D118" s="63" t="s">
        <v>872</v>
      </c>
      <c r="E118" s="17"/>
      <c r="F118" s="63" t="s">
        <v>379</v>
      </c>
      <c r="G118" s="132"/>
      <c r="H118" s="176" t="s">
        <v>2013</v>
      </c>
      <c r="I118" s="178">
        <f t="shared" si="6"/>
        <v>0</v>
      </c>
    </row>
    <row r="119" spans="1:11" s="8" customFormat="1" ht="12.6" customHeight="1">
      <c r="A119" s="63"/>
      <c r="B119" s="63" t="s">
        <v>12</v>
      </c>
      <c r="C119" s="63" t="s">
        <v>13</v>
      </c>
      <c r="D119" s="63" t="s">
        <v>874</v>
      </c>
      <c r="E119" s="17"/>
      <c r="F119" s="63" t="s">
        <v>379</v>
      </c>
      <c r="G119" s="132"/>
      <c r="H119" s="176" t="s">
        <v>2013</v>
      </c>
      <c r="I119" s="178">
        <f t="shared" si="6"/>
        <v>0</v>
      </c>
    </row>
    <row r="120" spans="1:11" s="8" customFormat="1" ht="12.6" customHeight="1">
      <c r="A120" s="63"/>
      <c r="B120" s="63" t="s">
        <v>12</v>
      </c>
      <c r="C120" s="63" t="s">
        <v>13</v>
      </c>
      <c r="D120" s="63" t="s">
        <v>875</v>
      </c>
      <c r="E120" s="17"/>
      <c r="F120" s="63"/>
      <c r="G120" s="132"/>
      <c r="H120" s="176" t="s">
        <v>2013</v>
      </c>
      <c r="I120" s="178">
        <f t="shared" si="6"/>
        <v>0</v>
      </c>
    </row>
    <row r="121" spans="1:11" s="8" customFormat="1" ht="12.6" customHeight="1">
      <c r="A121" s="63"/>
      <c r="B121" s="63" t="s">
        <v>12</v>
      </c>
      <c r="C121" s="63" t="s">
        <v>25</v>
      </c>
      <c r="D121" s="63" t="s">
        <v>876</v>
      </c>
      <c r="E121" s="17"/>
      <c r="F121" s="63"/>
      <c r="G121" s="132"/>
      <c r="H121" s="176" t="s">
        <v>2013</v>
      </c>
      <c r="I121" s="178">
        <f t="shared" si="6"/>
        <v>0</v>
      </c>
    </row>
    <row r="122" spans="1:11" s="8" customFormat="1" ht="12.6" customHeight="1">
      <c r="A122" s="63"/>
      <c r="B122" s="63" t="s">
        <v>24</v>
      </c>
      <c r="C122" s="63" t="s">
        <v>25</v>
      </c>
      <c r="D122" s="63" t="s">
        <v>877</v>
      </c>
      <c r="E122" s="17"/>
      <c r="F122" s="63" t="s">
        <v>379</v>
      </c>
      <c r="G122" s="132"/>
      <c r="H122" s="176" t="s">
        <v>2013</v>
      </c>
      <c r="I122" s="178">
        <f t="shared" si="6"/>
        <v>0</v>
      </c>
    </row>
    <row r="123" spans="1:11" s="8" customFormat="1" ht="12.6" customHeight="1">
      <c r="A123" s="63"/>
      <c r="B123" s="63" t="s">
        <v>24</v>
      </c>
      <c r="C123" s="63" t="s">
        <v>20</v>
      </c>
      <c r="D123" s="63" t="s">
        <v>878</v>
      </c>
      <c r="E123" s="17"/>
      <c r="F123" s="63" t="s">
        <v>379</v>
      </c>
      <c r="G123" s="132"/>
      <c r="H123" s="176" t="s">
        <v>2013</v>
      </c>
      <c r="I123" s="178">
        <f t="shared" si="6"/>
        <v>0</v>
      </c>
    </row>
    <row r="124" spans="1:11" s="8" customFormat="1" ht="12.6" customHeight="1">
      <c r="A124" s="63"/>
      <c r="B124" s="62" t="s">
        <v>31</v>
      </c>
      <c r="C124" s="63" t="s">
        <v>20</v>
      </c>
      <c r="D124" s="63" t="s">
        <v>879</v>
      </c>
      <c r="E124" s="17"/>
      <c r="F124" s="63"/>
      <c r="G124" s="132"/>
      <c r="H124" s="176" t="s">
        <v>2013</v>
      </c>
      <c r="I124" s="178">
        <f t="shared" si="6"/>
        <v>0</v>
      </c>
    </row>
    <row r="125" spans="1:11" s="8" customFormat="1" ht="12.6" customHeight="1">
      <c r="A125" s="63"/>
      <c r="B125" s="62" t="s">
        <v>31</v>
      </c>
      <c r="C125" s="63" t="s">
        <v>20</v>
      </c>
      <c r="D125" s="63" t="s">
        <v>880</v>
      </c>
      <c r="E125" s="17"/>
      <c r="F125" s="63" t="s">
        <v>379</v>
      </c>
      <c r="G125" s="132"/>
      <c r="H125" s="176" t="s">
        <v>2013</v>
      </c>
      <c r="I125" s="178">
        <f t="shared" si="6"/>
        <v>0</v>
      </c>
    </row>
    <row r="126" spans="1:11" s="8" customFormat="1" ht="12.6" customHeight="1">
      <c r="A126" s="63"/>
      <c r="B126" s="62" t="s">
        <v>882</v>
      </c>
      <c r="C126" s="63" t="s">
        <v>883</v>
      </c>
      <c r="D126" s="63" t="s">
        <v>881</v>
      </c>
      <c r="E126" s="17"/>
      <c r="F126" s="63"/>
      <c r="G126" s="132"/>
      <c r="H126" s="176" t="s">
        <v>2013</v>
      </c>
      <c r="I126" s="178">
        <f t="shared" si="6"/>
        <v>0</v>
      </c>
    </row>
    <row r="127" spans="1:11" s="8" customFormat="1" ht="12.6" customHeight="1">
      <c r="A127" s="63"/>
      <c r="B127" s="62" t="s">
        <v>873</v>
      </c>
      <c r="C127" s="63" t="s">
        <v>13</v>
      </c>
      <c r="D127" s="63" t="s">
        <v>884</v>
      </c>
      <c r="E127" s="17"/>
      <c r="F127" s="63" t="s">
        <v>379</v>
      </c>
      <c r="G127" s="132"/>
      <c r="H127" s="176" t="s">
        <v>2013</v>
      </c>
      <c r="I127" s="178">
        <f t="shared" si="6"/>
        <v>0</v>
      </c>
    </row>
    <row r="128" spans="1:11" s="8" customFormat="1" ht="12.6" customHeight="1">
      <c r="A128" s="63"/>
      <c r="B128" s="62" t="s">
        <v>12</v>
      </c>
      <c r="C128" s="63" t="s">
        <v>13</v>
      </c>
      <c r="D128" s="63" t="s">
        <v>885</v>
      </c>
      <c r="E128" s="17"/>
      <c r="F128" s="63" t="s">
        <v>379</v>
      </c>
      <c r="G128" s="132"/>
      <c r="H128" s="176" t="s">
        <v>2013</v>
      </c>
      <c r="I128" s="178">
        <f t="shared" si="6"/>
        <v>0</v>
      </c>
    </row>
    <row r="129" spans="1:11" s="8" customFormat="1" ht="12.6" customHeight="1">
      <c r="A129" s="63"/>
      <c r="B129" s="62" t="s">
        <v>12</v>
      </c>
      <c r="C129" s="63" t="s">
        <v>13</v>
      </c>
      <c r="D129" s="63" t="s">
        <v>886</v>
      </c>
      <c r="E129" s="17"/>
      <c r="F129" s="63" t="s">
        <v>379</v>
      </c>
      <c r="G129" s="132"/>
      <c r="H129" s="176" t="s">
        <v>2013</v>
      </c>
      <c r="I129" s="178">
        <f t="shared" si="6"/>
        <v>0</v>
      </c>
    </row>
    <row r="130" spans="1:11" s="8" customFormat="1" ht="13.8" thickBot="1">
      <c r="A130" s="63"/>
      <c r="B130" s="62" t="s">
        <v>12</v>
      </c>
      <c r="C130" s="63" t="s">
        <v>13</v>
      </c>
      <c r="D130" s="62" t="s">
        <v>887</v>
      </c>
      <c r="E130" s="17"/>
      <c r="F130" s="63"/>
      <c r="G130" s="132"/>
      <c r="H130" s="176" t="s">
        <v>2013</v>
      </c>
      <c r="I130" s="178">
        <f t="shared" si="6"/>
        <v>0</v>
      </c>
    </row>
    <row r="131" spans="1:11" ht="13.8" thickBot="1">
      <c r="G131" s="136" t="s">
        <v>1977</v>
      </c>
      <c r="H131" s="142" t="s">
        <v>1861</v>
      </c>
      <c r="I131" s="181">
        <f>SUM(I106:I130)</f>
        <v>0</v>
      </c>
    </row>
    <row r="133" spans="1:11" ht="13.8" thickBot="1"/>
    <row r="134" spans="1:11" s="8" customFormat="1" ht="27" thickTop="1">
      <c r="A134" s="143" t="s">
        <v>1800</v>
      </c>
      <c r="B134" s="145"/>
      <c r="C134" s="145"/>
      <c r="D134" s="145"/>
      <c r="E134" s="145"/>
      <c r="F134" s="11"/>
      <c r="G134" s="91" t="s">
        <v>2235</v>
      </c>
      <c r="H134" s="91" t="s">
        <v>1876</v>
      </c>
      <c r="I134" s="91" t="s">
        <v>2228</v>
      </c>
      <c r="J134" s="119" t="s">
        <v>2241</v>
      </c>
      <c r="K134" s="8" t="s">
        <v>1989</v>
      </c>
    </row>
    <row r="135" spans="1:11" s="8" customFormat="1">
      <c r="A135" s="123" t="s">
        <v>2</v>
      </c>
      <c r="B135" s="124"/>
      <c r="C135" s="124"/>
      <c r="D135" s="124" t="s">
        <v>8</v>
      </c>
      <c r="E135" s="124" t="s">
        <v>1796</v>
      </c>
      <c r="F135" s="124" t="s">
        <v>9</v>
      </c>
      <c r="G135" s="121" t="s">
        <v>1865</v>
      </c>
      <c r="H135" s="121" t="s">
        <v>1866</v>
      </c>
      <c r="I135" s="121" t="s">
        <v>1867</v>
      </c>
      <c r="J135" s="122" t="s">
        <v>1873</v>
      </c>
    </row>
    <row r="136" spans="1:11" s="8" customFormat="1">
      <c r="A136" s="16" t="s">
        <v>888</v>
      </c>
      <c r="B136" s="64"/>
      <c r="C136" s="17"/>
      <c r="D136" s="17"/>
      <c r="E136" s="57" t="s">
        <v>890</v>
      </c>
      <c r="F136" s="57" t="s">
        <v>889</v>
      </c>
      <c r="G136" s="131"/>
      <c r="H136" s="156" t="s">
        <v>2013</v>
      </c>
      <c r="I136" s="133"/>
      <c r="J136" s="129">
        <f t="shared" ref="J136:J148" si="7">G136+I136</f>
        <v>0</v>
      </c>
    </row>
    <row r="137" spans="1:11" s="8" customFormat="1">
      <c r="A137" s="16" t="s">
        <v>891</v>
      </c>
      <c r="B137" s="64"/>
      <c r="C137" s="17"/>
      <c r="D137" s="17"/>
      <c r="E137" s="57" t="s">
        <v>890</v>
      </c>
      <c r="F137" s="57" t="s">
        <v>889</v>
      </c>
      <c r="G137" s="131"/>
      <c r="H137" s="156" t="s">
        <v>2013</v>
      </c>
      <c r="I137" s="133"/>
      <c r="J137" s="129">
        <f t="shared" si="7"/>
        <v>0</v>
      </c>
    </row>
    <row r="138" spans="1:11" s="8" customFormat="1">
      <c r="A138" s="16" t="s">
        <v>892</v>
      </c>
      <c r="B138" s="64"/>
      <c r="C138" s="17"/>
      <c r="D138" s="17"/>
      <c r="E138" s="57" t="s">
        <v>890</v>
      </c>
      <c r="F138" s="57" t="s">
        <v>893</v>
      </c>
      <c r="G138" s="131"/>
      <c r="H138" s="156" t="s">
        <v>2013</v>
      </c>
      <c r="I138" s="133"/>
      <c r="J138" s="129">
        <f t="shared" si="7"/>
        <v>0</v>
      </c>
    </row>
    <row r="139" spans="1:11" s="8" customFormat="1">
      <c r="A139" s="16" t="s">
        <v>894</v>
      </c>
      <c r="B139" s="64"/>
      <c r="C139" s="17"/>
      <c r="D139" s="17"/>
      <c r="E139" s="57" t="s">
        <v>890</v>
      </c>
      <c r="F139" s="57" t="s">
        <v>893</v>
      </c>
      <c r="G139" s="131"/>
      <c r="H139" s="156" t="s">
        <v>2013</v>
      </c>
      <c r="I139" s="133"/>
      <c r="J139" s="129">
        <f t="shared" si="7"/>
        <v>0</v>
      </c>
    </row>
    <row r="140" spans="1:11" s="8" customFormat="1">
      <c r="A140" s="16" t="s">
        <v>895</v>
      </c>
      <c r="B140" s="64"/>
      <c r="C140" s="17"/>
      <c r="D140" s="17"/>
      <c r="E140" s="57" t="s">
        <v>890</v>
      </c>
      <c r="F140" s="57" t="s">
        <v>893</v>
      </c>
      <c r="G140" s="131"/>
      <c r="H140" s="156" t="s">
        <v>2013</v>
      </c>
      <c r="I140" s="133"/>
      <c r="J140" s="129">
        <f t="shared" si="7"/>
        <v>0</v>
      </c>
    </row>
    <row r="141" spans="1:11" s="8" customFormat="1">
      <c r="A141" s="16" t="s">
        <v>896</v>
      </c>
      <c r="B141" s="64"/>
      <c r="C141" s="17"/>
      <c r="D141" s="17"/>
      <c r="E141" s="57" t="s">
        <v>897</v>
      </c>
      <c r="F141" s="57" t="s">
        <v>2260</v>
      </c>
      <c r="G141" s="131"/>
      <c r="H141" s="156" t="s">
        <v>2013</v>
      </c>
      <c r="I141" s="133"/>
      <c r="J141" s="129">
        <f t="shared" si="7"/>
        <v>0</v>
      </c>
      <c r="K141" s="200"/>
    </row>
    <row r="142" spans="1:11" s="8" customFormat="1">
      <c r="A142" s="16" t="s">
        <v>898</v>
      </c>
      <c r="B142" s="64"/>
      <c r="C142" s="17"/>
      <c r="D142" s="17"/>
      <c r="E142" s="57" t="s">
        <v>897</v>
      </c>
      <c r="F142" s="57" t="s">
        <v>2260</v>
      </c>
      <c r="G142" s="131"/>
      <c r="H142" s="156" t="s">
        <v>2013</v>
      </c>
      <c r="I142" s="133"/>
      <c r="J142" s="129">
        <f t="shared" si="7"/>
        <v>0</v>
      </c>
      <c r="K142" s="200"/>
    </row>
    <row r="143" spans="1:11" s="8" customFormat="1">
      <c r="A143" s="16" t="s">
        <v>899</v>
      </c>
      <c r="B143" s="64"/>
      <c r="C143" s="17"/>
      <c r="D143" s="17"/>
      <c r="E143" s="57" t="s">
        <v>900</v>
      </c>
      <c r="F143" s="57" t="s">
        <v>2260</v>
      </c>
      <c r="G143" s="131"/>
      <c r="H143" s="156" t="s">
        <v>2013</v>
      </c>
      <c r="I143" s="133"/>
      <c r="J143" s="129">
        <f t="shared" si="7"/>
        <v>0</v>
      </c>
      <c r="K143" s="200"/>
    </row>
    <row r="144" spans="1:11" s="8" customFormat="1">
      <c r="A144" s="16" t="s">
        <v>901</v>
      </c>
      <c r="B144" s="64"/>
      <c r="C144" s="17"/>
      <c r="D144" s="17"/>
      <c r="E144" s="57" t="s">
        <v>900</v>
      </c>
      <c r="F144" s="57" t="s">
        <v>2260</v>
      </c>
      <c r="G144" s="131"/>
      <c r="H144" s="156" t="s">
        <v>2013</v>
      </c>
      <c r="I144" s="133"/>
      <c r="J144" s="129">
        <f t="shared" si="7"/>
        <v>0</v>
      </c>
      <c r="K144" s="200"/>
    </row>
    <row r="145" spans="1:11" s="8" customFormat="1">
      <c r="A145" s="16" t="s">
        <v>902</v>
      </c>
      <c r="B145" s="64"/>
      <c r="C145" s="17"/>
      <c r="D145" s="17"/>
      <c r="E145" s="57" t="s">
        <v>903</v>
      </c>
      <c r="F145" s="57" t="s">
        <v>2260</v>
      </c>
      <c r="G145" s="131"/>
      <c r="H145" s="156" t="s">
        <v>2013</v>
      </c>
      <c r="I145" s="133"/>
      <c r="J145" s="129">
        <f t="shared" si="7"/>
        <v>0</v>
      </c>
      <c r="K145" s="200"/>
    </row>
    <row r="146" spans="1:11" s="8" customFormat="1">
      <c r="A146" s="65" t="s">
        <v>904</v>
      </c>
      <c r="B146" s="66"/>
      <c r="C146" s="17"/>
      <c r="D146" s="17"/>
      <c r="E146" s="57" t="s">
        <v>903</v>
      </c>
      <c r="F146" s="57" t="s">
        <v>2260</v>
      </c>
      <c r="G146" s="131"/>
      <c r="H146" s="156" t="s">
        <v>2013</v>
      </c>
      <c r="I146" s="133"/>
      <c r="J146" s="129">
        <f t="shared" si="7"/>
        <v>0</v>
      </c>
      <c r="K146" s="200"/>
    </row>
    <row r="147" spans="1:11" s="8" customFormat="1">
      <c r="A147" s="16" t="s">
        <v>905</v>
      </c>
      <c r="B147" s="64"/>
      <c r="C147" s="17"/>
      <c r="D147" s="17"/>
      <c r="E147" s="57" t="s">
        <v>906</v>
      </c>
      <c r="F147" s="57" t="s">
        <v>2261</v>
      </c>
      <c r="G147" s="131"/>
      <c r="H147" s="156" t="s">
        <v>2013</v>
      </c>
      <c r="I147" s="133"/>
      <c r="J147" s="129">
        <f t="shared" si="7"/>
        <v>0</v>
      </c>
      <c r="K147" s="200"/>
    </row>
    <row r="148" spans="1:11" s="8" customFormat="1" ht="13.8" thickBot="1">
      <c r="A148" s="21" t="s">
        <v>907</v>
      </c>
      <c r="B148" s="67"/>
      <c r="C148" s="22"/>
      <c r="D148" s="22"/>
      <c r="E148" s="68" t="s">
        <v>150</v>
      </c>
      <c r="F148" s="57" t="s">
        <v>2261</v>
      </c>
      <c r="G148" s="131"/>
      <c r="H148" s="156" t="s">
        <v>2013</v>
      </c>
      <c r="I148" s="133"/>
      <c r="J148" s="129">
        <f t="shared" si="7"/>
        <v>0</v>
      </c>
      <c r="K148" s="200"/>
    </row>
    <row r="149" spans="1:11" ht="14.4" thickTop="1" thickBot="1">
      <c r="H149" s="136" t="s">
        <v>1978</v>
      </c>
      <c r="I149" s="142" t="s">
        <v>1861</v>
      </c>
      <c r="J149" s="227">
        <f>SUM(J136:J148)</f>
        <v>0</v>
      </c>
    </row>
    <row r="151" spans="1:11" ht="13.8" thickBot="1"/>
    <row r="152" spans="1:11" ht="13.8" thickBot="1">
      <c r="F152" s="182"/>
      <c r="G152" s="137" t="s">
        <v>1973</v>
      </c>
      <c r="H152" s="179" t="s">
        <v>1861</v>
      </c>
      <c r="I152" s="153">
        <f>J34</f>
        <v>0</v>
      </c>
    </row>
    <row r="153" spans="1:11" ht="13.8" thickBot="1">
      <c r="G153" s="137" t="s">
        <v>1974</v>
      </c>
      <c r="H153" s="179" t="s">
        <v>1861</v>
      </c>
      <c r="I153" s="153">
        <f>O47</f>
        <v>0</v>
      </c>
    </row>
    <row r="154" spans="1:11" ht="13.8" thickBot="1">
      <c r="G154" s="137" t="s">
        <v>1975</v>
      </c>
      <c r="H154" s="179" t="s">
        <v>1861</v>
      </c>
      <c r="I154" s="153">
        <f>L76</f>
        <v>0</v>
      </c>
    </row>
    <row r="155" spans="1:11" ht="13.8" thickBot="1">
      <c r="G155" s="137" t="s">
        <v>1976</v>
      </c>
      <c r="H155" s="180" t="s">
        <v>1861</v>
      </c>
      <c r="I155" s="153">
        <f>O100</f>
        <v>0</v>
      </c>
    </row>
    <row r="156" spans="1:11" ht="13.8" thickBot="1">
      <c r="G156" s="137" t="s">
        <v>1977</v>
      </c>
      <c r="H156" s="180" t="s">
        <v>1861</v>
      </c>
      <c r="I156" s="153">
        <f>I131</f>
        <v>0</v>
      </c>
    </row>
    <row r="157" spans="1:11" ht="13.8" thickBot="1">
      <c r="G157" s="137" t="s">
        <v>1978</v>
      </c>
      <c r="H157" s="180" t="s">
        <v>1861</v>
      </c>
      <c r="I157" s="153">
        <f>J149</f>
        <v>0</v>
      </c>
    </row>
    <row r="158" spans="1:11" ht="13.8" thickBot="1">
      <c r="F158" s="336" t="s">
        <v>1879</v>
      </c>
      <c r="I158" s="181">
        <f>SUM(I152:I157)</f>
        <v>0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86BD-0DBF-42D5-8163-1B4808A9FC25}">
  <dimension ref="A2:U227"/>
  <sheetViews>
    <sheetView topLeftCell="A159" zoomScale="60" zoomScaleNormal="60" workbookViewId="0">
      <selection activeCell="Q245" sqref="Q245"/>
    </sheetView>
  </sheetViews>
  <sheetFormatPr defaultRowHeight="13.2"/>
  <cols>
    <col min="5" max="5" width="9.21875" customWidth="1"/>
    <col min="6" max="6" width="15.21875" customWidth="1"/>
    <col min="7" max="7" width="17" customWidth="1"/>
    <col min="8" max="8" width="13.109375" customWidth="1"/>
    <col min="10" max="10" width="51.44140625" customWidth="1"/>
    <col min="11" max="11" width="17.6640625" customWidth="1"/>
    <col min="12" max="12" width="17.88671875" customWidth="1"/>
    <col min="13" max="13" width="13.109375" customWidth="1"/>
    <col min="14" max="15" width="11.6640625" customWidth="1"/>
    <col min="16" max="16" width="15.33203125" customWidth="1"/>
    <col min="17" max="17" width="15.109375" customWidth="1"/>
    <col min="18" max="18" width="19.33203125" customWidth="1"/>
    <col min="19" max="19" width="24.88671875" customWidth="1"/>
  </cols>
  <sheetData>
    <row r="2" spans="1:19">
      <c r="G2" s="8"/>
      <c r="H2" s="9"/>
      <c r="I2" s="9"/>
      <c r="J2" s="9"/>
      <c r="K2" s="9"/>
    </row>
    <row r="3" spans="1:19">
      <c r="G3" s="8"/>
      <c r="H3" s="9" t="s">
        <v>1901</v>
      </c>
      <c r="I3" s="9" t="s">
        <v>2020</v>
      </c>
      <c r="J3" s="9"/>
      <c r="K3" s="9"/>
    </row>
    <row r="4" spans="1:19">
      <c r="G4" s="8"/>
      <c r="H4" s="9" t="s">
        <v>2021</v>
      </c>
      <c r="I4" s="9"/>
      <c r="J4" s="9"/>
      <c r="K4" s="9"/>
    </row>
    <row r="5" spans="1:19" ht="13.8" thickBot="1">
      <c r="G5" s="8"/>
      <c r="H5" s="9"/>
      <c r="I5" s="9" t="s">
        <v>2292</v>
      </c>
      <c r="J5" s="9"/>
      <c r="K5" s="9"/>
    </row>
    <row r="6" spans="1:19">
      <c r="G6" s="386">
        <v>1</v>
      </c>
      <c r="H6" s="367" t="s">
        <v>2022</v>
      </c>
      <c r="I6" s="367"/>
      <c r="J6" s="367"/>
      <c r="K6" s="304"/>
      <c r="L6" s="278"/>
      <c r="M6" s="278"/>
      <c r="N6" s="279"/>
    </row>
    <row r="7" spans="1:19">
      <c r="G7" s="312">
        <v>2</v>
      </c>
      <c r="H7" s="8" t="s">
        <v>2023</v>
      </c>
      <c r="I7" s="8"/>
      <c r="J7" s="8"/>
      <c r="K7" s="9"/>
      <c r="N7" s="314"/>
    </row>
    <row r="8" spans="1:19">
      <c r="G8" s="312">
        <v>3</v>
      </c>
      <c r="H8" s="8" t="s">
        <v>2024</v>
      </c>
      <c r="I8" s="8"/>
      <c r="J8" s="8"/>
      <c r="K8" s="8"/>
      <c r="N8" s="314"/>
    </row>
    <row r="9" spans="1:19">
      <c r="G9" s="312"/>
      <c r="H9" s="8" t="s">
        <v>2025</v>
      </c>
      <c r="I9" s="8"/>
      <c r="J9" s="8"/>
      <c r="K9" s="8"/>
      <c r="N9" s="314"/>
    </row>
    <row r="10" spans="1:19">
      <c r="G10" s="312">
        <v>4</v>
      </c>
      <c r="H10" s="8" t="s">
        <v>2026</v>
      </c>
      <c r="I10" s="8"/>
      <c r="J10" s="8"/>
      <c r="K10" s="8"/>
      <c r="N10" s="314"/>
    </row>
    <row r="11" spans="1:19">
      <c r="G11" s="312">
        <v>5</v>
      </c>
      <c r="H11" s="8" t="s">
        <v>2301</v>
      </c>
      <c r="I11" s="8"/>
      <c r="J11" s="9"/>
      <c r="K11" s="9"/>
      <c r="N11" s="314"/>
    </row>
    <row r="12" spans="1:19" ht="13.8" thickBot="1">
      <c r="G12" s="313">
        <v>6</v>
      </c>
      <c r="H12" s="384" t="s">
        <v>2347</v>
      </c>
      <c r="I12" s="384"/>
      <c r="J12" s="384"/>
      <c r="K12" s="384"/>
      <c r="L12" s="385"/>
      <c r="M12" s="387"/>
      <c r="N12" s="388"/>
    </row>
    <row r="13" spans="1:19" ht="13.8" thickBot="1"/>
    <row r="14" spans="1:19" s="8" customFormat="1" ht="58.2" thickTop="1" thickBot="1">
      <c r="A14" s="143" t="s">
        <v>429</v>
      </c>
      <c r="B14" s="145"/>
      <c r="C14" s="145"/>
      <c r="D14" s="145"/>
      <c r="E14" s="145"/>
      <c r="F14" s="11"/>
      <c r="G14" s="11"/>
      <c r="H14" s="11"/>
      <c r="I14" s="11"/>
      <c r="J14" s="11"/>
      <c r="K14" s="404" t="s">
        <v>1871</v>
      </c>
      <c r="L14" s="404" t="s">
        <v>1862</v>
      </c>
      <c r="M14" s="404" t="s">
        <v>1863</v>
      </c>
      <c r="N14" s="405" t="s">
        <v>1864</v>
      </c>
      <c r="O14" s="405" t="s">
        <v>2014</v>
      </c>
      <c r="P14" s="405" t="s">
        <v>2019</v>
      </c>
      <c r="Q14" s="405" t="s">
        <v>2018</v>
      </c>
      <c r="R14" s="405" t="s">
        <v>2011</v>
      </c>
      <c r="S14" s="404" t="s">
        <v>2351</v>
      </c>
    </row>
    <row r="15" spans="1:19" s="8" customFormat="1" ht="15" customHeight="1">
      <c r="A15" s="12" t="s">
        <v>2</v>
      </c>
      <c r="B15" s="13" t="s">
        <v>3</v>
      </c>
      <c r="C15" s="13" t="s">
        <v>4</v>
      </c>
      <c r="D15" s="13" t="s">
        <v>5</v>
      </c>
      <c r="E15" s="13" t="s">
        <v>6</v>
      </c>
      <c r="F15" s="13" t="s">
        <v>7</v>
      </c>
      <c r="G15" s="13" t="s">
        <v>8</v>
      </c>
      <c r="H15" s="13" t="s">
        <v>1796</v>
      </c>
      <c r="I15" s="13" t="s">
        <v>49</v>
      </c>
      <c r="J15" s="13" t="s">
        <v>9</v>
      </c>
      <c r="K15" s="169" t="s">
        <v>1865</v>
      </c>
      <c r="L15" s="169" t="s">
        <v>1866</v>
      </c>
      <c r="M15" s="169" t="s">
        <v>1867</v>
      </c>
      <c r="N15" s="170" t="s">
        <v>1868</v>
      </c>
      <c r="O15" s="170" t="s">
        <v>1869</v>
      </c>
      <c r="P15" s="171" t="s">
        <v>1869</v>
      </c>
      <c r="Q15" s="171" t="s">
        <v>2016</v>
      </c>
      <c r="R15" s="171" t="s">
        <v>2012</v>
      </c>
      <c r="S15" s="127" t="s">
        <v>1873</v>
      </c>
    </row>
    <row r="16" spans="1:19" s="8" customFormat="1">
      <c r="A16" s="25" t="s">
        <v>430</v>
      </c>
      <c r="B16" s="17"/>
      <c r="C16" s="26" t="s">
        <v>2277</v>
      </c>
      <c r="D16" s="27"/>
      <c r="E16" s="17"/>
      <c r="F16" s="27"/>
      <c r="G16" s="27" t="s">
        <v>432</v>
      </c>
      <c r="H16" s="28" t="s">
        <v>433</v>
      </c>
      <c r="I16" s="17"/>
      <c r="J16" s="27" t="s">
        <v>431</v>
      </c>
      <c r="K16" s="131"/>
      <c r="L16" s="131"/>
      <c r="M16" s="131"/>
      <c r="N16" s="132"/>
      <c r="O16" s="402"/>
      <c r="P16" s="133"/>
      <c r="Q16" s="133">
        <f>O16*P16</f>
        <v>0</v>
      </c>
      <c r="R16" s="133"/>
      <c r="S16" s="238">
        <f>K16+L16+M16+N16+Q16+R16</f>
        <v>0</v>
      </c>
    </row>
    <row r="17" spans="1:19" s="8" customFormat="1">
      <c r="A17" s="25" t="s">
        <v>434</v>
      </c>
      <c r="B17" s="17"/>
      <c r="C17" s="26" t="s">
        <v>2278</v>
      </c>
      <c r="D17" s="27"/>
      <c r="E17" s="17"/>
      <c r="F17" s="27"/>
      <c r="G17" s="27" t="s">
        <v>436</v>
      </c>
      <c r="H17" s="28" t="s">
        <v>437</v>
      </c>
      <c r="I17" s="17"/>
      <c r="J17" s="27" t="s">
        <v>435</v>
      </c>
      <c r="K17" s="131"/>
      <c r="L17" s="131"/>
      <c r="M17" s="131"/>
      <c r="N17" s="132"/>
      <c r="O17" s="402"/>
      <c r="P17" s="133"/>
      <c r="Q17" s="133">
        <f t="shared" ref="Q17:Q30" si="0">O17*P17</f>
        <v>0</v>
      </c>
      <c r="R17" s="133"/>
      <c r="S17" s="238">
        <f t="shared" ref="S17:S30" si="1">K17+L17+M17+N17+Q17+R17</f>
        <v>0</v>
      </c>
    </row>
    <row r="18" spans="1:19" s="8" customFormat="1">
      <c r="A18" s="25" t="s">
        <v>438</v>
      </c>
      <c r="B18" s="17"/>
      <c r="C18" s="26" t="s">
        <v>2278</v>
      </c>
      <c r="D18" s="27"/>
      <c r="E18" s="17"/>
      <c r="F18" s="27"/>
      <c r="G18" s="27" t="s">
        <v>436</v>
      </c>
      <c r="H18" s="28" t="s">
        <v>437</v>
      </c>
      <c r="I18" s="17"/>
      <c r="J18" s="27" t="s">
        <v>439</v>
      </c>
      <c r="K18" s="131"/>
      <c r="L18" s="131"/>
      <c r="M18" s="131"/>
      <c r="N18" s="132"/>
      <c r="O18" s="402"/>
      <c r="P18" s="133"/>
      <c r="Q18" s="133">
        <f t="shared" si="0"/>
        <v>0</v>
      </c>
      <c r="R18" s="133"/>
      <c r="S18" s="238">
        <f t="shared" si="1"/>
        <v>0</v>
      </c>
    </row>
    <row r="19" spans="1:19" s="8" customFormat="1">
      <c r="A19" s="25" t="s">
        <v>440</v>
      </c>
      <c r="B19" s="17"/>
      <c r="C19" s="26" t="s">
        <v>2278</v>
      </c>
      <c r="D19" s="27"/>
      <c r="E19" s="17"/>
      <c r="F19" s="27"/>
      <c r="G19" s="27" t="s">
        <v>436</v>
      </c>
      <c r="H19" s="28" t="s">
        <v>437</v>
      </c>
      <c r="I19" s="17"/>
      <c r="J19" s="27" t="s">
        <v>441</v>
      </c>
      <c r="K19" s="131"/>
      <c r="L19" s="131"/>
      <c r="M19" s="131"/>
      <c r="N19" s="132"/>
      <c r="O19" s="402"/>
      <c r="P19" s="133"/>
      <c r="Q19" s="133">
        <f t="shared" si="0"/>
        <v>0</v>
      </c>
      <c r="R19" s="133"/>
      <c r="S19" s="238">
        <f t="shared" si="1"/>
        <v>0</v>
      </c>
    </row>
    <row r="20" spans="1:19" s="8" customFormat="1">
      <c r="A20" s="25" t="s">
        <v>442</v>
      </c>
      <c r="B20" s="17"/>
      <c r="C20" s="26" t="s">
        <v>2278</v>
      </c>
      <c r="D20" s="27"/>
      <c r="E20" s="17"/>
      <c r="F20" s="27"/>
      <c r="G20" s="27" t="s">
        <v>436</v>
      </c>
      <c r="H20" s="28" t="s">
        <v>437</v>
      </c>
      <c r="I20" s="17"/>
      <c r="J20" s="27" t="s">
        <v>443</v>
      </c>
      <c r="K20" s="131"/>
      <c r="L20" s="131"/>
      <c r="M20" s="131"/>
      <c r="N20" s="132"/>
      <c r="O20" s="402"/>
      <c r="P20" s="133"/>
      <c r="Q20" s="133">
        <f t="shared" si="0"/>
        <v>0</v>
      </c>
      <c r="R20" s="133"/>
      <c r="S20" s="238">
        <f t="shared" si="1"/>
        <v>0</v>
      </c>
    </row>
    <row r="21" spans="1:19" s="8" customFormat="1">
      <c r="A21" s="25" t="s">
        <v>444</v>
      </c>
      <c r="B21" s="17"/>
      <c r="C21" s="26" t="s">
        <v>2279</v>
      </c>
      <c r="D21" s="27"/>
      <c r="E21" s="17"/>
      <c r="F21" s="27"/>
      <c r="G21" s="27" t="s">
        <v>436</v>
      </c>
      <c r="H21" s="28" t="s">
        <v>437</v>
      </c>
      <c r="I21" s="17"/>
      <c r="J21" s="27" t="s">
        <v>443</v>
      </c>
      <c r="K21" s="131"/>
      <c r="L21" s="131"/>
      <c r="M21" s="131"/>
      <c r="N21" s="132"/>
      <c r="O21" s="402"/>
      <c r="P21" s="133"/>
      <c r="Q21" s="133">
        <f t="shared" si="0"/>
        <v>0</v>
      </c>
      <c r="R21" s="133"/>
      <c r="S21" s="238">
        <f t="shared" si="1"/>
        <v>0</v>
      </c>
    </row>
    <row r="22" spans="1:19" s="8" customFormat="1">
      <c r="A22" s="25" t="s">
        <v>445</v>
      </c>
      <c r="B22" s="17"/>
      <c r="C22" s="26" t="s">
        <v>2280</v>
      </c>
      <c r="D22" s="27"/>
      <c r="E22" s="17"/>
      <c r="F22" s="27"/>
      <c r="G22" s="27" t="s">
        <v>436</v>
      </c>
      <c r="H22" s="28" t="s">
        <v>437</v>
      </c>
      <c r="I22" s="17"/>
      <c r="J22" s="27" t="s">
        <v>446</v>
      </c>
      <c r="K22" s="131"/>
      <c r="L22" s="131"/>
      <c r="M22" s="131"/>
      <c r="N22" s="132"/>
      <c r="O22" s="402"/>
      <c r="P22" s="133"/>
      <c r="Q22" s="133">
        <f t="shared" si="0"/>
        <v>0</v>
      </c>
      <c r="R22" s="133"/>
      <c r="S22" s="238">
        <f t="shared" si="1"/>
        <v>0</v>
      </c>
    </row>
    <row r="23" spans="1:19" s="8" customFormat="1">
      <c r="A23" s="25" t="s">
        <v>447</v>
      </c>
      <c r="B23" s="17"/>
      <c r="C23" s="26" t="s">
        <v>2277</v>
      </c>
      <c r="D23" s="27"/>
      <c r="E23" s="17"/>
      <c r="F23" s="27"/>
      <c r="G23" s="27" t="s">
        <v>436</v>
      </c>
      <c r="H23" s="28" t="s">
        <v>437</v>
      </c>
      <c r="I23" s="17"/>
      <c r="J23" s="27" t="s">
        <v>448</v>
      </c>
      <c r="K23" s="131"/>
      <c r="L23" s="131"/>
      <c r="M23" s="131"/>
      <c r="N23" s="132"/>
      <c r="O23" s="402"/>
      <c r="P23" s="133"/>
      <c r="Q23" s="133">
        <f t="shared" si="0"/>
        <v>0</v>
      </c>
      <c r="R23" s="133"/>
      <c r="S23" s="238">
        <f t="shared" si="1"/>
        <v>0</v>
      </c>
    </row>
    <row r="24" spans="1:19" s="8" customFormat="1">
      <c r="A24" s="25" t="s">
        <v>449</v>
      </c>
      <c r="B24" s="17"/>
      <c r="C24" s="26" t="s">
        <v>2277</v>
      </c>
      <c r="D24" s="27"/>
      <c r="E24" s="17"/>
      <c r="F24" s="29"/>
      <c r="G24" s="27" t="s">
        <v>451</v>
      </c>
      <c r="H24" s="28" t="s">
        <v>433</v>
      </c>
      <c r="I24" s="17"/>
      <c r="J24" s="27" t="s">
        <v>450</v>
      </c>
      <c r="K24" s="131"/>
      <c r="L24" s="131"/>
      <c r="M24" s="131"/>
      <c r="N24" s="132"/>
      <c r="O24" s="402"/>
      <c r="P24" s="133"/>
      <c r="Q24" s="133">
        <f t="shared" si="0"/>
        <v>0</v>
      </c>
      <c r="R24" s="133"/>
      <c r="S24" s="238">
        <f t="shared" si="1"/>
        <v>0</v>
      </c>
    </row>
    <row r="25" spans="1:19" s="8" customFormat="1">
      <c r="A25" s="25" t="s">
        <v>453</v>
      </c>
      <c r="B25" s="17"/>
      <c r="C25" s="26" t="s">
        <v>2277</v>
      </c>
      <c r="D25" s="27"/>
      <c r="E25" s="17"/>
      <c r="F25" s="29"/>
      <c r="G25" s="27" t="s">
        <v>451</v>
      </c>
      <c r="H25" s="28" t="s">
        <v>433</v>
      </c>
      <c r="I25" s="17"/>
      <c r="J25" s="27" t="s">
        <v>454</v>
      </c>
      <c r="K25" s="131"/>
      <c r="L25" s="131"/>
      <c r="M25" s="131"/>
      <c r="N25" s="132"/>
      <c r="O25" s="402"/>
      <c r="P25" s="133"/>
      <c r="Q25" s="133">
        <f t="shared" si="0"/>
        <v>0</v>
      </c>
      <c r="R25" s="133"/>
      <c r="S25" s="238">
        <f t="shared" si="1"/>
        <v>0</v>
      </c>
    </row>
    <row r="26" spans="1:19" s="8" customFormat="1">
      <c r="A26" s="25" t="s">
        <v>455</v>
      </c>
      <c r="B26" s="17"/>
      <c r="C26" s="26" t="s">
        <v>2277</v>
      </c>
      <c r="D26" s="27"/>
      <c r="E26" s="17"/>
      <c r="F26" s="29"/>
      <c r="G26" s="27" t="s">
        <v>451</v>
      </c>
      <c r="H26" s="28" t="s">
        <v>433</v>
      </c>
      <c r="I26" s="17"/>
      <c r="J26" s="27" t="s">
        <v>456</v>
      </c>
      <c r="K26" s="131"/>
      <c r="L26" s="131"/>
      <c r="M26" s="131"/>
      <c r="N26" s="132"/>
      <c r="O26" s="402"/>
      <c r="P26" s="133"/>
      <c r="Q26" s="133">
        <f t="shared" si="0"/>
        <v>0</v>
      </c>
      <c r="R26" s="133"/>
      <c r="S26" s="238">
        <f t="shared" si="1"/>
        <v>0</v>
      </c>
    </row>
    <row r="27" spans="1:19" s="8" customFormat="1">
      <c r="A27" s="25" t="s">
        <v>457</v>
      </c>
      <c r="B27" s="17"/>
      <c r="C27" s="26" t="s">
        <v>2277</v>
      </c>
      <c r="D27" s="27"/>
      <c r="E27" s="17"/>
      <c r="F27" s="29"/>
      <c r="G27" s="27" t="s">
        <v>459</v>
      </c>
      <c r="H27" s="28" t="s">
        <v>433</v>
      </c>
      <c r="I27" s="17"/>
      <c r="J27" s="27" t="s">
        <v>458</v>
      </c>
      <c r="K27" s="131"/>
      <c r="L27" s="131"/>
      <c r="M27" s="131"/>
      <c r="N27" s="132"/>
      <c r="O27" s="402"/>
      <c r="P27" s="133"/>
      <c r="Q27" s="133">
        <f t="shared" si="0"/>
        <v>0</v>
      </c>
      <c r="R27" s="133"/>
      <c r="S27" s="238">
        <f t="shared" si="1"/>
        <v>0</v>
      </c>
    </row>
    <row r="28" spans="1:19" s="8" customFormat="1">
      <c r="A28" s="25" t="s">
        <v>460</v>
      </c>
      <c r="B28" s="17"/>
      <c r="C28" s="26" t="s">
        <v>2277</v>
      </c>
      <c r="D28" s="27"/>
      <c r="E28" s="17"/>
      <c r="F28" s="29"/>
      <c r="G28" s="27" t="s">
        <v>459</v>
      </c>
      <c r="H28" s="28" t="s">
        <v>433</v>
      </c>
      <c r="I28" s="17"/>
      <c r="J28" s="27" t="s">
        <v>461</v>
      </c>
      <c r="K28" s="131"/>
      <c r="L28" s="131"/>
      <c r="M28" s="131"/>
      <c r="N28" s="132"/>
      <c r="O28" s="402"/>
      <c r="P28" s="133"/>
      <c r="Q28" s="133">
        <f t="shared" si="0"/>
        <v>0</v>
      </c>
      <c r="R28" s="133"/>
      <c r="S28" s="238">
        <f t="shared" si="1"/>
        <v>0</v>
      </c>
    </row>
    <row r="29" spans="1:19" s="8" customFormat="1">
      <c r="A29" s="25" t="s">
        <v>462</v>
      </c>
      <c r="B29" s="17"/>
      <c r="C29" s="26" t="s">
        <v>2277</v>
      </c>
      <c r="D29" s="27"/>
      <c r="E29" s="17"/>
      <c r="F29" s="29"/>
      <c r="G29" s="27" t="s">
        <v>451</v>
      </c>
      <c r="H29" s="28" t="s">
        <v>433</v>
      </c>
      <c r="I29" s="17"/>
      <c r="J29" s="27" t="s">
        <v>463</v>
      </c>
      <c r="K29" s="131"/>
      <c r="L29" s="131"/>
      <c r="M29" s="131"/>
      <c r="N29" s="132"/>
      <c r="O29" s="402"/>
      <c r="P29" s="133"/>
      <c r="Q29" s="133">
        <f t="shared" si="0"/>
        <v>0</v>
      </c>
      <c r="R29" s="133"/>
      <c r="S29" s="238">
        <f t="shared" si="1"/>
        <v>0</v>
      </c>
    </row>
    <row r="30" spans="1:19" s="8" customFormat="1" ht="13.8" thickBot="1">
      <c r="A30" s="25" t="s">
        <v>464</v>
      </c>
      <c r="B30" s="17"/>
      <c r="C30" s="26"/>
      <c r="D30" s="27"/>
      <c r="E30" s="17"/>
      <c r="F30" s="27"/>
      <c r="G30" s="27" t="s">
        <v>452</v>
      </c>
      <c r="H30" s="28" t="s">
        <v>433</v>
      </c>
      <c r="I30" s="17"/>
      <c r="J30" s="27" t="s">
        <v>465</v>
      </c>
      <c r="K30" s="131"/>
      <c r="L30" s="131"/>
      <c r="M30" s="131"/>
      <c r="N30" s="132"/>
      <c r="O30" s="402"/>
      <c r="P30" s="133"/>
      <c r="Q30" s="133">
        <f t="shared" si="0"/>
        <v>0</v>
      </c>
      <c r="R30" s="133"/>
      <c r="S30" s="238">
        <f t="shared" si="1"/>
        <v>0</v>
      </c>
    </row>
    <row r="31" spans="1:19" ht="13.8" thickBot="1">
      <c r="N31" s="136"/>
      <c r="O31" s="397"/>
      <c r="P31" s="290"/>
      <c r="Q31" s="153" t="s">
        <v>1966</v>
      </c>
      <c r="R31" s="153"/>
      <c r="S31" s="181">
        <f>SUM(S16:S30)</f>
        <v>0</v>
      </c>
    </row>
    <row r="32" spans="1:19">
      <c r="S32" s="339"/>
    </row>
    <row r="35" spans="1:21" ht="13.8" thickBot="1"/>
    <row r="36" spans="1:21" s="8" customFormat="1" ht="66" customHeight="1" thickTop="1" thickBot="1">
      <c r="A36" s="10" t="s">
        <v>467</v>
      </c>
      <c r="B36" s="11"/>
      <c r="C36" s="11"/>
      <c r="D36" s="11"/>
      <c r="E36" s="11"/>
      <c r="F36" s="11"/>
      <c r="G36" s="32"/>
      <c r="H36" s="11"/>
      <c r="I36" s="11"/>
      <c r="J36" s="11"/>
      <c r="K36" s="225" t="s">
        <v>1871</v>
      </c>
      <c r="L36" s="225" t="s">
        <v>1862</v>
      </c>
      <c r="M36" s="225" t="s">
        <v>1863</v>
      </c>
      <c r="N36" s="292" t="s">
        <v>1864</v>
      </c>
      <c r="O36" s="292" t="s">
        <v>2014</v>
      </c>
      <c r="P36" s="292" t="s">
        <v>2233</v>
      </c>
      <c r="Q36" s="292" t="s">
        <v>2018</v>
      </c>
      <c r="R36" s="292" t="s">
        <v>2011</v>
      </c>
      <c r="S36" s="225" t="s">
        <v>2351</v>
      </c>
    </row>
    <row r="37" spans="1:21" s="8" customFormat="1">
      <c r="A37" s="12" t="s">
        <v>2</v>
      </c>
      <c r="B37" s="13" t="s">
        <v>3</v>
      </c>
      <c r="C37" s="13" t="s">
        <v>4</v>
      </c>
      <c r="D37" s="13" t="s">
        <v>5</v>
      </c>
      <c r="E37" s="13" t="s">
        <v>6</v>
      </c>
      <c r="F37" s="13" t="s">
        <v>7</v>
      </c>
      <c r="G37" s="13" t="s">
        <v>8</v>
      </c>
      <c r="H37" s="13" t="s">
        <v>1796</v>
      </c>
      <c r="I37" s="13" t="s">
        <v>49</v>
      </c>
      <c r="J37" s="13" t="s">
        <v>9</v>
      </c>
      <c r="K37" s="169" t="s">
        <v>1865</v>
      </c>
      <c r="L37" s="169" t="s">
        <v>1866</v>
      </c>
      <c r="M37" s="169" t="s">
        <v>1867</v>
      </c>
      <c r="N37" s="170" t="s">
        <v>1868</v>
      </c>
      <c r="O37" s="171" t="s">
        <v>2015</v>
      </c>
      <c r="P37" s="171" t="s">
        <v>1869</v>
      </c>
      <c r="Q37" s="171" t="s">
        <v>2016</v>
      </c>
      <c r="R37" s="171" t="s">
        <v>2012</v>
      </c>
      <c r="S37" s="127" t="s">
        <v>1873</v>
      </c>
      <c r="T37" s="200"/>
      <c r="U37" s="200"/>
    </row>
    <row r="38" spans="1:21" s="8" customFormat="1">
      <c r="A38" s="25" t="s">
        <v>469</v>
      </c>
      <c r="B38" s="17"/>
      <c r="C38" s="26" t="s">
        <v>2282</v>
      </c>
      <c r="D38" s="27"/>
      <c r="E38" s="17"/>
      <c r="F38" s="27"/>
      <c r="G38" s="27" t="s">
        <v>436</v>
      </c>
      <c r="H38" s="28" t="s">
        <v>471</v>
      </c>
      <c r="I38" s="17"/>
      <c r="J38" s="27" t="s">
        <v>470</v>
      </c>
      <c r="K38" s="131"/>
      <c r="L38" s="131"/>
      <c r="M38" s="131"/>
      <c r="N38" s="132"/>
      <c r="O38" s="402"/>
      <c r="P38" s="133"/>
      <c r="Q38" s="133">
        <f>O38*P38</f>
        <v>0</v>
      </c>
      <c r="R38" s="133"/>
      <c r="S38" s="238">
        <f>K38+L38+M38+Q38+R38</f>
        <v>0</v>
      </c>
      <c r="T38" s="200"/>
    </row>
    <row r="39" spans="1:21" s="8" customFormat="1">
      <c r="A39" s="25" t="s">
        <v>472</v>
      </c>
      <c r="B39" s="17"/>
      <c r="C39" s="26" t="s">
        <v>2282</v>
      </c>
      <c r="D39" s="27"/>
      <c r="E39" s="17"/>
      <c r="F39" s="27"/>
      <c r="G39" s="27" t="s">
        <v>436</v>
      </c>
      <c r="H39" s="28" t="s">
        <v>471</v>
      </c>
      <c r="I39" s="17"/>
      <c r="J39" s="27" t="s">
        <v>473</v>
      </c>
      <c r="K39" s="131"/>
      <c r="L39" s="131"/>
      <c r="M39" s="131"/>
      <c r="N39" s="132"/>
      <c r="O39" s="402"/>
      <c r="P39" s="133"/>
      <c r="Q39" s="133">
        <f t="shared" ref="Q39:Q59" si="2">O39*P39</f>
        <v>0</v>
      </c>
      <c r="R39" s="133"/>
      <c r="S39" s="238">
        <f t="shared" ref="S39:S59" si="3">K39+L39+M39+Q39+R39</f>
        <v>0</v>
      </c>
      <c r="T39" s="200"/>
    </row>
    <row r="40" spans="1:21" s="8" customFormat="1">
      <c r="A40" s="25" t="s">
        <v>474</v>
      </c>
      <c r="B40" s="17"/>
      <c r="C40" s="26" t="s">
        <v>2282</v>
      </c>
      <c r="D40" s="27"/>
      <c r="E40" s="17"/>
      <c r="F40" s="27"/>
      <c r="G40" s="27" t="s">
        <v>436</v>
      </c>
      <c r="H40" s="28" t="s">
        <v>471</v>
      </c>
      <c r="I40" s="17"/>
      <c r="J40" s="27" t="s">
        <v>475</v>
      </c>
      <c r="K40" s="131"/>
      <c r="L40" s="131"/>
      <c r="M40" s="131"/>
      <c r="N40" s="132"/>
      <c r="O40" s="402"/>
      <c r="P40" s="133"/>
      <c r="Q40" s="133">
        <f t="shared" si="2"/>
        <v>0</v>
      </c>
      <c r="R40" s="133"/>
      <c r="S40" s="238">
        <f t="shared" si="3"/>
        <v>0</v>
      </c>
      <c r="T40" s="200"/>
    </row>
    <row r="41" spans="1:21" s="8" customFormat="1">
      <c r="A41" s="25" t="s">
        <v>476</v>
      </c>
      <c r="B41" s="17"/>
      <c r="C41" s="26" t="s">
        <v>2282</v>
      </c>
      <c r="D41" s="27"/>
      <c r="E41" s="17"/>
      <c r="F41" s="27"/>
      <c r="G41" s="27" t="s">
        <v>436</v>
      </c>
      <c r="H41" s="28" t="s">
        <v>471</v>
      </c>
      <c r="I41" s="17"/>
      <c r="J41" s="27" t="s">
        <v>477</v>
      </c>
      <c r="K41" s="131"/>
      <c r="L41" s="131"/>
      <c r="M41" s="131"/>
      <c r="N41" s="132"/>
      <c r="O41" s="402"/>
      <c r="P41" s="133"/>
      <c r="Q41" s="133">
        <f t="shared" si="2"/>
        <v>0</v>
      </c>
      <c r="R41" s="133"/>
      <c r="S41" s="238">
        <f t="shared" si="3"/>
        <v>0</v>
      </c>
      <c r="T41" s="200"/>
    </row>
    <row r="42" spans="1:21" s="8" customFormat="1">
      <c r="A42" s="25" t="s">
        <v>478</v>
      </c>
      <c r="B42" s="17"/>
      <c r="C42" s="26" t="s">
        <v>2282</v>
      </c>
      <c r="D42" s="27"/>
      <c r="E42" s="17"/>
      <c r="F42" s="27"/>
      <c r="G42" s="27" t="s">
        <v>436</v>
      </c>
      <c r="H42" s="28" t="s">
        <v>471</v>
      </c>
      <c r="I42" s="17"/>
      <c r="J42" s="27" t="s">
        <v>479</v>
      </c>
      <c r="K42" s="131"/>
      <c r="L42" s="131"/>
      <c r="M42" s="131"/>
      <c r="N42" s="132"/>
      <c r="O42" s="402"/>
      <c r="P42" s="133"/>
      <c r="Q42" s="133">
        <f t="shared" si="2"/>
        <v>0</v>
      </c>
      <c r="R42" s="133"/>
      <c r="S42" s="238">
        <f t="shared" si="3"/>
        <v>0</v>
      </c>
      <c r="T42" s="200"/>
    </row>
    <row r="43" spans="1:21" s="8" customFormat="1">
      <c r="A43" s="25" t="s">
        <v>480</v>
      </c>
      <c r="B43" s="17"/>
      <c r="C43" s="26" t="s">
        <v>2283</v>
      </c>
      <c r="D43" s="27"/>
      <c r="E43" s="17"/>
      <c r="F43" s="27"/>
      <c r="G43" s="27" t="s">
        <v>436</v>
      </c>
      <c r="H43" s="28" t="s">
        <v>468</v>
      </c>
      <c r="I43" s="17"/>
      <c r="J43" s="27" t="s">
        <v>481</v>
      </c>
      <c r="K43" s="131"/>
      <c r="L43" s="131"/>
      <c r="M43" s="131"/>
      <c r="N43" s="132"/>
      <c r="O43" s="402"/>
      <c r="P43" s="133"/>
      <c r="Q43" s="133">
        <f t="shared" si="2"/>
        <v>0</v>
      </c>
      <c r="R43" s="133"/>
      <c r="S43" s="238">
        <f t="shared" si="3"/>
        <v>0</v>
      </c>
      <c r="T43" s="200"/>
    </row>
    <row r="44" spans="1:21" s="8" customFormat="1">
      <c r="A44" s="33" t="s">
        <v>482</v>
      </c>
      <c r="B44" s="17"/>
      <c r="C44" s="34" t="s">
        <v>2283</v>
      </c>
      <c r="D44" s="35"/>
      <c r="E44" s="17"/>
      <c r="F44" s="36"/>
      <c r="G44" s="36" t="s">
        <v>436</v>
      </c>
      <c r="H44" s="37" t="s">
        <v>484</v>
      </c>
      <c r="I44" s="17"/>
      <c r="J44" s="36" t="s">
        <v>483</v>
      </c>
      <c r="K44" s="131"/>
      <c r="L44" s="131"/>
      <c r="M44" s="131"/>
      <c r="N44" s="132"/>
      <c r="O44" s="402"/>
      <c r="P44" s="133"/>
      <c r="Q44" s="133">
        <f t="shared" si="2"/>
        <v>0</v>
      </c>
      <c r="R44" s="133"/>
      <c r="S44" s="238">
        <f t="shared" si="3"/>
        <v>0</v>
      </c>
      <c r="T44" s="200"/>
    </row>
    <row r="45" spans="1:21" s="8" customFormat="1">
      <c r="A45" s="25" t="s">
        <v>445</v>
      </c>
      <c r="B45" s="17"/>
      <c r="C45" s="26" t="s">
        <v>2280</v>
      </c>
      <c r="D45" s="27"/>
      <c r="E45" s="17"/>
      <c r="F45" s="27"/>
      <c r="G45" s="27" t="s">
        <v>436</v>
      </c>
      <c r="H45" s="28" t="s">
        <v>437</v>
      </c>
      <c r="I45" s="17"/>
      <c r="J45" s="27" t="s">
        <v>485</v>
      </c>
      <c r="K45" s="131"/>
      <c r="L45" s="131"/>
      <c r="M45" s="131"/>
      <c r="N45" s="132"/>
      <c r="O45" s="402"/>
      <c r="P45" s="133"/>
      <c r="Q45" s="133">
        <f t="shared" si="2"/>
        <v>0</v>
      </c>
      <c r="R45" s="133"/>
      <c r="S45" s="238">
        <f t="shared" si="3"/>
        <v>0</v>
      </c>
      <c r="T45" s="200"/>
    </row>
    <row r="46" spans="1:21" s="8" customFormat="1">
      <c r="A46" s="25" t="s">
        <v>486</v>
      </c>
      <c r="B46" s="17"/>
      <c r="C46" s="26" t="s">
        <v>2280</v>
      </c>
      <c r="D46" s="27"/>
      <c r="E46" s="17"/>
      <c r="F46" s="27"/>
      <c r="G46" s="27" t="s">
        <v>436</v>
      </c>
      <c r="H46" s="28" t="s">
        <v>433</v>
      </c>
      <c r="I46" s="17"/>
      <c r="J46" s="27" t="s">
        <v>487</v>
      </c>
      <c r="K46" s="131"/>
      <c r="L46" s="131"/>
      <c r="M46" s="131"/>
      <c r="N46" s="132"/>
      <c r="O46" s="402"/>
      <c r="P46" s="133"/>
      <c r="Q46" s="133">
        <f t="shared" si="2"/>
        <v>0</v>
      </c>
      <c r="R46" s="133"/>
      <c r="S46" s="238">
        <f t="shared" si="3"/>
        <v>0</v>
      </c>
      <c r="T46" s="200"/>
    </row>
    <row r="47" spans="1:21" s="8" customFormat="1">
      <c r="A47" s="25" t="s">
        <v>488</v>
      </c>
      <c r="B47" s="17"/>
      <c r="C47" s="26" t="s">
        <v>2277</v>
      </c>
      <c r="D47" s="27"/>
      <c r="E47" s="17"/>
      <c r="F47" s="27"/>
      <c r="G47" s="27" t="s">
        <v>490</v>
      </c>
      <c r="H47" s="28" t="s">
        <v>491</v>
      </c>
      <c r="I47" s="17"/>
      <c r="J47" s="27" t="s">
        <v>489</v>
      </c>
      <c r="K47" s="131"/>
      <c r="L47" s="131"/>
      <c r="M47" s="131"/>
      <c r="N47" s="132"/>
      <c r="O47" s="402"/>
      <c r="P47" s="133"/>
      <c r="Q47" s="133">
        <f t="shared" si="2"/>
        <v>0</v>
      </c>
      <c r="R47" s="133"/>
      <c r="S47" s="238">
        <f t="shared" si="3"/>
        <v>0</v>
      </c>
      <c r="T47" s="200"/>
    </row>
    <row r="48" spans="1:21" s="8" customFormat="1">
      <c r="A48" s="25" t="s">
        <v>492</v>
      </c>
      <c r="B48" s="17"/>
      <c r="C48" s="17" t="s">
        <v>2281</v>
      </c>
      <c r="D48" s="27"/>
      <c r="E48" s="17"/>
      <c r="F48" s="36"/>
      <c r="G48" s="36" t="s">
        <v>436</v>
      </c>
      <c r="H48" s="37" t="s">
        <v>484</v>
      </c>
      <c r="I48" s="17"/>
      <c r="J48" s="27" t="s">
        <v>493</v>
      </c>
      <c r="K48" s="131"/>
      <c r="L48" s="131"/>
      <c r="M48" s="131"/>
      <c r="N48" s="132"/>
      <c r="O48" s="402"/>
      <c r="P48" s="133"/>
      <c r="Q48" s="133">
        <f t="shared" si="2"/>
        <v>0</v>
      </c>
      <c r="R48" s="133"/>
      <c r="S48" s="238">
        <f t="shared" si="3"/>
        <v>0</v>
      </c>
      <c r="T48" s="200"/>
    </row>
    <row r="49" spans="1:20" s="8" customFormat="1">
      <c r="A49" s="25" t="s">
        <v>494</v>
      </c>
      <c r="B49" s="17"/>
      <c r="C49" s="17" t="s">
        <v>2281</v>
      </c>
      <c r="D49" s="27"/>
      <c r="E49" s="17"/>
      <c r="F49" s="36"/>
      <c r="G49" s="36" t="s">
        <v>436</v>
      </c>
      <c r="H49" s="37" t="s">
        <v>484</v>
      </c>
      <c r="I49" s="17"/>
      <c r="J49" s="27" t="s">
        <v>495</v>
      </c>
      <c r="K49" s="131"/>
      <c r="L49" s="131"/>
      <c r="M49" s="131"/>
      <c r="N49" s="132"/>
      <c r="O49" s="402"/>
      <c r="P49" s="133"/>
      <c r="Q49" s="133">
        <f t="shared" si="2"/>
        <v>0</v>
      </c>
      <c r="R49" s="133"/>
      <c r="S49" s="238">
        <f t="shared" si="3"/>
        <v>0</v>
      </c>
      <c r="T49" s="200"/>
    </row>
    <row r="50" spans="1:20" s="8" customFormat="1">
      <c r="A50" s="25" t="s">
        <v>496</v>
      </c>
      <c r="B50" s="17"/>
      <c r="C50" s="17" t="s">
        <v>2280</v>
      </c>
      <c r="D50" s="27"/>
      <c r="E50" s="17"/>
      <c r="F50" s="36"/>
      <c r="G50" s="36" t="s">
        <v>436</v>
      </c>
      <c r="H50" s="37" t="s">
        <v>498</v>
      </c>
      <c r="I50" s="17"/>
      <c r="J50" s="27" t="s">
        <v>497</v>
      </c>
      <c r="K50" s="131"/>
      <c r="L50" s="131"/>
      <c r="M50" s="131"/>
      <c r="N50" s="132"/>
      <c r="O50" s="402"/>
      <c r="P50" s="133"/>
      <c r="Q50" s="133">
        <f t="shared" si="2"/>
        <v>0</v>
      </c>
      <c r="R50" s="133"/>
      <c r="S50" s="238">
        <f t="shared" si="3"/>
        <v>0</v>
      </c>
      <c r="T50" s="200"/>
    </row>
    <row r="51" spans="1:20" s="8" customFormat="1">
      <c r="A51" s="25" t="s">
        <v>499</v>
      </c>
      <c r="B51" s="17"/>
      <c r="C51" s="17" t="s">
        <v>2280</v>
      </c>
      <c r="D51" s="27"/>
      <c r="E51" s="17"/>
      <c r="F51" s="17"/>
      <c r="G51" s="17"/>
      <c r="H51" s="28" t="s">
        <v>491</v>
      </c>
      <c r="I51" s="17"/>
      <c r="J51" s="27" t="s">
        <v>500</v>
      </c>
      <c r="K51" s="131"/>
      <c r="L51" s="131"/>
      <c r="M51" s="131"/>
      <c r="N51" s="132"/>
      <c r="O51" s="402"/>
      <c r="P51" s="133"/>
      <c r="Q51" s="133">
        <f t="shared" si="2"/>
        <v>0</v>
      </c>
      <c r="R51" s="133"/>
      <c r="S51" s="238">
        <f t="shared" si="3"/>
        <v>0</v>
      </c>
      <c r="T51" s="200"/>
    </row>
    <row r="52" spans="1:20" s="8" customFormat="1">
      <c r="A52" s="25" t="s">
        <v>501</v>
      </c>
      <c r="B52" s="17"/>
      <c r="C52" s="17" t="s">
        <v>2277</v>
      </c>
      <c r="D52" s="27"/>
      <c r="E52" s="17"/>
      <c r="F52" s="17"/>
      <c r="G52" s="17"/>
      <c r="H52" s="28" t="s">
        <v>503</v>
      </c>
      <c r="I52" s="17"/>
      <c r="J52" s="27" t="s">
        <v>502</v>
      </c>
      <c r="K52" s="131"/>
      <c r="L52" s="131"/>
      <c r="M52" s="131"/>
      <c r="N52" s="132"/>
      <c r="O52" s="402"/>
      <c r="P52" s="133"/>
      <c r="Q52" s="133">
        <f t="shared" si="2"/>
        <v>0</v>
      </c>
      <c r="R52" s="133"/>
      <c r="S52" s="238">
        <f t="shared" si="3"/>
        <v>0</v>
      </c>
      <c r="T52" s="200"/>
    </row>
    <row r="53" spans="1:20" s="8" customFormat="1">
      <c r="A53" s="25" t="s">
        <v>504</v>
      </c>
      <c r="B53" s="17"/>
      <c r="C53" s="17" t="s">
        <v>2281</v>
      </c>
      <c r="D53" s="27"/>
      <c r="E53" s="17"/>
      <c r="F53" s="17"/>
      <c r="G53" s="17" t="s">
        <v>506</v>
      </c>
      <c r="H53" s="28" t="s">
        <v>498</v>
      </c>
      <c r="I53" s="17"/>
      <c r="J53" s="27" t="s">
        <v>505</v>
      </c>
      <c r="K53" s="131"/>
      <c r="L53" s="131"/>
      <c r="M53" s="131"/>
      <c r="N53" s="132"/>
      <c r="O53" s="402"/>
      <c r="P53" s="133"/>
      <c r="Q53" s="133">
        <f t="shared" si="2"/>
        <v>0</v>
      </c>
      <c r="R53" s="133"/>
      <c r="S53" s="238">
        <f t="shared" si="3"/>
        <v>0</v>
      </c>
      <c r="T53" s="200"/>
    </row>
    <row r="54" spans="1:20" s="8" customFormat="1">
      <c r="A54" s="25" t="s">
        <v>507</v>
      </c>
      <c r="B54" s="17"/>
      <c r="C54" s="17" t="s">
        <v>2281</v>
      </c>
      <c r="D54" s="27"/>
      <c r="E54" s="17"/>
      <c r="F54" s="17"/>
      <c r="G54" s="17" t="s">
        <v>506</v>
      </c>
      <c r="H54" s="28" t="s">
        <v>498</v>
      </c>
      <c r="I54" s="17"/>
      <c r="J54" s="27" t="s">
        <v>508</v>
      </c>
      <c r="K54" s="131"/>
      <c r="L54" s="131"/>
      <c r="M54" s="131"/>
      <c r="N54" s="132"/>
      <c r="O54" s="402"/>
      <c r="P54" s="133"/>
      <c r="Q54" s="133">
        <f t="shared" si="2"/>
        <v>0</v>
      </c>
      <c r="R54" s="133"/>
      <c r="S54" s="238">
        <f t="shared" si="3"/>
        <v>0</v>
      </c>
      <c r="T54" s="200"/>
    </row>
    <row r="55" spans="1:20" s="8" customFormat="1">
      <c r="A55" s="25" t="s">
        <v>509</v>
      </c>
      <c r="B55" s="17"/>
      <c r="C55" s="17" t="s">
        <v>2277</v>
      </c>
      <c r="D55" s="27"/>
      <c r="E55" s="17"/>
      <c r="F55" s="17"/>
      <c r="G55" s="17"/>
      <c r="H55" s="28" t="s">
        <v>511</v>
      </c>
      <c r="I55" s="17"/>
      <c r="J55" s="27" t="s">
        <v>510</v>
      </c>
      <c r="K55" s="131"/>
      <c r="L55" s="131"/>
      <c r="M55" s="131"/>
      <c r="N55" s="132"/>
      <c r="O55" s="402"/>
      <c r="P55" s="133"/>
      <c r="Q55" s="133">
        <f t="shared" si="2"/>
        <v>0</v>
      </c>
      <c r="R55" s="133"/>
      <c r="S55" s="238">
        <f t="shared" si="3"/>
        <v>0</v>
      </c>
      <c r="T55" s="200"/>
    </row>
    <row r="56" spans="1:20" s="8" customFormat="1">
      <c r="A56" s="25" t="s">
        <v>512</v>
      </c>
      <c r="B56" s="17"/>
      <c r="C56" s="17" t="s">
        <v>2280</v>
      </c>
      <c r="D56" s="27"/>
      <c r="E56" s="17"/>
      <c r="F56" s="17"/>
      <c r="G56" s="17"/>
      <c r="H56" s="28" t="s">
        <v>514</v>
      </c>
      <c r="I56" s="17"/>
      <c r="J56" s="27" t="s">
        <v>513</v>
      </c>
      <c r="K56" s="131"/>
      <c r="L56" s="131"/>
      <c r="M56" s="131"/>
      <c r="N56" s="132"/>
      <c r="O56" s="402"/>
      <c r="P56" s="133"/>
      <c r="Q56" s="133">
        <f t="shared" si="2"/>
        <v>0</v>
      </c>
      <c r="R56" s="133"/>
      <c r="S56" s="238">
        <f t="shared" si="3"/>
        <v>0</v>
      </c>
      <c r="T56" s="200"/>
    </row>
    <row r="57" spans="1:20" s="8" customFormat="1">
      <c r="A57" s="25" t="s">
        <v>515</v>
      </c>
      <c r="B57" s="17"/>
      <c r="C57" s="17" t="s">
        <v>2277</v>
      </c>
      <c r="D57" s="27"/>
      <c r="E57" s="17"/>
      <c r="F57" s="17"/>
      <c r="G57" s="17"/>
      <c r="H57" s="28" t="s">
        <v>491</v>
      </c>
      <c r="I57" s="17"/>
      <c r="J57" s="27" t="s">
        <v>516</v>
      </c>
      <c r="K57" s="131"/>
      <c r="L57" s="131"/>
      <c r="M57" s="131"/>
      <c r="N57" s="132"/>
      <c r="O57" s="402"/>
      <c r="P57" s="133"/>
      <c r="Q57" s="133">
        <f t="shared" si="2"/>
        <v>0</v>
      </c>
      <c r="R57" s="133"/>
      <c r="S57" s="238">
        <f t="shared" si="3"/>
        <v>0</v>
      </c>
      <c r="T57" s="200"/>
    </row>
    <row r="58" spans="1:20" s="8" customFormat="1">
      <c r="A58" s="25" t="s">
        <v>517</v>
      </c>
      <c r="B58" s="17"/>
      <c r="C58" s="17" t="s">
        <v>2284</v>
      </c>
      <c r="D58" s="27"/>
      <c r="E58" s="17"/>
      <c r="F58" s="17"/>
      <c r="G58" s="17"/>
      <c r="H58" s="28" t="s">
        <v>511</v>
      </c>
      <c r="I58" s="17"/>
      <c r="J58" s="27" t="s">
        <v>518</v>
      </c>
      <c r="K58" s="131"/>
      <c r="L58" s="131"/>
      <c r="M58" s="131"/>
      <c r="N58" s="132"/>
      <c r="O58" s="402"/>
      <c r="P58" s="133"/>
      <c r="Q58" s="133">
        <f t="shared" si="2"/>
        <v>0</v>
      </c>
      <c r="R58" s="133"/>
      <c r="S58" s="238">
        <f t="shared" si="3"/>
        <v>0</v>
      </c>
      <c r="T58" s="200"/>
    </row>
    <row r="59" spans="1:20" s="8" customFormat="1" ht="13.8" thickBot="1">
      <c r="A59" s="38" t="s">
        <v>519</v>
      </c>
      <c r="B59" s="22"/>
      <c r="C59" s="39" t="s">
        <v>2283</v>
      </c>
      <c r="D59" s="30"/>
      <c r="E59" s="22"/>
      <c r="F59" s="30"/>
      <c r="G59" s="30" t="s">
        <v>521</v>
      </c>
      <c r="H59" s="31" t="s">
        <v>468</v>
      </c>
      <c r="I59" s="22"/>
      <c r="J59" s="30" t="s">
        <v>520</v>
      </c>
      <c r="K59" s="131"/>
      <c r="L59" s="131"/>
      <c r="M59" s="131"/>
      <c r="N59" s="132"/>
      <c r="O59" s="402"/>
      <c r="P59" s="133"/>
      <c r="Q59" s="133">
        <f t="shared" si="2"/>
        <v>0</v>
      </c>
      <c r="R59" s="133"/>
      <c r="S59" s="238">
        <f t="shared" si="3"/>
        <v>0</v>
      </c>
    </row>
    <row r="60" spans="1:20" ht="14.4" thickTop="1" thickBot="1">
      <c r="N60" s="293"/>
      <c r="O60" s="87"/>
      <c r="P60" s="294"/>
      <c r="Q60" s="125" t="s">
        <v>1967</v>
      </c>
      <c r="R60" s="180" t="s">
        <v>1861</v>
      </c>
      <c r="S60" s="227">
        <f>SUM(S38:S59)</f>
        <v>0</v>
      </c>
    </row>
    <row r="62" spans="1:20" ht="13.8" thickBot="1"/>
    <row r="63" spans="1:20" s="8" customFormat="1" ht="27.6" thickTop="1" thickBot="1">
      <c r="A63" s="10" t="s">
        <v>1968</v>
      </c>
      <c r="B63" s="40"/>
      <c r="C63" s="11"/>
      <c r="D63" s="11"/>
      <c r="E63" s="11"/>
      <c r="F63" s="11"/>
      <c r="G63" s="11"/>
      <c r="H63" s="11"/>
      <c r="I63" s="11"/>
      <c r="J63" s="11"/>
      <c r="K63" s="222" t="s">
        <v>2231</v>
      </c>
      <c r="L63" s="222" t="s">
        <v>2232</v>
      </c>
      <c r="M63" s="267" t="s">
        <v>1878</v>
      </c>
      <c r="N63" s="268"/>
      <c r="O63" s="9"/>
    </row>
    <row r="64" spans="1:20" s="8" customFormat="1">
      <c r="A64" s="123" t="s">
        <v>2</v>
      </c>
      <c r="B64" s="124" t="s">
        <v>3</v>
      </c>
      <c r="C64" s="124" t="s">
        <v>4</v>
      </c>
      <c r="D64" s="124" t="s">
        <v>5</v>
      </c>
      <c r="E64" s="124" t="s">
        <v>6</v>
      </c>
      <c r="F64" s="124" t="s">
        <v>7</v>
      </c>
      <c r="G64" s="124" t="s">
        <v>8</v>
      </c>
      <c r="H64" s="124" t="s">
        <v>1796</v>
      </c>
      <c r="I64" s="124" t="s">
        <v>49</v>
      </c>
      <c r="J64" s="124" t="s">
        <v>9</v>
      </c>
      <c r="K64" s="247" t="s">
        <v>1932</v>
      </c>
      <c r="L64" s="247" t="s">
        <v>1933</v>
      </c>
      <c r="M64" s="248" t="s">
        <v>1873</v>
      </c>
    </row>
    <row r="65" spans="1:19" s="8" customFormat="1">
      <c r="A65" s="24" t="s">
        <v>522</v>
      </c>
      <c r="B65" s="17"/>
      <c r="C65" s="17" t="s">
        <v>20</v>
      </c>
      <c r="D65" s="17"/>
      <c r="E65" s="17"/>
      <c r="F65" s="17"/>
      <c r="G65" s="17"/>
      <c r="H65" s="17"/>
      <c r="I65" s="17"/>
      <c r="J65" s="338" t="s">
        <v>1961</v>
      </c>
      <c r="K65" s="236"/>
      <c r="L65" s="236"/>
      <c r="M65" s="129">
        <f t="shared" ref="M65:M127" si="4">K65+L65</f>
        <v>0</v>
      </c>
      <c r="N65" s="200"/>
      <c r="O65" s="200"/>
      <c r="P65" s="200"/>
      <c r="Q65" s="200"/>
      <c r="R65" s="200"/>
      <c r="S65" s="200"/>
    </row>
    <row r="66" spans="1:19" s="8" customFormat="1">
      <c r="A66" s="24" t="s">
        <v>523</v>
      </c>
      <c r="B66" s="17"/>
      <c r="C66" s="17" t="s">
        <v>20</v>
      </c>
      <c r="D66" s="17"/>
      <c r="E66" s="17"/>
      <c r="F66" s="17"/>
      <c r="G66" s="17"/>
      <c r="H66" s="17"/>
      <c r="I66" s="17"/>
      <c r="J66" s="338" t="s">
        <v>1962</v>
      </c>
      <c r="K66" s="236"/>
      <c r="L66" s="236"/>
      <c r="M66" s="129">
        <f t="shared" si="4"/>
        <v>0</v>
      </c>
      <c r="N66" s="200"/>
      <c r="O66" s="200"/>
      <c r="P66" s="200"/>
      <c r="Q66" s="200"/>
      <c r="R66" s="200"/>
      <c r="S66" s="200"/>
    </row>
    <row r="67" spans="1:19" s="8" customFormat="1">
      <c r="A67" s="24" t="s">
        <v>524</v>
      </c>
      <c r="B67" s="17" t="s">
        <v>525</v>
      </c>
      <c r="C67" s="17" t="s">
        <v>25</v>
      </c>
      <c r="D67" s="17" t="s">
        <v>526</v>
      </c>
      <c r="E67" s="17" t="s">
        <v>527</v>
      </c>
      <c r="F67" s="17"/>
      <c r="G67" s="17" t="s">
        <v>21</v>
      </c>
      <c r="H67" s="17"/>
      <c r="I67" s="17"/>
      <c r="J67" s="338" t="s">
        <v>1963</v>
      </c>
      <c r="K67" s="236"/>
      <c r="L67" s="271" t="s">
        <v>2013</v>
      </c>
      <c r="M67" s="129">
        <f>K67</f>
        <v>0</v>
      </c>
    </row>
    <row r="68" spans="1:19" s="8" customFormat="1">
      <c r="A68" s="24" t="s">
        <v>528</v>
      </c>
      <c r="B68" s="17" t="s">
        <v>529</v>
      </c>
      <c r="C68" s="17" t="s">
        <v>530</v>
      </c>
      <c r="D68" s="17"/>
      <c r="E68" s="17" t="s">
        <v>531</v>
      </c>
      <c r="F68" s="17"/>
      <c r="G68" s="17"/>
      <c r="H68" s="17"/>
      <c r="I68" s="17"/>
      <c r="J68" s="338" t="s">
        <v>1960</v>
      </c>
      <c r="K68" s="236"/>
      <c r="L68" s="236"/>
      <c r="M68" s="129">
        <f t="shared" si="4"/>
        <v>0</v>
      </c>
    </row>
    <row r="69" spans="1:19" s="8" customFormat="1">
      <c r="A69" s="24" t="s">
        <v>532</v>
      </c>
      <c r="B69" s="17"/>
      <c r="C69" s="17" t="s">
        <v>533</v>
      </c>
      <c r="D69" s="17"/>
      <c r="E69" s="17" t="s">
        <v>531</v>
      </c>
      <c r="F69" s="17"/>
      <c r="G69" s="17"/>
      <c r="H69" s="17"/>
      <c r="I69" s="17"/>
      <c r="J69" s="338" t="s">
        <v>1959</v>
      </c>
      <c r="K69" s="236"/>
      <c r="L69" s="236"/>
      <c r="M69" s="129">
        <f t="shared" si="4"/>
        <v>0</v>
      </c>
    </row>
    <row r="70" spans="1:19" s="8" customFormat="1">
      <c r="A70" s="24" t="s">
        <v>534</v>
      </c>
      <c r="B70" s="17"/>
      <c r="C70" s="17" t="s">
        <v>530</v>
      </c>
      <c r="D70" s="17"/>
      <c r="E70" s="17" t="s">
        <v>531</v>
      </c>
      <c r="F70" s="17"/>
      <c r="G70" s="17"/>
      <c r="H70" s="17"/>
      <c r="I70" s="17"/>
      <c r="J70" s="338" t="s">
        <v>1958</v>
      </c>
      <c r="K70" s="236"/>
      <c r="L70" s="236"/>
      <c r="M70" s="129">
        <f t="shared" si="4"/>
        <v>0</v>
      </c>
    </row>
    <row r="71" spans="1:19" s="8" customFormat="1">
      <c r="A71" s="24" t="s">
        <v>535</v>
      </c>
      <c r="B71" s="17"/>
      <c r="C71" s="17" t="s">
        <v>530</v>
      </c>
      <c r="D71" s="17"/>
      <c r="E71" s="17" t="s">
        <v>531</v>
      </c>
      <c r="F71" s="17"/>
      <c r="G71" s="17"/>
      <c r="H71" s="17"/>
      <c r="I71" s="17"/>
      <c r="J71" s="338" t="s">
        <v>1956</v>
      </c>
      <c r="K71" s="236"/>
      <c r="L71" s="236"/>
      <c r="M71" s="129">
        <f t="shared" si="4"/>
        <v>0</v>
      </c>
    </row>
    <row r="72" spans="1:19" s="8" customFormat="1">
      <c r="A72" s="24" t="s">
        <v>536</v>
      </c>
      <c r="B72" s="17"/>
      <c r="C72" s="17" t="s">
        <v>537</v>
      </c>
      <c r="D72" s="17"/>
      <c r="E72" s="17" t="s">
        <v>531</v>
      </c>
      <c r="F72" s="17"/>
      <c r="G72" s="17"/>
      <c r="H72" s="17"/>
      <c r="I72" s="17"/>
      <c r="J72" s="338" t="s">
        <v>1957</v>
      </c>
      <c r="K72" s="236"/>
      <c r="L72" s="236"/>
      <c r="M72" s="129">
        <f t="shared" si="4"/>
        <v>0</v>
      </c>
    </row>
    <row r="73" spans="1:19" s="8" customFormat="1">
      <c r="A73" s="24" t="s">
        <v>538</v>
      </c>
      <c r="B73" s="17"/>
      <c r="C73" s="17" t="s">
        <v>539</v>
      </c>
      <c r="D73" s="17" t="s">
        <v>540</v>
      </c>
      <c r="E73" s="17" t="s">
        <v>531</v>
      </c>
      <c r="F73" s="17"/>
      <c r="G73" s="17"/>
      <c r="H73" s="17"/>
      <c r="I73" s="17"/>
      <c r="J73" s="338" t="s">
        <v>1955</v>
      </c>
      <c r="K73" s="236"/>
      <c r="L73" s="236"/>
      <c r="M73" s="129">
        <f t="shared" si="4"/>
        <v>0</v>
      </c>
    </row>
    <row r="74" spans="1:19" s="8" customFormat="1">
      <c r="A74" s="41" t="s">
        <v>541</v>
      </c>
      <c r="B74" s="17"/>
      <c r="C74" s="17" t="s">
        <v>539</v>
      </c>
      <c r="D74" s="17" t="s">
        <v>540</v>
      </c>
      <c r="E74" s="17" t="s">
        <v>531</v>
      </c>
      <c r="F74" s="17"/>
      <c r="G74" s="17"/>
      <c r="H74" s="17"/>
      <c r="I74" s="42"/>
      <c r="J74" s="338" t="s">
        <v>1955</v>
      </c>
      <c r="K74" s="236"/>
      <c r="L74" s="236"/>
      <c r="M74" s="129">
        <f t="shared" si="4"/>
        <v>0</v>
      </c>
    </row>
    <row r="75" spans="1:19" s="8" customFormat="1">
      <c r="A75" s="24" t="s">
        <v>542</v>
      </c>
      <c r="B75" s="17"/>
      <c r="C75" s="17" t="s">
        <v>530</v>
      </c>
      <c r="D75" s="17"/>
      <c r="E75" s="17" t="s">
        <v>531</v>
      </c>
      <c r="F75" s="17"/>
      <c r="G75" s="17"/>
      <c r="H75" s="17"/>
      <c r="I75" s="17"/>
      <c r="J75" s="338" t="s">
        <v>1954</v>
      </c>
      <c r="K75" s="236"/>
      <c r="L75" s="236"/>
      <c r="M75" s="129">
        <f t="shared" si="4"/>
        <v>0</v>
      </c>
    </row>
    <row r="76" spans="1:19" s="8" customFormat="1">
      <c r="A76" s="24" t="s">
        <v>543</v>
      </c>
      <c r="B76" s="17"/>
      <c r="C76" s="17" t="s">
        <v>530</v>
      </c>
      <c r="D76" s="17"/>
      <c r="E76" s="17" t="s">
        <v>531</v>
      </c>
      <c r="F76" s="17"/>
      <c r="G76" s="17"/>
      <c r="H76" s="17"/>
      <c r="I76" s="17"/>
      <c r="J76" s="338" t="s">
        <v>1953</v>
      </c>
      <c r="K76" s="236"/>
      <c r="L76" s="236"/>
      <c r="M76" s="129">
        <f t="shared" si="4"/>
        <v>0</v>
      </c>
    </row>
    <row r="77" spans="1:19" s="8" customFormat="1">
      <c r="A77" s="24" t="s">
        <v>544</v>
      </c>
      <c r="B77" s="17"/>
      <c r="C77" s="17" t="s">
        <v>13</v>
      </c>
      <c r="D77" s="17"/>
      <c r="E77" s="17" t="s">
        <v>531</v>
      </c>
      <c r="F77" s="17"/>
      <c r="G77" s="17"/>
      <c r="H77" s="17"/>
      <c r="I77" s="17"/>
      <c r="J77" s="338" t="s">
        <v>1952</v>
      </c>
      <c r="K77" s="236"/>
      <c r="L77" s="236"/>
      <c r="M77" s="129">
        <f t="shared" si="4"/>
        <v>0</v>
      </c>
    </row>
    <row r="78" spans="1:19" s="8" customFormat="1">
      <c r="A78" s="24" t="s">
        <v>545</v>
      </c>
      <c r="B78" s="17"/>
      <c r="C78" s="17" t="s">
        <v>539</v>
      </c>
      <c r="D78" s="17"/>
      <c r="E78" s="17" t="s">
        <v>531</v>
      </c>
      <c r="F78" s="17"/>
      <c r="G78" s="17"/>
      <c r="H78" s="17"/>
      <c r="I78" s="17"/>
      <c r="J78" s="338" t="s">
        <v>1951</v>
      </c>
      <c r="K78" s="236"/>
      <c r="L78" s="236"/>
      <c r="M78" s="129">
        <f t="shared" si="4"/>
        <v>0</v>
      </c>
    </row>
    <row r="79" spans="1:19" s="8" customFormat="1">
      <c r="A79" s="24" t="s">
        <v>546</v>
      </c>
      <c r="B79" s="17"/>
      <c r="C79" s="17" t="s">
        <v>530</v>
      </c>
      <c r="D79" s="17"/>
      <c r="E79" s="17" t="s">
        <v>531</v>
      </c>
      <c r="F79" s="17"/>
      <c r="G79" s="17"/>
      <c r="H79" s="17"/>
      <c r="I79" s="17"/>
      <c r="J79" s="338" t="s">
        <v>1950</v>
      </c>
      <c r="K79" s="236"/>
      <c r="L79" s="236"/>
      <c r="M79" s="129">
        <f t="shared" si="4"/>
        <v>0</v>
      </c>
    </row>
    <row r="80" spans="1:19" s="8" customFormat="1">
      <c r="A80" s="41" t="s">
        <v>547</v>
      </c>
      <c r="B80" s="17"/>
      <c r="C80" s="17" t="s">
        <v>548</v>
      </c>
      <c r="D80" s="17" t="s">
        <v>549</v>
      </c>
      <c r="E80" s="17" t="s">
        <v>550</v>
      </c>
      <c r="F80" s="17"/>
      <c r="G80" s="17" t="s">
        <v>551</v>
      </c>
      <c r="H80" s="17"/>
      <c r="I80" s="17"/>
      <c r="J80" s="17" t="s">
        <v>552</v>
      </c>
      <c r="K80" s="236"/>
      <c r="L80" s="236"/>
      <c r="M80" s="129">
        <f t="shared" si="4"/>
        <v>0</v>
      </c>
    </row>
    <row r="81" spans="1:19" s="8" customFormat="1">
      <c r="A81" s="24" t="s">
        <v>553</v>
      </c>
      <c r="B81" s="17"/>
      <c r="C81" s="17"/>
      <c r="D81" s="17"/>
      <c r="E81" s="17"/>
      <c r="F81" s="17"/>
      <c r="G81" s="17"/>
      <c r="H81" s="17"/>
      <c r="I81" s="17"/>
      <c r="J81" s="17" t="s">
        <v>1949</v>
      </c>
      <c r="K81" s="236"/>
      <c r="L81" s="236"/>
      <c r="M81" s="129">
        <f t="shared" si="4"/>
        <v>0</v>
      </c>
    </row>
    <row r="82" spans="1:19" s="8" customFormat="1">
      <c r="A82" s="24" t="s">
        <v>554</v>
      </c>
      <c r="B82" s="17"/>
      <c r="C82" s="17"/>
      <c r="D82" s="17"/>
      <c r="E82" s="17"/>
      <c r="F82" s="17"/>
      <c r="G82" s="17"/>
      <c r="H82" s="17"/>
      <c r="I82" s="17"/>
      <c r="J82" s="17" t="s">
        <v>1949</v>
      </c>
      <c r="K82" s="236"/>
      <c r="L82" s="236"/>
      <c r="M82" s="129">
        <f t="shared" si="4"/>
        <v>0</v>
      </c>
    </row>
    <row r="83" spans="1:19" s="8" customFormat="1">
      <c r="A83" s="24" t="s">
        <v>555</v>
      </c>
      <c r="B83" s="17" t="s">
        <v>529</v>
      </c>
      <c r="C83" s="17" t="s">
        <v>530</v>
      </c>
      <c r="D83" s="17"/>
      <c r="E83" s="17" t="s">
        <v>531</v>
      </c>
      <c r="F83" s="17"/>
      <c r="G83" s="17"/>
      <c r="H83" s="17"/>
      <c r="I83" s="17"/>
      <c r="J83" s="338" t="s">
        <v>1948</v>
      </c>
      <c r="K83" s="236"/>
      <c r="L83" s="236"/>
      <c r="M83" s="129">
        <f t="shared" si="4"/>
        <v>0</v>
      </c>
      <c r="N83" s="200"/>
      <c r="O83" s="200"/>
      <c r="P83" s="200"/>
      <c r="Q83" s="200"/>
      <c r="R83" s="200"/>
      <c r="S83" s="200"/>
    </row>
    <row r="84" spans="1:19" s="8" customFormat="1">
      <c r="A84" s="24" t="s">
        <v>556</v>
      </c>
      <c r="B84" s="17" t="s">
        <v>525</v>
      </c>
      <c r="C84" s="17" t="s">
        <v>25</v>
      </c>
      <c r="D84" s="17" t="s">
        <v>557</v>
      </c>
      <c r="E84" s="17" t="s">
        <v>15</v>
      </c>
      <c r="F84" s="17"/>
      <c r="G84" s="17" t="s">
        <v>21</v>
      </c>
      <c r="H84" s="17"/>
      <c r="I84" s="17"/>
      <c r="J84" s="338" t="s">
        <v>1947</v>
      </c>
      <c r="K84" s="236"/>
      <c r="L84" s="271" t="s">
        <v>2013</v>
      </c>
      <c r="M84" s="129">
        <f>K84</f>
        <v>0</v>
      </c>
    </row>
    <row r="85" spans="1:19" s="8" customFormat="1">
      <c r="A85" s="24" t="s">
        <v>558</v>
      </c>
      <c r="B85" s="17" t="s">
        <v>525</v>
      </c>
      <c r="C85" s="17" t="s">
        <v>25</v>
      </c>
      <c r="D85" s="17" t="s">
        <v>559</v>
      </c>
      <c r="E85" s="17" t="s">
        <v>15</v>
      </c>
      <c r="F85" s="17"/>
      <c r="G85" s="17" t="s">
        <v>21</v>
      </c>
      <c r="H85" s="17"/>
      <c r="I85" s="17"/>
      <c r="J85" s="338" t="s">
        <v>1946</v>
      </c>
      <c r="K85" s="236"/>
      <c r="L85" s="271" t="s">
        <v>2013</v>
      </c>
      <c r="M85" s="129">
        <f t="shared" ref="M85:M91" si="5">K85</f>
        <v>0</v>
      </c>
    </row>
    <row r="86" spans="1:19" s="8" customFormat="1">
      <c r="A86" s="24" t="s">
        <v>560</v>
      </c>
      <c r="B86" s="17" t="s">
        <v>525</v>
      </c>
      <c r="C86" s="17" t="s">
        <v>25</v>
      </c>
      <c r="D86" s="17" t="s">
        <v>559</v>
      </c>
      <c r="E86" s="17" t="s">
        <v>15</v>
      </c>
      <c r="F86" s="17"/>
      <c r="G86" s="17" t="s">
        <v>21</v>
      </c>
      <c r="H86" s="17"/>
      <c r="I86" s="17"/>
      <c r="J86" s="338" t="s">
        <v>1945</v>
      </c>
      <c r="K86" s="236"/>
      <c r="L86" s="271" t="s">
        <v>2013</v>
      </c>
      <c r="M86" s="129">
        <f t="shared" si="5"/>
        <v>0</v>
      </c>
    </row>
    <row r="87" spans="1:19" s="8" customFormat="1">
      <c r="A87" s="24" t="s">
        <v>561</v>
      </c>
      <c r="B87" s="17" t="s">
        <v>525</v>
      </c>
      <c r="C87" s="17" t="s">
        <v>25</v>
      </c>
      <c r="D87" s="17" t="s">
        <v>562</v>
      </c>
      <c r="E87" s="17" t="s">
        <v>15</v>
      </c>
      <c r="F87" s="17"/>
      <c r="G87" s="17" t="s">
        <v>21</v>
      </c>
      <c r="H87" s="17"/>
      <c r="I87" s="17"/>
      <c r="J87" s="338" t="s">
        <v>1944</v>
      </c>
      <c r="K87" s="236"/>
      <c r="L87" s="271" t="s">
        <v>2013</v>
      </c>
      <c r="M87" s="129">
        <f t="shared" si="5"/>
        <v>0</v>
      </c>
    </row>
    <row r="88" spans="1:19" s="8" customFormat="1">
      <c r="A88" s="41" t="s">
        <v>563</v>
      </c>
      <c r="B88" s="17" t="s">
        <v>525</v>
      </c>
      <c r="C88" s="17" t="s">
        <v>25</v>
      </c>
      <c r="D88" s="17" t="s">
        <v>562</v>
      </c>
      <c r="E88" s="17" t="s">
        <v>15</v>
      </c>
      <c r="F88" s="17"/>
      <c r="G88" s="17" t="s">
        <v>21</v>
      </c>
      <c r="H88" s="17"/>
      <c r="I88" s="17"/>
      <c r="J88" s="338" t="s">
        <v>564</v>
      </c>
      <c r="K88" s="236"/>
      <c r="L88" s="271" t="s">
        <v>2013</v>
      </c>
      <c r="M88" s="129">
        <f t="shared" si="5"/>
        <v>0</v>
      </c>
    </row>
    <row r="89" spans="1:19" s="8" customFormat="1">
      <c r="A89" s="24" t="s">
        <v>565</v>
      </c>
      <c r="B89" s="17" t="s">
        <v>525</v>
      </c>
      <c r="C89" s="17" t="s">
        <v>25</v>
      </c>
      <c r="D89" s="17" t="s">
        <v>562</v>
      </c>
      <c r="E89" s="17" t="s">
        <v>15</v>
      </c>
      <c r="F89" s="17"/>
      <c r="G89" s="17" t="s">
        <v>21</v>
      </c>
      <c r="H89" s="17"/>
      <c r="I89" s="17"/>
      <c r="J89" s="338" t="s">
        <v>1943</v>
      </c>
      <c r="K89" s="236"/>
      <c r="L89" s="271" t="s">
        <v>2013</v>
      </c>
      <c r="M89" s="129">
        <f t="shared" si="5"/>
        <v>0</v>
      </c>
    </row>
    <row r="90" spans="1:19" s="8" customFormat="1">
      <c r="A90" s="24" t="s">
        <v>566</v>
      </c>
      <c r="B90" s="17" t="s">
        <v>525</v>
      </c>
      <c r="C90" s="17" t="s">
        <v>25</v>
      </c>
      <c r="D90" s="17" t="s">
        <v>540</v>
      </c>
      <c r="E90" s="17" t="s">
        <v>15</v>
      </c>
      <c r="F90" s="17"/>
      <c r="G90" s="17" t="s">
        <v>21</v>
      </c>
      <c r="H90" s="17"/>
      <c r="I90" s="17"/>
      <c r="J90" s="338" t="s">
        <v>1942</v>
      </c>
      <c r="K90" s="236"/>
      <c r="L90" s="271" t="s">
        <v>2013</v>
      </c>
      <c r="M90" s="129">
        <f t="shared" si="5"/>
        <v>0</v>
      </c>
    </row>
    <row r="91" spans="1:19" s="8" customFormat="1">
      <c r="A91" s="24" t="s">
        <v>567</v>
      </c>
      <c r="B91" s="17" t="s">
        <v>525</v>
      </c>
      <c r="C91" s="17" t="s">
        <v>25</v>
      </c>
      <c r="D91" s="17" t="s">
        <v>540</v>
      </c>
      <c r="E91" s="17" t="s">
        <v>15</v>
      </c>
      <c r="F91" s="17"/>
      <c r="G91" s="17" t="s">
        <v>21</v>
      </c>
      <c r="H91" s="17"/>
      <c r="I91" s="17"/>
      <c r="J91" s="338" t="s">
        <v>1941</v>
      </c>
      <c r="K91" s="236"/>
      <c r="L91" s="271" t="s">
        <v>2013</v>
      </c>
      <c r="M91" s="129">
        <f t="shared" si="5"/>
        <v>0</v>
      </c>
    </row>
    <row r="92" spans="1:19" s="8" customFormat="1">
      <c r="A92" s="24" t="s">
        <v>568</v>
      </c>
      <c r="B92" s="17"/>
      <c r="C92" s="17" t="s">
        <v>569</v>
      </c>
      <c r="D92" s="17"/>
      <c r="E92" s="17"/>
      <c r="F92" s="17"/>
      <c r="G92" s="17" t="s">
        <v>570</v>
      </c>
      <c r="H92" s="43"/>
      <c r="I92" s="43"/>
      <c r="J92" s="17" t="s">
        <v>571</v>
      </c>
      <c r="K92" s="236"/>
      <c r="L92" s="236"/>
      <c r="M92" s="129">
        <f t="shared" si="4"/>
        <v>0</v>
      </c>
    </row>
    <row r="93" spans="1:19" s="8" customFormat="1">
      <c r="A93" s="24" t="s">
        <v>572</v>
      </c>
      <c r="B93" s="17"/>
      <c r="C93" s="17" t="s">
        <v>569</v>
      </c>
      <c r="D93" s="17"/>
      <c r="E93" s="17"/>
      <c r="F93" s="17"/>
      <c r="G93" s="17" t="s">
        <v>570</v>
      </c>
      <c r="H93" s="43"/>
      <c r="I93" s="43"/>
      <c r="J93" s="17" t="s">
        <v>571</v>
      </c>
      <c r="K93" s="236"/>
      <c r="L93" s="236"/>
      <c r="M93" s="129">
        <f t="shared" si="4"/>
        <v>0</v>
      </c>
    </row>
    <row r="94" spans="1:19" s="8" customFormat="1">
      <c r="A94" s="24" t="s">
        <v>573</v>
      </c>
      <c r="B94" s="17"/>
      <c r="C94" s="17" t="s">
        <v>569</v>
      </c>
      <c r="D94" s="17"/>
      <c r="E94" s="17"/>
      <c r="F94" s="17"/>
      <c r="G94" s="17" t="s">
        <v>570</v>
      </c>
      <c r="H94" s="43"/>
      <c r="I94" s="43"/>
      <c r="J94" s="17" t="s">
        <v>571</v>
      </c>
      <c r="K94" s="236"/>
      <c r="L94" s="236"/>
      <c r="M94" s="129">
        <f t="shared" si="4"/>
        <v>0</v>
      </c>
    </row>
    <row r="95" spans="1:19" s="8" customFormat="1">
      <c r="A95" s="24" t="s">
        <v>574</v>
      </c>
      <c r="B95" s="17"/>
      <c r="C95" s="17" t="s">
        <v>569</v>
      </c>
      <c r="D95" s="17"/>
      <c r="E95" s="17"/>
      <c r="F95" s="17"/>
      <c r="G95" s="17" t="s">
        <v>570</v>
      </c>
      <c r="H95" s="43"/>
      <c r="I95" s="43"/>
      <c r="J95" s="17" t="s">
        <v>571</v>
      </c>
      <c r="K95" s="236"/>
      <c r="L95" s="236"/>
      <c r="M95" s="129">
        <f t="shared" si="4"/>
        <v>0</v>
      </c>
    </row>
    <row r="96" spans="1:19" s="8" customFormat="1">
      <c r="A96" s="24" t="s">
        <v>575</v>
      </c>
      <c r="B96" s="17"/>
      <c r="C96" s="17" t="s">
        <v>576</v>
      </c>
      <c r="D96" s="17"/>
      <c r="E96" s="17"/>
      <c r="F96" s="17"/>
      <c r="G96" s="17" t="s">
        <v>570</v>
      </c>
      <c r="H96" s="43"/>
      <c r="I96" s="43"/>
      <c r="J96" s="17" t="s">
        <v>2243</v>
      </c>
      <c r="K96" s="236"/>
      <c r="L96" s="236"/>
      <c r="M96" s="129">
        <f t="shared" si="4"/>
        <v>0</v>
      </c>
    </row>
    <row r="97" spans="1:13" s="8" customFormat="1">
      <c r="A97" s="24" t="s">
        <v>577</v>
      </c>
      <c r="B97" s="17"/>
      <c r="C97" s="17" t="s">
        <v>576</v>
      </c>
      <c r="D97" s="17"/>
      <c r="E97" s="17"/>
      <c r="F97" s="17"/>
      <c r="G97" s="17" t="s">
        <v>570</v>
      </c>
      <c r="H97" s="43"/>
      <c r="I97" s="43"/>
      <c r="J97" s="17" t="s">
        <v>2244</v>
      </c>
      <c r="K97" s="236"/>
      <c r="L97" s="236"/>
      <c r="M97" s="129">
        <f t="shared" si="4"/>
        <v>0</v>
      </c>
    </row>
    <row r="98" spans="1:13" s="8" customFormat="1">
      <c r="A98" s="24" t="s">
        <v>579</v>
      </c>
      <c r="B98" s="17"/>
      <c r="C98" s="17" t="s">
        <v>576</v>
      </c>
      <c r="D98" s="17"/>
      <c r="E98" s="17"/>
      <c r="F98" s="17"/>
      <c r="G98" s="17" t="s">
        <v>570</v>
      </c>
      <c r="H98" s="43"/>
      <c r="I98" s="43"/>
      <c r="J98" s="17" t="s">
        <v>2244</v>
      </c>
      <c r="K98" s="236"/>
      <c r="L98" s="236"/>
      <c r="M98" s="129">
        <f t="shared" si="4"/>
        <v>0</v>
      </c>
    </row>
    <row r="99" spans="1:13" s="8" customFormat="1">
      <c r="A99" s="24" t="s">
        <v>580</v>
      </c>
      <c r="B99" s="17"/>
      <c r="C99" s="17" t="s">
        <v>576</v>
      </c>
      <c r="D99" s="17"/>
      <c r="E99" s="17"/>
      <c r="F99" s="17"/>
      <c r="G99" s="17" t="s">
        <v>570</v>
      </c>
      <c r="H99" s="43"/>
      <c r="I99" s="43"/>
      <c r="J99" s="17" t="s">
        <v>578</v>
      </c>
      <c r="K99" s="236"/>
      <c r="L99" s="236"/>
      <c r="M99" s="129">
        <f t="shared" si="4"/>
        <v>0</v>
      </c>
    </row>
    <row r="100" spans="1:13" s="8" customFormat="1">
      <c r="A100" s="24" t="s">
        <v>581</v>
      </c>
      <c r="B100" s="17"/>
      <c r="C100" s="17" t="s">
        <v>25</v>
      </c>
      <c r="D100" s="17"/>
      <c r="E100" s="17"/>
      <c r="F100" s="17"/>
      <c r="G100" s="17" t="s">
        <v>570</v>
      </c>
      <c r="H100" s="43"/>
      <c r="I100" s="43"/>
      <c r="J100" s="17" t="s">
        <v>582</v>
      </c>
      <c r="K100" s="236"/>
      <c r="L100" s="236"/>
      <c r="M100" s="129">
        <f t="shared" si="4"/>
        <v>0</v>
      </c>
    </row>
    <row r="101" spans="1:13" s="8" customFormat="1">
      <c r="A101" s="24" t="s">
        <v>583</v>
      </c>
      <c r="B101" s="17"/>
      <c r="C101" s="17" t="s">
        <v>25</v>
      </c>
      <c r="D101" s="17"/>
      <c r="E101" s="17"/>
      <c r="F101" s="17"/>
      <c r="G101" s="17" t="s">
        <v>570</v>
      </c>
      <c r="H101" s="43"/>
      <c r="I101" s="43"/>
      <c r="J101" s="17" t="s">
        <v>582</v>
      </c>
      <c r="K101" s="236"/>
      <c r="L101" s="236"/>
      <c r="M101" s="129">
        <f t="shared" si="4"/>
        <v>0</v>
      </c>
    </row>
    <row r="102" spans="1:13" s="8" customFormat="1">
      <c r="A102" s="24" t="s">
        <v>584</v>
      </c>
      <c r="B102" s="17"/>
      <c r="C102" s="17" t="s">
        <v>25</v>
      </c>
      <c r="D102" s="17"/>
      <c r="E102" s="17"/>
      <c r="F102" s="17"/>
      <c r="G102" s="17" t="s">
        <v>570</v>
      </c>
      <c r="H102" s="43"/>
      <c r="I102" s="43"/>
      <c r="J102" s="17" t="s">
        <v>582</v>
      </c>
      <c r="K102" s="236"/>
      <c r="L102" s="236"/>
      <c r="M102" s="129">
        <f t="shared" si="4"/>
        <v>0</v>
      </c>
    </row>
    <row r="103" spans="1:13" s="8" customFormat="1">
      <c r="A103" s="24" t="s">
        <v>585</v>
      </c>
      <c r="B103" s="17"/>
      <c r="C103" s="17" t="s">
        <v>25</v>
      </c>
      <c r="D103" s="17"/>
      <c r="E103" s="17"/>
      <c r="F103" s="17"/>
      <c r="G103" s="17" t="s">
        <v>570</v>
      </c>
      <c r="H103" s="43"/>
      <c r="I103" s="43"/>
      <c r="J103" s="17" t="s">
        <v>582</v>
      </c>
      <c r="K103" s="236"/>
      <c r="L103" s="236"/>
      <c r="M103" s="129">
        <f t="shared" si="4"/>
        <v>0</v>
      </c>
    </row>
    <row r="104" spans="1:13" s="8" customFormat="1">
      <c r="A104" s="24" t="s">
        <v>586</v>
      </c>
      <c r="B104" s="17"/>
      <c r="C104" s="17" t="s">
        <v>25</v>
      </c>
      <c r="D104" s="17"/>
      <c r="E104" s="17"/>
      <c r="F104" s="17"/>
      <c r="G104" s="17" t="s">
        <v>570</v>
      </c>
      <c r="H104" s="43"/>
      <c r="I104" s="43"/>
      <c r="J104" s="17" t="s">
        <v>582</v>
      </c>
      <c r="K104" s="236"/>
      <c r="L104" s="236"/>
      <c r="M104" s="129">
        <f t="shared" si="4"/>
        <v>0</v>
      </c>
    </row>
    <row r="105" spans="1:13" s="8" customFormat="1">
      <c r="A105" s="24" t="s">
        <v>587</v>
      </c>
      <c r="B105" s="17"/>
      <c r="C105" s="17" t="s">
        <v>25</v>
      </c>
      <c r="D105" s="17"/>
      <c r="E105" s="17"/>
      <c r="F105" s="17"/>
      <c r="G105" s="17" t="s">
        <v>570</v>
      </c>
      <c r="H105" s="43"/>
      <c r="I105" s="43"/>
      <c r="J105" s="17" t="s">
        <v>582</v>
      </c>
      <c r="K105" s="236"/>
      <c r="L105" s="236"/>
      <c r="M105" s="129">
        <f t="shared" si="4"/>
        <v>0</v>
      </c>
    </row>
    <row r="106" spans="1:13" s="8" customFormat="1">
      <c r="A106" s="24" t="s">
        <v>588</v>
      </c>
      <c r="B106" s="17" t="s">
        <v>529</v>
      </c>
      <c r="C106" s="17" t="s">
        <v>25</v>
      </c>
      <c r="D106" s="17"/>
      <c r="E106" s="17"/>
      <c r="F106" s="17"/>
      <c r="G106" s="17" t="s">
        <v>570</v>
      </c>
      <c r="H106" s="43"/>
      <c r="I106" s="43"/>
      <c r="J106" s="17" t="s">
        <v>582</v>
      </c>
      <c r="K106" s="236"/>
      <c r="L106" s="236"/>
      <c r="M106" s="129">
        <f t="shared" si="4"/>
        <v>0</v>
      </c>
    </row>
    <row r="107" spans="1:13" s="8" customFormat="1">
      <c r="A107" s="24" t="s">
        <v>589</v>
      </c>
      <c r="B107" s="17"/>
      <c r="C107" s="17" t="s">
        <v>25</v>
      </c>
      <c r="D107" s="17"/>
      <c r="E107" s="17"/>
      <c r="F107" s="17"/>
      <c r="G107" s="17" t="s">
        <v>570</v>
      </c>
      <c r="H107" s="43"/>
      <c r="I107" s="43"/>
      <c r="J107" s="17" t="s">
        <v>582</v>
      </c>
      <c r="K107" s="236"/>
      <c r="L107" s="236"/>
      <c r="M107" s="129">
        <f t="shared" si="4"/>
        <v>0</v>
      </c>
    </row>
    <row r="108" spans="1:13" s="8" customFormat="1">
      <c r="A108" s="24" t="s">
        <v>590</v>
      </c>
      <c r="B108" s="17"/>
      <c r="C108" s="17" t="s">
        <v>25</v>
      </c>
      <c r="D108" s="17"/>
      <c r="E108" s="17"/>
      <c r="F108" s="17"/>
      <c r="G108" s="17" t="s">
        <v>570</v>
      </c>
      <c r="H108" s="43"/>
      <c r="I108" s="43"/>
      <c r="J108" s="17" t="s">
        <v>2245</v>
      </c>
      <c r="K108" s="236"/>
      <c r="L108" s="236"/>
      <c r="M108" s="129">
        <f t="shared" si="4"/>
        <v>0</v>
      </c>
    </row>
    <row r="109" spans="1:13" s="8" customFormat="1">
      <c r="A109" s="24" t="s">
        <v>591</v>
      </c>
      <c r="B109" s="17"/>
      <c r="C109" s="17" t="s">
        <v>25</v>
      </c>
      <c r="D109" s="17"/>
      <c r="E109" s="17"/>
      <c r="F109" s="17"/>
      <c r="G109" s="17" t="s">
        <v>570</v>
      </c>
      <c r="H109" s="43"/>
      <c r="I109" s="43"/>
      <c r="J109" s="17" t="s">
        <v>2245</v>
      </c>
      <c r="K109" s="236"/>
      <c r="L109" s="236"/>
      <c r="M109" s="129">
        <f t="shared" si="4"/>
        <v>0</v>
      </c>
    </row>
    <row r="110" spans="1:13" s="8" customFormat="1">
      <c r="A110" s="24" t="s">
        <v>592</v>
      </c>
      <c r="B110" s="17"/>
      <c r="C110" s="17"/>
      <c r="D110" s="17"/>
      <c r="E110" s="17"/>
      <c r="F110" s="17"/>
      <c r="G110" s="17" t="s">
        <v>570</v>
      </c>
      <c r="H110" s="43"/>
      <c r="I110" s="43"/>
      <c r="J110" s="17" t="s">
        <v>2246</v>
      </c>
      <c r="K110" s="236"/>
      <c r="L110" s="236"/>
      <c r="M110" s="129">
        <f t="shared" si="4"/>
        <v>0</v>
      </c>
    </row>
    <row r="111" spans="1:13" s="8" customFormat="1">
      <c r="A111" s="24" t="s">
        <v>593</v>
      </c>
      <c r="B111" s="17"/>
      <c r="C111" s="17"/>
      <c r="D111" s="17"/>
      <c r="E111" s="17"/>
      <c r="F111" s="17"/>
      <c r="G111" s="17" t="s">
        <v>570</v>
      </c>
      <c r="H111" s="43"/>
      <c r="I111" s="43"/>
      <c r="J111" s="17" t="s">
        <v>2246</v>
      </c>
      <c r="K111" s="236"/>
      <c r="L111" s="236"/>
      <c r="M111" s="129">
        <f t="shared" si="4"/>
        <v>0</v>
      </c>
    </row>
    <row r="112" spans="1:13" s="8" customFormat="1">
      <c r="A112" s="24" t="s">
        <v>594</v>
      </c>
      <c r="B112" s="17"/>
      <c r="C112" s="17"/>
      <c r="D112" s="17"/>
      <c r="E112" s="17"/>
      <c r="F112" s="17"/>
      <c r="G112" s="17" t="s">
        <v>570</v>
      </c>
      <c r="H112" s="43"/>
      <c r="I112" s="43"/>
      <c r="J112" s="17" t="s">
        <v>2247</v>
      </c>
      <c r="K112" s="236"/>
      <c r="L112" s="236"/>
      <c r="M112" s="129">
        <f t="shared" si="4"/>
        <v>0</v>
      </c>
    </row>
    <row r="113" spans="1:13" s="8" customFormat="1">
      <c r="A113" s="24" t="s">
        <v>595</v>
      </c>
      <c r="B113" s="17"/>
      <c r="C113" s="17"/>
      <c r="D113" s="17"/>
      <c r="E113" s="17"/>
      <c r="F113" s="17"/>
      <c r="G113" s="17" t="s">
        <v>570</v>
      </c>
      <c r="H113" s="43"/>
      <c r="I113" s="43"/>
      <c r="J113" s="17" t="s">
        <v>2247</v>
      </c>
      <c r="K113" s="236"/>
      <c r="L113" s="236"/>
      <c r="M113" s="129">
        <f t="shared" si="4"/>
        <v>0</v>
      </c>
    </row>
    <row r="114" spans="1:13" s="8" customFormat="1">
      <c r="A114" s="24" t="s">
        <v>596</v>
      </c>
      <c r="B114" s="17"/>
      <c r="C114" s="17" t="s">
        <v>530</v>
      </c>
      <c r="D114" s="17"/>
      <c r="E114" s="17"/>
      <c r="F114" s="17"/>
      <c r="G114" s="17" t="s">
        <v>570</v>
      </c>
      <c r="H114" s="43"/>
      <c r="I114" s="43"/>
      <c r="J114" s="17" t="s">
        <v>2248</v>
      </c>
      <c r="K114" s="236"/>
      <c r="L114" s="236"/>
      <c r="M114" s="129">
        <f t="shared" si="4"/>
        <v>0</v>
      </c>
    </row>
    <row r="115" spans="1:13" s="8" customFormat="1">
      <c r="A115" s="24" t="s">
        <v>597</v>
      </c>
      <c r="B115" s="17"/>
      <c r="C115" s="17" t="s">
        <v>530</v>
      </c>
      <c r="D115" s="17"/>
      <c r="E115" s="17"/>
      <c r="F115" s="17"/>
      <c r="G115" s="17" t="s">
        <v>570</v>
      </c>
      <c r="H115" s="43"/>
      <c r="I115" s="43"/>
      <c r="J115" s="17" t="s">
        <v>2248</v>
      </c>
      <c r="K115" s="236"/>
      <c r="L115" s="236"/>
      <c r="M115" s="129">
        <f t="shared" si="4"/>
        <v>0</v>
      </c>
    </row>
    <row r="116" spans="1:13" s="8" customFormat="1">
      <c r="A116" s="24" t="s">
        <v>598</v>
      </c>
      <c r="B116" s="17"/>
      <c r="C116" s="17" t="s">
        <v>530</v>
      </c>
      <c r="D116" s="17"/>
      <c r="E116" s="17"/>
      <c r="F116" s="17"/>
      <c r="G116" s="17" t="s">
        <v>570</v>
      </c>
      <c r="H116" s="43"/>
      <c r="I116" s="43"/>
      <c r="J116" s="17" t="s">
        <v>2248</v>
      </c>
      <c r="K116" s="236"/>
      <c r="L116" s="236"/>
      <c r="M116" s="129">
        <f t="shared" si="4"/>
        <v>0</v>
      </c>
    </row>
    <row r="117" spans="1:13" s="8" customFormat="1">
      <c r="A117" s="24" t="s">
        <v>599</v>
      </c>
      <c r="B117" s="17"/>
      <c r="C117" s="17" t="s">
        <v>530</v>
      </c>
      <c r="D117" s="17"/>
      <c r="E117" s="17"/>
      <c r="F117" s="17"/>
      <c r="G117" s="17" t="s">
        <v>570</v>
      </c>
      <c r="H117" s="43"/>
      <c r="I117" s="43"/>
      <c r="J117" s="17" t="s">
        <v>600</v>
      </c>
      <c r="K117" s="236"/>
      <c r="L117" s="236"/>
      <c r="M117" s="129">
        <f t="shared" si="4"/>
        <v>0</v>
      </c>
    </row>
    <row r="118" spans="1:13" s="8" customFormat="1">
      <c r="A118" s="24" t="s">
        <v>601</v>
      </c>
      <c r="B118" s="17"/>
      <c r="C118" s="17" t="s">
        <v>530</v>
      </c>
      <c r="D118" s="17"/>
      <c r="E118" s="17"/>
      <c r="F118" s="17"/>
      <c r="G118" s="17" t="s">
        <v>570</v>
      </c>
      <c r="H118" s="43"/>
      <c r="I118" s="43"/>
      <c r="J118" s="17" t="s">
        <v>600</v>
      </c>
      <c r="K118" s="236"/>
      <c r="L118" s="236"/>
      <c r="M118" s="129">
        <f t="shared" si="4"/>
        <v>0</v>
      </c>
    </row>
    <row r="119" spans="1:13" s="8" customFormat="1">
      <c r="A119" s="24" t="s">
        <v>602</v>
      </c>
      <c r="B119" s="17"/>
      <c r="C119" s="17" t="s">
        <v>530</v>
      </c>
      <c r="D119" s="17"/>
      <c r="E119" s="17"/>
      <c r="F119" s="17"/>
      <c r="G119" s="17" t="s">
        <v>570</v>
      </c>
      <c r="H119" s="43"/>
      <c r="I119" s="43"/>
      <c r="J119" s="17" t="s">
        <v>2249</v>
      </c>
      <c r="K119" s="236"/>
      <c r="L119" s="236"/>
      <c r="M119" s="129">
        <f t="shared" si="4"/>
        <v>0</v>
      </c>
    </row>
    <row r="120" spans="1:13" s="8" customFormat="1">
      <c r="A120" s="24" t="s">
        <v>603</v>
      </c>
      <c r="B120" s="17"/>
      <c r="C120" s="17" t="s">
        <v>530</v>
      </c>
      <c r="D120" s="17"/>
      <c r="E120" s="17"/>
      <c r="F120" s="17"/>
      <c r="G120" s="17" t="s">
        <v>570</v>
      </c>
      <c r="H120" s="43"/>
      <c r="I120" s="43"/>
      <c r="J120" s="17" t="s">
        <v>600</v>
      </c>
      <c r="K120" s="236"/>
      <c r="L120" s="236"/>
      <c r="M120" s="129">
        <f t="shared" si="4"/>
        <v>0</v>
      </c>
    </row>
    <row r="121" spans="1:13" s="8" customFormat="1">
      <c r="A121" s="24" t="s">
        <v>604</v>
      </c>
      <c r="B121" s="17"/>
      <c r="C121" s="17" t="s">
        <v>530</v>
      </c>
      <c r="D121" s="17"/>
      <c r="E121" s="17"/>
      <c r="F121" s="17"/>
      <c r="G121" s="17" t="s">
        <v>570</v>
      </c>
      <c r="H121" s="43"/>
      <c r="I121" s="43"/>
      <c r="J121" s="17" t="s">
        <v>600</v>
      </c>
      <c r="K121" s="236"/>
      <c r="L121" s="236"/>
      <c r="M121" s="129">
        <f t="shared" si="4"/>
        <v>0</v>
      </c>
    </row>
    <row r="122" spans="1:13" s="8" customFormat="1">
      <c r="A122" s="24" t="s">
        <v>605</v>
      </c>
      <c r="B122" s="17"/>
      <c r="C122" s="17" t="s">
        <v>606</v>
      </c>
      <c r="D122" s="17"/>
      <c r="E122" s="17"/>
      <c r="F122" s="17"/>
      <c r="G122" s="17" t="s">
        <v>570</v>
      </c>
      <c r="H122" s="43"/>
      <c r="I122" s="43"/>
      <c r="J122" s="17" t="s">
        <v>2250</v>
      </c>
      <c r="K122" s="236"/>
      <c r="L122" s="236"/>
      <c r="M122" s="129">
        <f t="shared" si="4"/>
        <v>0</v>
      </c>
    </row>
    <row r="123" spans="1:13" s="8" customFormat="1">
      <c r="A123" s="24" t="s">
        <v>607</v>
      </c>
      <c r="B123" s="17"/>
      <c r="C123" s="17" t="s">
        <v>606</v>
      </c>
      <c r="D123" s="17"/>
      <c r="E123" s="17"/>
      <c r="F123" s="17"/>
      <c r="G123" s="17" t="s">
        <v>570</v>
      </c>
      <c r="H123" s="43"/>
      <c r="I123" s="43"/>
      <c r="J123" s="17" t="s">
        <v>2250</v>
      </c>
      <c r="K123" s="236"/>
      <c r="L123" s="236"/>
      <c r="M123" s="129">
        <f t="shared" si="4"/>
        <v>0</v>
      </c>
    </row>
    <row r="124" spans="1:13" s="8" customFormat="1">
      <c r="A124" s="24" t="s">
        <v>608</v>
      </c>
      <c r="B124" s="17"/>
      <c r="C124" s="17" t="s">
        <v>606</v>
      </c>
      <c r="D124" s="17"/>
      <c r="E124" s="17"/>
      <c r="F124" s="17"/>
      <c r="G124" s="17" t="s">
        <v>570</v>
      </c>
      <c r="H124" s="43"/>
      <c r="I124" s="43"/>
      <c r="J124" s="17" t="s">
        <v>609</v>
      </c>
      <c r="K124" s="236"/>
      <c r="L124" s="236"/>
      <c r="M124" s="129">
        <f t="shared" si="4"/>
        <v>0</v>
      </c>
    </row>
    <row r="125" spans="1:13" s="8" customFormat="1">
      <c r="A125" s="24" t="s">
        <v>610</v>
      </c>
      <c r="B125" s="17"/>
      <c r="C125" s="17" t="s">
        <v>606</v>
      </c>
      <c r="D125" s="17"/>
      <c r="E125" s="17"/>
      <c r="F125" s="17"/>
      <c r="G125" s="17" t="s">
        <v>570</v>
      </c>
      <c r="H125" s="43"/>
      <c r="I125" s="43"/>
      <c r="J125" s="17" t="s">
        <v>609</v>
      </c>
      <c r="K125" s="236"/>
      <c r="L125" s="236"/>
      <c r="M125" s="129">
        <f t="shared" si="4"/>
        <v>0</v>
      </c>
    </row>
    <row r="126" spans="1:13" s="8" customFormat="1">
      <c r="A126" s="24" t="s">
        <v>611</v>
      </c>
      <c r="B126" s="17"/>
      <c r="C126" s="17" t="s">
        <v>606</v>
      </c>
      <c r="D126" s="17"/>
      <c r="E126" s="17"/>
      <c r="F126" s="17"/>
      <c r="G126" s="17" t="s">
        <v>570</v>
      </c>
      <c r="H126" s="43"/>
      <c r="I126" s="43"/>
      <c r="J126" s="17" t="s">
        <v>609</v>
      </c>
      <c r="K126" s="236"/>
      <c r="L126" s="236"/>
      <c r="M126" s="129">
        <f t="shared" si="4"/>
        <v>0</v>
      </c>
    </row>
    <row r="127" spans="1:13" s="8" customFormat="1">
      <c r="A127" s="24" t="s">
        <v>612</v>
      </c>
      <c r="B127" s="17"/>
      <c r="C127" s="17" t="s">
        <v>606</v>
      </c>
      <c r="D127" s="17"/>
      <c r="E127" s="17"/>
      <c r="F127" s="17"/>
      <c r="G127" s="17" t="s">
        <v>570</v>
      </c>
      <c r="H127" s="43"/>
      <c r="I127" s="43"/>
      <c r="J127" s="17" t="s">
        <v>609</v>
      </c>
      <c r="K127" s="236"/>
      <c r="L127" s="236"/>
      <c r="M127" s="129">
        <f t="shared" si="4"/>
        <v>0</v>
      </c>
    </row>
    <row r="128" spans="1:13" s="8" customFormat="1" ht="26.4">
      <c r="A128" s="24" t="s">
        <v>613</v>
      </c>
      <c r="B128" s="17" t="s">
        <v>614</v>
      </c>
      <c r="C128" s="17" t="s">
        <v>20</v>
      </c>
      <c r="D128" s="17" t="s">
        <v>526</v>
      </c>
      <c r="E128" s="17" t="s">
        <v>15</v>
      </c>
      <c r="F128" s="17"/>
      <c r="G128" s="17" t="s">
        <v>21</v>
      </c>
      <c r="H128" s="17"/>
      <c r="I128" s="43"/>
      <c r="J128" s="44" t="s">
        <v>2251</v>
      </c>
      <c r="K128" s="236"/>
      <c r="L128" s="271" t="s">
        <v>2013</v>
      </c>
      <c r="M128" s="129">
        <f t="shared" ref="M128" si="6">K128</f>
        <v>0</v>
      </c>
    </row>
    <row r="129" spans="1:13" s="8" customFormat="1">
      <c r="A129" s="24" t="s">
        <v>615</v>
      </c>
      <c r="B129" s="17" t="s">
        <v>525</v>
      </c>
      <c r="C129" s="17" t="s">
        <v>25</v>
      </c>
      <c r="D129" s="17" t="s">
        <v>540</v>
      </c>
      <c r="E129" s="17" t="s">
        <v>15</v>
      </c>
      <c r="F129" s="17"/>
      <c r="G129" s="17" t="s">
        <v>21</v>
      </c>
      <c r="H129" s="17"/>
      <c r="I129" s="43"/>
      <c r="J129" s="44" t="s">
        <v>616</v>
      </c>
      <c r="K129" s="236"/>
      <c r="L129" s="236"/>
      <c r="M129" s="129">
        <f t="shared" ref="M129:M170" si="7">K129+L129</f>
        <v>0</v>
      </c>
    </row>
    <row r="130" spans="1:13" s="8" customFormat="1">
      <c r="A130" s="24" t="s">
        <v>617</v>
      </c>
      <c r="B130" s="17"/>
      <c r="C130" s="17"/>
      <c r="D130" s="17"/>
      <c r="E130" s="17"/>
      <c r="F130" s="17"/>
      <c r="G130" s="17" t="s">
        <v>570</v>
      </c>
      <c r="H130" s="43"/>
      <c r="I130" s="43"/>
      <c r="J130" s="17" t="s">
        <v>618</v>
      </c>
      <c r="K130" s="236"/>
      <c r="L130" s="236"/>
      <c r="M130" s="129">
        <f t="shared" si="7"/>
        <v>0</v>
      </c>
    </row>
    <row r="131" spans="1:13" s="8" customFormat="1">
      <c r="A131" s="24" t="s">
        <v>619</v>
      </c>
      <c r="B131" s="17"/>
      <c r="C131" s="17"/>
      <c r="D131" s="17"/>
      <c r="E131" s="17"/>
      <c r="F131" s="17"/>
      <c r="G131" s="17" t="s">
        <v>570</v>
      </c>
      <c r="H131" s="43"/>
      <c r="I131" s="43"/>
      <c r="J131" s="17" t="s">
        <v>620</v>
      </c>
      <c r="K131" s="236"/>
      <c r="L131" s="236"/>
      <c r="M131" s="129">
        <f t="shared" si="7"/>
        <v>0</v>
      </c>
    </row>
    <row r="132" spans="1:13" s="8" customFormat="1">
      <c r="A132" s="24" t="s">
        <v>621</v>
      </c>
      <c r="B132" s="17"/>
      <c r="C132" s="17"/>
      <c r="D132" s="17"/>
      <c r="E132" s="17"/>
      <c r="F132" s="17"/>
      <c r="G132" s="17" t="s">
        <v>570</v>
      </c>
      <c r="H132" s="43"/>
      <c r="I132" s="43"/>
      <c r="J132" s="17" t="s">
        <v>618</v>
      </c>
      <c r="K132" s="236"/>
      <c r="L132" s="236"/>
      <c r="M132" s="129">
        <f t="shared" si="7"/>
        <v>0</v>
      </c>
    </row>
    <row r="133" spans="1:13" s="8" customFormat="1">
      <c r="A133" s="24" t="s">
        <v>622</v>
      </c>
      <c r="B133" s="17"/>
      <c r="C133" s="17"/>
      <c r="D133" s="17"/>
      <c r="E133" s="17"/>
      <c r="F133" s="17"/>
      <c r="G133" s="17" t="s">
        <v>570</v>
      </c>
      <c r="H133" s="43"/>
      <c r="I133" s="43"/>
      <c r="J133" s="17" t="s">
        <v>620</v>
      </c>
      <c r="K133" s="236"/>
      <c r="L133" s="236"/>
      <c r="M133" s="129">
        <f t="shared" si="7"/>
        <v>0</v>
      </c>
    </row>
    <row r="134" spans="1:13" s="8" customFormat="1">
      <c r="A134" s="24" t="s">
        <v>623</v>
      </c>
      <c r="B134" s="17"/>
      <c r="C134" s="17"/>
      <c r="D134" s="17"/>
      <c r="E134" s="17"/>
      <c r="F134" s="17"/>
      <c r="G134" s="17" t="s">
        <v>570</v>
      </c>
      <c r="H134" s="43"/>
      <c r="I134" s="43"/>
      <c r="J134" s="17" t="s">
        <v>624</v>
      </c>
      <c r="K134" s="236"/>
      <c r="L134" s="236"/>
      <c r="M134" s="129">
        <f t="shared" si="7"/>
        <v>0</v>
      </c>
    </row>
    <row r="135" spans="1:13" s="8" customFormat="1">
      <c r="A135" s="24" t="s">
        <v>625</v>
      </c>
      <c r="B135" s="17"/>
      <c r="C135" s="17"/>
      <c r="D135" s="17"/>
      <c r="E135" s="17"/>
      <c r="F135" s="17"/>
      <c r="G135" s="17" t="s">
        <v>570</v>
      </c>
      <c r="H135" s="43"/>
      <c r="I135" s="43"/>
      <c r="J135" s="17" t="s">
        <v>626</v>
      </c>
      <c r="K135" s="236"/>
      <c r="L135" s="236"/>
      <c r="M135" s="129">
        <f t="shared" si="7"/>
        <v>0</v>
      </c>
    </row>
    <row r="136" spans="1:13" s="8" customFormat="1">
      <c r="A136" s="24" t="s">
        <v>627</v>
      </c>
      <c r="B136" s="17"/>
      <c r="C136" s="17"/>
      <c r="D136" s="17"/>
      <c r="E136" s="17"/>
      <c r="F136" s="17"/>
      <c r="G136" s="17" t="s">
        <v>570</v>
      </c>
      <c r="H136" s="43"/>
      <c r="I136" s="43"/>
      <c r="J136" s="17" t="s">
        <v>624</v>
      </c>
      <c r="K136" s="236"/>
      <c r="L136" s="236"/>
      <c r="M136" s="129">
        <f t="shared" si="7"/>
        <v>0</v>
      </c>
    </row>
    <row r="137" spans="1:13" s="8" customFormat="1">
      <c r="A137" s="24" t="s">
        <v>628</v>
      </c>
      <c r="B137" s="17"/>
      <c r="C137" s="17"/>
      <c r="D137" s="17"/>
      <c r="E137" s="17"/>
      <c r="F137" s="17"/>
      <c r="G137" s="17" t="s">
        <v>570</v>
      </c>
      <c r="H137" s="43"/>
      <c r="I137" s="43"/>
      <c r="J137" s="17" t="s">
        <v>626</v>
      </c>
      <c r="K137" s="236"/>
      <c r="L137" s="236"/>
      <c r="M137" s="129">
        <f t="shared" si="7"/>
        <v>0</v>
      </c>
    </row>
    <row r="138" spans="1:13" s="8" customFormat="1">
      <c r="A138" s="24" t="s">
        <v>629</v>
      </c>
      <c r="B138" s="17"/>
      <c r="C138" s="17"/>
      <c r="D138" s="17"/>
      <c r="E138" s="17"/>
      <c r="F138" s="17"/>
      <c r="G138" s="17" t="s">
        <v>570</v>
      </c>
      <c r="H138" s="43"/>
      <c r="I138" s="43"/>
      <c r="J138" s="17" t="s">
        <v>630</v>
      </c>
      <c r="K138" s="236"/>
      <c r="L138" s="236"/>
      <c r="M138" s="129">
        <f t="shared" si="7"/>
        <v>0</v>
      </c>
    </row>
    <row r="139" spans="1:13" s="8" customFormat="1">
      <c r="A139" s="24" t="s">
        <v>631</v>
      </c>
      <c r="B139" s="17"/>
      <c r="C139" s="17"/>
      <c r="D139" s="17"/>
      <c r="E139" s="17"/>
      <c r="F139" s="17"/>
      <c r="G139" s="17" t="s">
        <v>570</v>
      </c>
      <c r="H139" s="43"/>
      <c r="I139" s="43"/>
      <c r="J139" s="17" t="s">
        <v>630</v>
      </c>
      <c r="K139" s="236"/>
      <c r="L139" s="236"/>
      <c r="M139" s="129">
        <f t="shared" si="7"/>
        <v>0</v>
      </c>
    </row>
    <row r="140" spans="1:13" s="8" customFormat="1">
      <c r="A140" s="24" t="s">
        <v>632</v>
      </c>
      <c r="B140" s="17"/>
      <c r="C140" s="17"/>
      <c r="D140" s="17"/>
      <c r="E140" s="17"/>
      <c r="F140" s="17"/>
      <c r="G140" s="17" t="s">
        <v>570</v>
      </c>
      <c r="H140" s="43"/>
      <c r="I140" s="43"/>
      <c r="J140" s="17" t="s">
        <v>633</v>
      </c>
      <c r="K140" s="236"/>
      <c r="L140" s="236"/>
      <c r="M140" s="129">
        <f t="shared" si="7"/>
        <v>0</v>
      </c>
    </row>
    <row r="141" spans="1:13" s="8" customFormat="1">
      <c r="A141" s="24" t="s">
        <v>634</v>
      </c>
      <c r="B141" s="17"/>
      <c r="C141" s="17"/>
      <c r="D141" s="17"/>
      <c r="E141" s="17"/>
      <c r="F141" s="17"/>
      <c r="G141" s="17" t="s">
        <v>570</v>
      </c>
      <c r="H141" s="43"/>
      <c r="I141" s="43"/>
      <c r="J141" s="17" t="s">
        <v>630</v>
      </c>
      <c r="K141" s="236"/>
      <c r="L141" s="236"/>
      <c r="M141" s="129">
        <f t="shared" si="7"/>
        <v>0</v>
      </c>
    </row>
    <row r="142" spans="1:13" s="8" customFormat="1">
      <c r="A142" s="24" t="s">
        <v>635</v>
      </c>
      <c r="B142" s="17"/>
      <c r="C142" s="17"/>
      <c r="D142" s="17"/>
      <c r="E142" s="17"/>
      <c r="F142" s="17"/>
      <c r="G142" s="17" t="s">
        <v>570</v>
      </c>
      <c r="H142" s="43"/>
      <c r="I142" s="43"/>
      <c r="J142" s="17" t="s">
        <v>636</v>
      </c>
      <c r="K142" s="236"/>
      <c r="L142" s="236"/>
      <c r="M142" s="129">
        <f t="shared" si="7"/>
        <v>0</v>
      </c>
    </row>
    <row r="143" spans="1:13" s="8" customFormat="1">
      <c r="A143" s="24" t="s">
        <v>637</v>
      </c>
      <c r="B143" s="17"/>
      <c r="C143" s="17"/>
      <c r="D143" s="17"/>
      <c r="E143" s="17"/>
      <c r="F143" s="17"/>
      <c r="G143" s="17" t="s">
        <v>570</v>
      </c>
      <c r="H143" s="43"/>
      <c r="I143" s="43"/>
      <c r="J143" s="17" t="s">
        <v>630</v>
      </c>
      <c r="K143" s="236"/>
      <c r="L143" s="236"/>
      <c r="M143" s="129">
        <f t="shared" si="7"/>
        <v>0</v>
      </c>
    </row>
    <row r="144" spans="1:13" s="8" customFormat="1">
      <c r="A144" s="24" t="s">
        <v>638</v>
      </c>
      <c r="B144" s="17"/>
      <c r="C144" s="17"/>
      <c r="D144" s="17"/>
      <c r="E144" s="17"/>
      <c r="F144" s="17"/>
      <c r="G144" s="17" t="s">
        <v>570</v>
      </c>
      <c r="H144" s="43"/>
      <c r="I144" s="43"/>
      <c r="J144" s="17" t="s">
        <v>630</v>
      </c>
      <c r="K144" s="236"/>
      <c r="L144" s="236"/>
      <c r="M144" s="129">
        <f t="shared" si="7"/>
        <v>0</v>
      </c>
    </row>
    <row r="145" spans="1:13" s="8" customFormat="1">
      <c r="A145" s="24" t="s">
        <v>639</v>
      </c>
      <c r="B145" s="17"/>
      <c r="C145" s="17"/>
      <c r="D145" s="17"/>
      <c r="E145" s="17"/>
      <c r="F145" s="17"/>
      <c r="G145" s="17" t="s">
        <v>570</v>
      </c>
      <c r="H145" s="43"/>
      <c r="I145" s="43"/>
      <c r="J145" s="17" t="s">
        <v>636</v>
      </c>
      <c r="K145" s="236"/>
      <c r="L145" s="236"/>
      <c r="M145" s="129">
        <f t="shared" si="7"/>
        <v>0</v>
      </c>
    </row>
    <row r="146" spans="1:13" s="8" customFormat="1">
      <c r="A146" s="24" t="s">
        <v>640</v>
      </c>
      <c r="B146" s="17"/>
      <c r="C146" s="17"/>
      <c r="D146" s="17"/>
      <c r="E146" s="17"/>
      <c r="F146" s="17"/>
      <c r="G146" s="17" t="s">
        <v>570</v>
      </c>
      <c r="H146" s="43"/>
      <c r="I146" s="43"/>
      <c r="J146" s="17" t="s">
        <v>633</v>
      </c>
      <c r="K146" s="236"/>
      <c r="L146" s="236"/>
      <c r="M146" s="129">
        <f t="shared" si="7"/>
        <v>0</v>
      </c>
    </row>
    <row r="147" spans="1:13" s="8" customFormat="1">
      <c r="A147" s="24" t="s">
        <v>641</v>
      </c>
      <c r="B147" s="17"/>
      <c r="C147" s="17"/>
      <c r="D147" s="17"/>
      <c r="E147" s="17"/>
      <c r="F147" s="17"/>
      <c r="G147" s="17" t="s">
        <v>570</v>
      </c>
      <c r="H147" s="43"/>
      <c r="I147" s="43"/>
      <c r="J147" s="17" t="s">
        <v>642</v>
      </c>
      <c r="K147" s="236"/>
      <c r="L147" s="236"/>
      <c r="M147" s="129">
        <f t="shared" si="7"/>
        <v>0</v>
      </c>
    </row>
    <row r="148" spans="1:13" s="8" customFormat="1">
      <c r="A148" s="24" t="s">
        <v>643</v>
      </c>
      <c r="B148" s="17"/>
      <c r="C148" s="17"/>
      <c r="D148" s="17"/>
      <c r="E148" s="17"/>
      <c r="F148" s="17"/>
      <c r="G148" s="17" t="s">
        <v>570</v>
      </c>
      <c r="H148" s="43"/>
      <c r="I148" s="43"/>
      <c r="J148" s="17" t="s">
        <v>642</v>
      </c>
      <c r="K148" s="236"/>
      <c r="L148" s="236"/>
      <c r="M148" s="129">
        <f t="shared" si="7"/>
        <v>0</v>
      </c>
    </row>
    <row r="149" spans="1:13" s="8" customFormat="1">
      <c r="A149" s="24" t="s">
        <v>644</v>
      </c>
      <c r="B149" s="17"/>
      <c r="C149" s="17"/>
      <c r="D149" s="17"/>
      <c r="E149" s="17"/>
      <c r="F149" s="17"/>
      <c r="G149" s="17" t="s">
        <v>570</v>
      </c>
      <c r="H149" s="43"/>
      <c r="I149" s="43"/>
      <c r="J149" s="17" t="s">
        <v>642</v>
      </c>
      <c r="K149" s="236"/>
      <c r="L149" s="236"/>
      <c r="M149" s="129">
        <f t="shared" si="7"/>
        <v>0</v>
      </c>
    </row>
    <row r="150" spans="1:13" s="8" customFormat="1">
      <c r="A150" s="24" t="s">
        <v>645</v>
      </c>
      <c r="B150" s="17"/>
      <c r="C150" s="17"/>
      <c r="D150" s="17"/>
      <c r="E150" s="17"/>
      <c r="F150" s="17"/>
      <c r="G150" s="17" t="s">
        <v>570</v>
      </c>
      <c r="H150" s="43"/>
      <c r="I150" s="43"/>
      <c r="J150" s="17" t="s">
        <v>642</v>
      </c>
      <c r="K150" s="236"/>
      <c r="L150" s="236"/>
      <c r="M150" s="129">
        <f t="shared" si="7"/>
        <v>0</v>
      </c>
    </row>
    <row r="151" spans="1:13" s="8" customFormat="1">
      <c r="A151" s="24" t="s">
        <v>646</v>
      </c>
      <c r="B151" s="17"/>
      <c r="C151" s="17"/>
      <c r="D151" s="17"/>
      <c r="E151" s="17"/>
      <c r="F151" s="17"/>
      <c r="G151" s="17" t="s">
        <v>570</v>
      </c>
      <c r="H151" s="43"/>
      <c r="I151" s="43"/>
      <c r="J151" s="17" t="s">
        <v>642</v>
      </c>
      <c r="K151" s="236"/>
      <c r="L151" s="236"/>
      <c r="M151" s="129">
        <f t="shared" si="7"/>
        <v>0</v>
      </c>
    </row>
    <row r="152" spans="1:13" s="8" customFormat="1">
      <c r="A152" s="24" t="s">
        <v>647</v>
      </c>
      <c r="B152" s="17"/>
      <c r="C152" s="17"/>
      <c r="D152" s="17"/>
      <c r="E152" s="17"/>
      <c r="F152" s="17"/>
      <c r="G152" s="17" t="s">
        <v>570</v>
      </c>
      <c r="H152" s="43"/>
      <c r="I152" s="43"/>
      <c r="J152" s="17" t="s">
        <v>642</v>
      </c>
      <c r="K152" s="236"/>
      <c r="L152" s="236"/>
      <c r="M152" s="129">
        <f t="shared" si="7"/>
        <v>0</v>
      </c>
    </row>
    <row r="153" spans="1:13" s="8" customFormat="1">
      <c r="A153" s="24" t="s">
        <v>648</v>
      </c>
      <c r="B153" s="17"/>
      <c r="C153" s="17"/>
      <c r="D153" s="17"/>
      <c r="E153" s="17"/>
      <c r="F153" s="17"/>
      <c r="G153" s="17" t="s">
        <v>570</v>
      </c>
      <c r="H153" s="43"/>
      <c r="I153" s="43"/>
      <c r="J153" s="17" t="s">
        <v>642</v>
      </c>
      <c r="K153" s="236"/>
      <c r="L153" s="236"/>
      <c r="M153" s="129">
        <f t="shared" si="7"/>
        <v>0</v>
      </c>
    </row>
    <row r="154" spans="1:13" s="8" customFormat="1">
      <c r="A154" s="24" t="s">
        <v>649</v>
      </c>
      <c r="B154" s="17"/>
      <c r="C154" s="17"/>
      <c r="D154" s="17"/>
      <c r="E154" s="17"/>
      <c r="F154" s="17"/>
      <c r="G154" s="17" t="s">
        <v>570</v>
      </c>
      <c r="H154" s="43"/>
      <c r="I154" s="43"/>
      <c r="J154" s="17" t="s">
        <v>642</v>
      </c>
      <c r="K154" s="236"/>
      <c r="L154" s="236"/>
      <c r="M154" s="129">
        <f t="shared" si="7"/>
        <v>0</v>
      </c>
    </row>
    <row r="155" spans="1:13" s="8" customFormat="1">
      <c r="A155" s="24" t="s">
        <v>650</v>
      </c>
      <c r="B155" s="17"/>
      <c r="C155" s="17"/>
      <c r="D155" s="17"/>
      <c r="E155" s="17"/>
      <c r="F155" s="17"/>
      <c r="G155" s="17" t="s">
        <v>570</v>
      </c>
      <c r="H155" s="43"/>
      <c r="I155" s="43"/>
      <c r="J155" s="17" t="s">
        <v>651</v>
      </c>
      <c r="K155" s="236"/>
      <c r="L155" s="236"/>
      <c r="M155" s="129">
        <f t="shared" si="7"/>
        <v>0</v>
      </c>
    </row>
    <row r="156" spans="1:13" s="8" customFormat="1">
      <c r="A156" s="24" t="s">
        <v>652</v>
      </c>
      <c r="B156" s="17"/>
      <c r="C156" s="17"/>
      <c r="D156" s="17"/>
      <c r="E156" s="17"/>
      <c r="F156" s="17"/>
      <c r="G156" s="17" t="s">
        <v>570</v>
      </c>
      <c r="H156" s="43"/>
      <c r="I156" s="43"/>
      <c r="J156" s="17" t="s">
        <v>653</v>
      </c>
      <c r="K156" s="236"/>
      <c r="L156" s="236"/>
      <c r="M156" s="129">
        <f t="shared" si="7"/>
        <v>0</v>
      </c>
    </row>
    <row r="157" spans="1:13" s="8" customFormat="1">
      <c r="A157" s="24" t="s">
        <v>654</v>
      </c>
      <c r="B157" s="17"/>
      <c r="C157" s="17"/>
      <c r="D157" s="17"/>
      <c r="E157" s="17"/>
      <c r="F157" s="17"/>
      <c r="G157" s="17" t="s">
        <v>570</v>
      </c>
      <c r="H157" s="43"/>
      <c r="I157" s="43"/>
      <c r="J157" s="17" t="s">
        <v>653</v>
      </c>
      <c r="K157" s="236"/>
      <c r="L157" s="236"/>
      <c r="M157" s="129">
        <f t="shared" si="7"/>
        <v>0</v>
      </c>
    </row>
    <row r="158" spans="1:13" s="8" customFormat="1">
      <c r="A158" s="24" t="s">
        <v>655</v>
      </c>
      <c r="B158" s="17"/>
      <c r="C158" s="17"/>
      <c r="D158" s="17"/>
      <c r="E158" s="17"/>
      <c r="F158" s="17"/>
      <c r="G158" s="17" t="s">
        <v>570</v>
      </c>
      <c r="H158" s="43"/>
      <c r="I158" s="43"/>
      <c r="J158" s="17" t="s">
        <v>1964</v>
      </c>
      <c r="K158" s="236"/>
      <c r="L158" s="236"/>
      <c r="M158" s="129">
        <f t="shared" si="7"/>
        <v>0</v>
      </c>
    </row>
    <row r="159" spans="1:13" s="8" customFormat="1">
      <c r="A159" s="24" t="s">
        <v>656</v>
      </c>
      <c r="B159" s="17"/>
      <c r="C159" s="17"/>
      <c r="D159" s="17"/>
      <c r="E159" s="17"/>
      <c r="F159" s="17"/>
      <c r="G159" s="17" t="s">
        <v>570</v>
      </c>
      <c r="H159" s="43"/>
      <c r="I159" s="43"/>
      <c r="J159" s="17" t="s">
        <v>653</v>
      </c>
      <c r="K159" s="236"/>
      <c r="L159" s="236"/>
      <c r="M159" s="129">
        <f t="shared" si="7"/>
        <v>0</v>
      </c>
    </row>
    <row r="160" spans="1:13" s="8" customFormat="1">
      <c r="A160" s="24" t="s">
        <v>657</v>
      </c>
      <c r="B160" s="17"/>
      <c r="C160" s="17"/>
      <c r="D160" s="17"/>
      <c r="E160" s="17"/>
      <c r="F160" s="17"/>
      <c r="G160" s="17" t="s">
        <v>570</v>
      </c>
      <c r="H160" s="43"/>
      <c r="I160" s="43"/>
      <c r="J160" s="17" t="s">
        <v>658</v>
      </c>
      <c r="K160" s="236"/>
      <c r="L160" s="236"/>
      <c r="M160" s="129">
        <f t="shared" si="7"/>
        <v>0</v>
      </c>
    </row>
    <row r="161" spans="1:13" s="8" customFormat="1">
      <c r="A161" s="24" t="s">
        <v>659</v>
      </c>
      <c r="B161" s="17"/>
      <c r="C161" s="17"/>
      <c r="D161" s="17"/>
      <c r="E161" s="17"/>
      <c r="F161" s="17"/>
      <c r="G161" s="17" t="s">
        <v>570</v>
      </c>
      <c r="H161" s="43"/>
      <c r="I161" s="43"/>
      <c r="J161" s="17" t="s">
        <v>658</v>
      </c>
      <c r="K161" s="236"/>
      <c r="L161" s="236"/>
      <c r="M161" s="129">
        <f t="shared" si="7"/>
        <v>0</v>
      </c>
    </row>
    <row r="162" spans="1:13" s="8" customFormat="1">
      <c r="A162" s="24" t="s">
        <v>660</v>
      </c>
      <c r="B162" s="17"/>
      <c r="C162" s="17"/>
      <c r="D162" s="17"/>
      <c r="E162" s="17"/>
      <c r="F162" s="17"/>
      <c r="G162" s="17" t="s">
        <v>570</v>
      </c>
      <c r="H162" s="43"/>
      <c r="I162" s="43"/>
      <c r="J162" s="17" t="s">
        <v>658</v>
      </c>
      <c r="K162" s="236"/>
      <c r="L162" s="236"/>
      <c r="M162" s="129">
        <f t="shared" si="7"/>
        <v>0</v>
      </c>
    </row>
    <row r="163" spans="1:13" s="8" customFormat="1">
      <c r="A163" s="24" t="s">
        <v>661</v>
      </c>
      <c r="B163" s="17"/>
      <c r="C163" s="17"/>
      <c r="D163" s="17"/>
      <c r="E163" s="17"/>
      <c r="F163" s="17"/>
      <c r="G163" s="17" t="s">
        <v>570</v>
      </c>
      <c r="H163" s="43"/>
      <c r="I163" s="43"/>
      <c r="J163" s="17" t="s">
        <v>658</v>
      </c>
      <c r="K163" s="236"/>
      <c r="L163" s="236"/>
      <c r="M163" s="129">
        <f t="shared" si="7"/>
        <v>0</v>
      </c>
    </row>
    <row r="164" spans="1:13" s="8" customFormat="1">
      <c r="A164" s="24" t="s">
        <v>662</v>
      </c>
      <c r="B164" s="17"/>
      <c r="C164" s="17"/>
      <c r="D164" s="17"/>
      <c r="E164" s="17"/>
      <c r="F164" s="17"/>
      <c r="G164" s="17" t="s">
        <v>570</v>
      </c>
      <c r="H164" s="43"/>
      <c r="I164" s="43"/>
      <c r="J164" s="17" t="s">
        <v>658</v>
      </c>
      <c r="K164" s="236"/>
      <c r="L164" s="236"/>
      <c r="M164" s="129">
        <f t="shared" si="7"/>
        <v>0</v>
      </c>
    </row>
    <row r="165" spans="1:13" s="8" customFormat="1">
      <c r="A165" s="24" t="s">
        <v>663</v>
      </c>
      <c r="B165" s="17"/>
      <c r="C165" s="17"/>
      <c r="D165" s="17"/>
      <c r="E165" s="17"/>
      <c r="F165" s="17"/>
      <c r="G165" s="17" t="s">
        <v>570</v>
      </c>
      <c r="H165" s="43"/>
      <c r="I165" s="43"/>
      <c r="J165" s="17" t="s">
        <v>658</v>
      </c>
      <c r="K165" s="236"/>
      <c r="L165" s="236"/>
      <c r="M165" s="129">
        <f t="shared" si="7"/>
        <v>0</v>
      </c>
    </row>
    <row r="166" spans="1:13" s="8" customFormat="1">
      <c r="A166" s="24" t="s">
        <v>664</v>
      </c>
      <c r="B166" s="17"/>
      <c r="C166" s="17"/>
      <c r="D166" s="17"/>
      <c r="E166" s="17"/>
      <c r="F166" s="17"/>
      <c r="G166" s="17" t="s">
        <v>570</v>
      </c>
      <c r="H166" s="43"/>
      <c r="I166" s="43"/>
      <c r="J166" s="17" t="s">
        <v>665</v>
      </c>
      <c r="K166" s="236"/>
      <c r="L166" s="236"/>
      <c r="M166" s="129">
        <f t="shared" si="7"/>
        <v>0</v>
      </c>
    </row>
    <row r="167" spans="1:13" s="8" customFormat="1">
      <c r="A167" s="24" t="s">
        <v>666</v>
      </c>
      <c r="B167" s="17"/>
      <c r="C167" s="17" t="s">
        <v>667</v>
      </c>
      <c r="D167" s="17"/>
      <c r="E167" s="17"/>
      <c r="F167" s="17"/>
      <c r="G167" s="17" t="s">
        <v>570</v>
      </c>
      <c r="H167" s="43"/>
      <c r="I167" s="43"/>
      <c r="J167" s="17" t="s">
        <v>665</v>
      </c>
      <c r="K167" s="236"/>
      <c r="L167" s="236"/>
      <c r="M167" s="129">
        <f t="shared" si="7"/>
        <v>0</v>
      </c>
    </row>
    <row r="168" spans="1:13" s="8" customFormat="1">
      <c r="A168" s="24" t="s">
        <v>668</v>
      </c>
      <c r="B168" s="17"/>
      <c r="C168" s="17"/>
      <c r="D168" s="17"/>
      <c r="E168" s="17"/>
      <c r="F168" s="17"/>
      <c r="G168" s="17" t="s">
        <v>570</v>
      </c>
      <c r="H168" s="43"/>
      <c r="I168" s="43"/>
      <c r="J168" s="17" t="s">
        <v>669</v>
      </c>
      <c r="K168" s="236"/>
      <c r="L168" s="236"/>
      <c r="M168" s="129">
        <f t="shared" si="7"/>
        <v>0</v>
      </c>
    </row>
    <row r="169" spans="1:13" s="8" customFormat="1">
      <c r="A169" s="24" t="s">
        <v>670</v>
      </c>
      <c r="B169" s="17"/>
      <c r="C169" s="17"/>
      <c r="D169" s="17"/>
      <c r="E169" s="17"/>
      <c r="F169" s="17"/>
      <c r="G169" s="17" t="s">
        <v>570</v>
      </c>
      <c r="H169" s="43"/>
      <c r="I169" s="43"/>
      <c r="J169" s="17" t="s">
        <v>669</v>
      </c>
      <c r="K169" s="236"/>
      <c r="L169" s="236"/>
      <c r="M169" s="129">
        <f t="shared" si="7"/>
        <v>0</v>
      </c>
    </row>
    <row r="170" spans="1:13" s="8" customFormat="1" ht="13.8" thickBot="1">
      <c r="A170" s="24" t="s">
        <v>671</v>
      </c>
      <c r="B170" s="17"/>
      <c r="C170" s="17" t="s">
        <v>672</v>
      </c>
      <c r="D170" s="17"/>
      <c r="E170" s="17"/>
      <c r="F170" s="17"/>
      <c r="G170" s="17" t="s">
        <v>570</v>
      </c>
      <c r="H170" s="43"/>
      <c r="I170" s="43"/>
      <c r="J170" s="17" t="s">
        <v>673</v>
      </c>
      <c r="K170" s="236"/>
      <c r="L170" s="236"/>
      <c r="M170" s="129">
        <f t="shared" si="7"/>
        <v>0</v>
      </c>
    </row>
    <row r="171" spans="1:13" s="8" customFormat="1" ht="13.8" thickBot="1">
      <c r="A171" s="245"/>
      <c r="H171" s="246"/>
      <c r="I171" s="246"/>
      <c r="K171" s="340" t="s">
        <v>1969</v>
      </c>
      <c r="L171" s="180" t="s">
        <v>1861</v>
      </c>
      <c r="M171" s="227">
        <f>SUM(M65:M170)</f>
        <v>0</v>
      </c>
    </row>
    <row r="172" spans="1:13" s="8" customFormat="1">
      <c r="A172" s="245"/>
      <c r="H172" s="246"/>
      <c r="I172" s="246"/>
    </row>
    <row r="173" spans="1:13" s="8" customFormat="1">
      <c r="A173" s="245"/>
      <c r="H173" s="246"/>
      <c r="I173" s="246"/>
    </row>
    <row r="174" spans="1:13" s="8" customFormat="1">
      <c r="A174" s="245"/>
      <c r="H174" s="246"/>
      <c r="I174" s="246"/>
    </row>
    <row r="175" spans="1:13" s="8" customFormat="1">
      <c r="A175" s="245"/>
      <c r="H175" s="246"/>
      <c r="I175" s="246"/>
    </row>
    <row r="176" spans="1:13" ht="13.8" thickBot="1">
      <c r="I176" t="s">
        <v>1989</v>
      </c>
      <c r="J176" s="229"/>
    </row>
    <row r="177" spans="1:18" s="8" customFormat="1" ht="61.8" customHeight="1" thickTop="1" thickBot="1">
      <c r="A177" s="10" t="s">
        <v>1965</v>
      </c>
      <c r="B177" s="40"/>
      <c r="C177" s="11"/>
      <c r="D177" s="11"/>
      <c r="E177" s="11"/>
      <c r="F177" s="11"/>
      <c r="G177" s="11"/>
      <c r="H177" s="11"/>
      <c r="I177" s="11"/>
      <c r="J177" s="17"/>
      <c r="K177" s="222" t="s">
        <v>2285</v>
      </c>
      <c r="L177" s="341" t="s">
        <v>2236</v>
      </c>
      <c r="M177" s="292" t="s">
        <v>2014</v>
      </c>
      <c r="N177" s="292" t="s">
        <v>2233</v>
      </c>
      <c r="O177" s="292" t="s">
        <v>2018</v>
      </c>
      <c r="P177" s="292" t="s">
        <v>2011</v>
      </c>
      <c r="Q177" s="225" t="s">
        <v>2352</v>
      </c>
      <c r="R177" s="403"/>
    </row>
    <row r="178" spans="1:18" s="8" customFormat="1">
      <c r="A178" s="12" t="s">
        <v>2</v>
      </c>
      <c r="B178" s="13"/>
      <c r="C178" s="13"/>
      <c r="D178" s="13"/>
      <c r="E178" s="13"/>
      <c r="F178" s="13" t="s">
        <v>2363</v>
      </c>
      <c r="G178" s="13" t="s">
        <v>8</v>
      </c>
      <c r="H178" s="13" t="s">
        <v>1796</v>
      </c>
      <c r="I178" s="13" t="s">
        <v>49</v>
      </c>
      <c r="J178" s="343" t="s">
        <v>9</v>
      </c>
      <c r="K178" s="342" t="s">
        <v>1932</v>
      </c>
      <c r="L178" s="247" t="s">
        <v>1933</v>
      </c>
      <c r="M178" s="247" t="s">
        <v>1867</v>
      </c>
      <c r="N178" s="247" t="s">
        <v>1867</v>
      </c>
      <c r="O178" s="247" t="s">
        <v>2286</v>
      </c>
      <c r="P178" s="249" t="s">
        <v>2287</v>
      </c>
      <c r="Q178" s="129" t="s">
        <v>1873</v>
      </c>
      <c r="R178" s="141"/>
    </row>
    <row r="179" spans="1:18" s="8" customFormat="1">
      <c r="A179" s="25" t="s">
        <v>674</v>
      </c>
      <c r="B179" s="17"/>
      <c r="C179" s="26"/>
      <c r="D179" s="27"/>
      <c r="E179" s="17"/>
      <c r="F179" s="422" t="s">
        <v>2364</v>
      </c>
      <c r="G179" s="422" t="s">
        <v>676</v>
      </c>
      <c r="H179" s="423" t="s">
        <v>677</v>
      </c>
      <c r="I179" s="424"/>
      <c r="J179" s="422" t="s">
        <v>675</v>
      </c>
      <c r="K179" s="236"/>
      <c r="L179" s="236"/>
      <c r="M179" s="344"/>
      <c r="N179" s="236"/>
      <c r="O179" s="236">
        <f>M179*N179</f>
        <v>0</v>
      </c>
      <c r="P179" s="236"/>
      <c r="Q179" s="129">
        <f>K179+L179+O179+P179</f>
        <v>0</v>
      </c>
      <c r="R179" s="141"/>
    </row>
    <row r="180" spans="1:18" s="8" customFormat="1">
      <c r="A180" s="25" t="s">
        <v>678</v>
      </c>
      <c r="B180" s="17"/>
      <c r="C180" s="26"/>
      <c r="D180" s="27"/>
      <c r="E180" s="17"/>
      <c r="F180" s="422" t="s">
        <v>2364</v>
      </c>
      <c r="G180" s="422" t="s">
        <v>676</v>
      </c>
      <c r="H180" s="423" t="s">
        <v>677</v>
      </c>
      <c r="I180" s="424"/>
      <c r="J180" s="422" t="s">
        <v>675</v>
      </c>
      <c r="K180" s="236"/>
      <c r="L180" s="236"/>
      <c r="M180" s="344"/>
      <c r="N180" s="236"/>
      <c r="O180" s="236">
        <f t="shared" ref="O180:O218" si="8">M180*N180</f>
        <v>0</v>
      </c>
      <c r="P180" s="236"/>
      <c r="Q180" s="129">
        <f t="shared" ref="Q180:Q218" si="9">K180+L180+O180+P180</f>
        <v>0</v>
      </c>
      <c r="R180" s="141"/>
    </row>
    <row r="181" spans="1:18" s="8" customFormat="1">
      <c r="A181" s="25" t="s">
        <v>679</v>
      </c>
      <c r="B181" s="17"/>
      <c r="C181" s="26"/>
      <c r="D181" s="27"/>
      <c r="E181" s="17"/>
      <c r="F181" s="422" t="s">
        <v>2364</v>
      </c>
      <c r="G181" s="422" t="s">
        <v>681</v>
      </c>
      <c r="H181" s="423" t="s">
        <v>677</v>
      </c>
      <c r="I181" s="424"/>
      <c r="J181" s="422" t="s">
        <v>680</v>
      </c>
      <c r="K181" s="236"/>
      <c r="L181" s="236"/>
      <c r="M181" s="344"/>
      <c r="N181" s="236"/>
      <c r="O181" s="236">
        <f t="shared" si="8"/>
        <v>0</v>
      </c>
      <c r="P181" s="236"/>
      <c r="Q181" s="129">
        <f t="shared" si="9"/>
        <v>0</v>
      </c>
      <c r="R181" s="141"/>
    </row>
    <row r="182" spans="1:18" s="8" customFormat="1">
      <c r="A182" s="25" t="s">
        <v>682</v>
      </c>
      <c r="B182" s="17"/>
      <c r="C182" s="26"/>
      <c r="D182" s="27"/>
      <c r="E182" s="17"/>
      <c r="F182" s="422" t="s">
        <v>2364</v>
      </c>
      <c r="G182" s="422" t="s">
        <v>681</v>
      </c>
      <c r="H182" s="423" t="s">
        <v>677</v>
      </c>
      <c r="I182" s="424"/>
      <c r="J182" s="422" t="s">
        <v>680</v>
      </c>
      <c r="K182" s="236"/>
      <c r="L182" s="236"/>
      <c r="M182" s="344"/>
      <c r="N182" s="236"/>
      <c r="O182" s="236">
        <f t="shared" si="8"/>
        <v>0</v>
      </c>
      <c r="P182" s="236"/>
      <c r="Q182" s="129">
        <f t="shared" si="9"/>
        <v>0</v>
      </c>
      <c r="R182" s="141"/>
    </row>
    <row r="183" spans="1:18" s="8" customFormat="1">
      <c r="A183" s="25" t="s">
        <v>684</v>
      </c>
      <c r="B183" s="17"/>
      <c r="C183" s="26"/>
      <c r="D183" s="27"/>
      <c r="E183" s="17"/>
      <c r="F183" s="422" t="s">
        <v>2364</v>
      </c>
      <c r="G183" s="422" t="s">
        <v>683</v>
      </c>
      <c r="H183" s="423" t="s">
        <v>686</v>
      </c>
      <c r="I183" s="424"/>
      <c r="J183" s="422" t="s">
        <v>685</v>
      </c>
      <c r="K183" s="236"/>
      <c r="L183" s="236"/>
      <c r="M183" s="344"/>
      <c r="N183" s="236"/>
      <c r="O183" s="236">
        <f t="shared" si="8"/>
        <v>0</v>
      </c>
      <c r="P183" s="236"/>
      <c r="Q183" s="129">
        <f t="shared" si="9"/>
        <v>0</v>
      </c>
      <c r="R183" s="141"/>
    </row>
    <row r="184" spans="1:18" s="8" customFormat="1">
      <c r="A184" s="25" t="s">
        <v>687</v>
      </c>
      <c r="B184" s="17"/>
      <c r="C184" s="26"/>
      <c r="D184" s="27"/>
      <c r="E184" s="17"/>
      <c r="F184" s="422" t="s">
        <v>2364</v>
      </c>
      <c r="G184" s="422" t="s">
        <v>683</v>
      </c>
      <c r="H184" s="423" t="s">
        <v>686</v>
      </c>
      <c r="I184" s="424"/>
      <c r="J184" s="422" t="s">
        <v>688</v>
      </c>
      <c r="K184" s="236"/>
      <c r="L184" s="236"/>
      <c r="M184" s="344"/>
      <c r="N184" s="236"/>
      <c r="O184" s="236">
        <f t="shared" si="8"/>
        <v>0</v>
      </c>
      <c r="P184" s="236"/>
      <c r="Q184" s="129">
        <f t="shared" si="9"/>
        <v>0</v>
      </c>
      <c r="R184" s="141"/>
    </row>
    <row r="185" spans="1:18" s="8" customFormat="1">
      <c r="A185" s="25" t="s">
        <v>689</v>
      </c>
      <c r="B185" s="17"/>
      <c r="C185" s="26"/>
      <c r="D185" s="27"/>
      <c r="E185" s="17"/>
      <c r="F185" s="422" t="s">
        <v>2364</v>
      </c>
      <c r="G185" s="422" t="s">
        <v>683</v>
      </c>
      <c r="H185" s="423" t="s">
        <v>686</v>
      </c>
      <c r="I185" s="424"/>
      <c r="J185" s="422" t="s">
        <v>690</v>
      </c>
      <c r="K185" s="236"/>
      <c r="L185" s="236"/>
      <c r="M185" s="344"/>
      <c r="N185" s="236"/>
      <c r="O185" s="236">
        <f t="shared" si="8"/>
        <v>0</v>
      </c>
      <c r="P185" s="236"/>
      <c r="Q185" s="129">
        <f t="shared" si="9"/>
        <v>0</v>
      </c>
      <c r="R185" s="141"/>
    </row>
    <row r="186" spans="1:18" s="8" customFormat="1">
      <c r="A186" s="25" t="s">
        <v>691</v>
      </c>
      <c r="B186" s="17"/>
      <c r="C186" s="26"/>
      <c r="D186" s="27"/>
      <c r="E186" s="17"/>
      <c r="F186" s="422" t="s">
        <v>2364</v>
      </c>
      <c r="G186" s="422" t="s">
        <v>683</v>
      </c>
      <c r="H186" s="423" t="s">
        <v>686</v>
      </c>
      <c r="I186" s="424"/>
      <c r="J186" s="422" t="s">
        <v>692</v>
      </c>
      <c r="K186" s="236"/>
      <c r="L186" s="236"/>
      <c r="M186" s="344"/>
      <c r="N186" s="236"/>
      <c r="O186" s="236">
        <f t="shared" si="8"/>
        <v>0</v>
      </c>
      <c r="P186" s="236"/>
      <c r="Q186" s="129">
        <f t="shared" si="9"/>
        <v>0</v>
      </c>
      <c r="R186" s="141"/>
    </row>
    <row r="187" spans="1:18" s="8" customFormat="1">
      <c r="A187" s="25" t="s">
        <v>693</v>
      </c>
      <c r="B187" s="17"/>
      <c r="C187" s="26"/>
      <c r="D187" s="27"/>
      <c r="E187" s="17"/>
      <c r="F187" s="422" t="s">
        <v>2364</v>
      </c>
      <c r="G187" s="422" t="s">
        <v>683</v>
      </c>
      <c r="H187" s="423" t="s">
        <v>686</v>
      </c>
      <c r="I187" s="424"/>
      <c r="J187" s="422" t="s">
        <v>694</v>
      </c>
      <c r="K187" s="236"/>
      <c r="L187" s="236"/>
      <c r="M187" s="344"/>
      <c r="N187" s="236"/>
      <c r="O187" s="236">
        <f t="shared" si="8"/>
        <v>0</v>
      </c>
      <c r="P187" s="236"/>
      <c r="Q187" s="129">
        <f t="shared" si="9"/>
        <v>0</v>
      </c>
      <c r="R187" s="141"/>
    </row>
    <row r="188" spans="1:18" s="8" customFormat="1">
      <c r="A188" s="25" t="s">
        <v>695</v>
      </c>
      <c r="B188" s="17"/>
      <c r="C188" s="26"/>
      <c r="D188" s="27"/>
      <c r="E188" s="17"/>
      <c r="F188" s="422" t="s">
        <v>2364</v>
      </c>
      <c r="G188" s="422" t="s">
        <v>683</v>
      </c>
      <c r="H188" s="423" t="s">
        <v>686</v>
      </c>
      <c r="I188" s="424"/>
      <c r="J188" s="422" t="s">
        <v>696</v>
      </c>
      <c r="K188" s="236"/>
      <c r="L188" s="236"/>
      <c r="M188" s="344"/>
      <c r="N188" s="236"/>
      <c r="O188" s="236">
        <f t="shared" si="8"/>
        <v>0</v>
      </c>
      <c r="P188" s="236"/>
      <c r="Q188" s="129">
        <f t="shared" si="9"/>
        <v>0</v>
      </c>
      <c r="R188" s="141"/>
    </row>
    <row r="189" spans="1:18" s="8" customFormat="1">
      <c r="A189" s="25" t="s">
        <v>697</v>
      </c>
      <c r="B189" s="17"/>
      <c r="C189" s="26"/>
      <c r="D189" s="27"/>
      <c r="E189" s="17"/>
      <c r="F189" s="422" t="s">
        <v>2364</v>
      </c>
      <c r="G189" s="422" t="s">
        <v>683</v>
      </c>
      <c r="H189" s="423" t="s">
        <v>686</v>
      </c>
      <c r="I189" s="424"/>
      <c r="J189" s="422" t="s">
        <v>698</v>
      </c>
      <c r="K189" s="236"/>
      <c r="L189" s="236"/>
      <c r="M189" s="344"/>
      <c r="N189" s="236"/>
      <c r="O189" s="236">
        <f t="shared" si="8"/>
        <v>0</v>
      </c>
      <c r="P189" s="236"/>
      <c r="Q189" s="129">
        <f t="shared" si="9"/>
        <v>0</v>
      </c>
      <c r="R189" s="141"/>
    </row>
    <row r="190" spans="1:18" s="8" customFormat="1">
      <c r="A190" s="25" t="s">
        <v>699</v>
      </c>
      <c r="B190" s="17"/>
      <c r="C190" s="26"/>
      <c r="D190" s="27"/>
      <c r="E190" s="17"/>
      <c r="F190" s="422" t="s">
        <v>2364</v>
      </c>
      <c r="G190" s="422" t="s">
        <v>683</v>
      </c>
      <c r="H190" s="423" t="s">
        <v>686</v>
      </c>
      <c r="I190" s="424"/>
      <c r="J190" s="422" t="s">
        <v>700</v>
      </c>
      <c r="K190" s="236"/>
      <c r="L190" s="236"/>
      <c r="M190" s="344"/>
      <c r="N190" s="236"/>
      <c r="O190" s="236">
        <f t="shared" si="8"/>
        <v>0</v>
      </c>
      <c r="P190" s="236"/>
      <c r="Q190" s="129">
        <f t="shared" si="9"/>
        <v>0</v>
      </c>
      <c r="R190" s="141"/>
    </row>
    <row r="191" spans="1:18" s="8" customFormat="1">
      <c r="A191" s="25" t="s">
        <v>701</v>
      </c>
      <c r="B191" s="17"/>
      <c r="C191" s="26"/>
      <c r="D191" s="27"/>
      <c r="E191" s="17"/>
      <c r="F191" s="422" t="s">
        <v>2364</v>
      </c>
      <c r="G191" s="422" t="s">
        <v>703</v>
      </c>
      <c r="H191" s="423" t="s">
        <v>686</v>
      </c>
      <c r="I191" s="424"/>
      <c r="J191" s="422" t="s">
        <v>702</v>
      </c>
      <c r="K191" s="236"/>
      <c r="L191" s="236"/>
      <c r="M191" s="344"/>
      <c r="N191" s="236"/>
      <c r="O191" s="236">
        <f t="shared" si="8"/>
        <v>0</v>
      </c>
      <c r="P191" s="236"/>
      <c r="Q191" s="129">
        <f t="shared" si="9"/>
        <v>0</v>
      </c>
      <c r="R191" s="141"/>
    </row>
    <row r="192" spans="1:18" s="8" customFormat="1">
      <c r="A192" s="25" t="s">
        <v>704</v>
      </c>
      <c r="B192" s="17"/>
      <c r="C192" s="26"/>
      <c r="D192" s="27"/>
      <c r="E192" s="17"/>
      <c r="F192" s="422" t="s">
        <v>2364</v>
      </c>
      <c r="G192" s="422" t="s">
        <v>703</v>
      </c>
      <c r="H192" s="423" t="s">
        <v>686</v>
      </c>
      <c r="I192" s="424"/>
      <c r="J192" s="422" t="s">
        <v>702</v>
      </c>
      <c r="K192" s="236"/>
      <c r="L192" s="236"/>
      <c r="M192" s="344"/>
      <c r="N192" s="236"/>
      <c r="O192" s="236">
        <f t="shared" si="8"/>
        <v>0</v>
      </c>
      <c r="P192" s="236"/>
      <c r="Q192" s="129">
        <f t="shared" si="9"/>
        <v>0</v>
      </c>
      <c r="R192" s="141"/>
    </row>
    <row r="193" spans="1:18" s="8" customFormat="1">
      <c r="A193" s="25" t="s">
        <v>705</v>
      </c>
      <c r="B193" s="17"/>
      <c r="C193" s="26"/>
      <c r="D193" s="27"/>
      <c r="E193" s="17"/>
      <c r="F193" s="422" t="s">
        <v>2364</v>
      </c>
      <c r="G193" s="422" t="s">
        <v>703</v>
      </c>
      <c r="H193" s="423" t="s">
        <v>686</v>
      </c>
      <c r="I193" s="424"/>
      <c r="J193" s="422" t="s">
        <v>702</v>
      </c>
      <c r="K193" s="236"/>
      <c r="L193" s="236"/>
      <c r="M193" s="344"/>
      <c r="N193" s="236"/>
      <c r="O193" s="236">
        <f t="shared" si="8"/>
        <v>0</v>
      </c>
      <c r="P193" s="236"/>
      <c r="Q193" s="129">
        <f t="shared" si="9"/>
        <v>0</v>
      </c>
      <c r="R193" s="141"/>
    </row>
    <row r="194" spans="1:18" s="8" customFormat="1">
      <c r="A194" s="25" t="s">
        <v>706</v>
      </c>
      <c r="B194" s="17"/>
      <c r="C194" s="26"/>
      <c r="D194" s="27"/>
      <c r="E194" s="17"/>
      <c r="F194" s="422" t="s">
        <v>2364</v>
      </c>
      <c r="G194" s="422" t="s">
        <v>703</v>
      </c>
      <c r="H194" s="423" t="s">
        <v>686</v>
      </c>
      <c r="I194" s="424"/>
      <c r="J194" s="422" t="s">
        <v>702</v>
      </c>
      <c r="K194" s="236"/>
      <c r="L194" s="236"/>
      <c r="M194" s="344"/>
      <c r="N194" s="236"/>
      <c r="O194" s="236">
        <f t="shared" si="8"/>
        <v>0</v>
      </c>
      <c r="P194" s="236"/>
      <c r="Q194" s="129">
        <f t="shared" si="9"/>
        <v>0</v>
      </c>
      <c r="R194" s="141"/>
    </row>
    <row r="195" spans="1:18" s="8" customFormat="1">
      <c r="A195" s="25" t="s">
        <v>707</v>
      </c>
      <c r="B195" s="17"/>
      <c r="C195" s="26"/>
      <c r="D195" s="27"/>
      <c r="E195" s="17"/>
      <c r="F195" s="422" t="s">
        <v>2364</v>
      </c>
      <c r="G195" s="422" t="s">
        <v>703</v>
      </c>
      <c r="H195" s="423" t="s">
        <v>686</v>
      </c>
      <c r="I195" s="424"/>
      <c r="J195" s="422" t="s">
        <v>702</v>
      </c>
      <c r="K195" s="236"/>
      <c r="L195" s="236"/>
      <c r="M195" s="344"/>
      <c r="N195" s="236"/>
      <c r="O195" s="236">
        <f t="shared" si="8"/>
        <v>0</v>
      </c>
      <c r="P195" s="236"/>
      <c r="Q195" s="129">
        <f t="shared" si="9"/>
        <v>0</v>
      </c>
      <c r="R195" s="141"/>
    </row>
    <row r="196" spans="1:18" s="8" customFormat="1">
      <c r="A196" s="25" t="s">
        <v>708</v>
      </c>
      <c r="B196" s="17"/>
      <c r="C196" s="26"/>
      <c r="D196" s="27"/>
      <c r="E196" s="17"/>
      <c r="F196" s="422" t="s">
        <v>2364</v>
      </c>
      <c r="G196" s="422" t="s">
        <v>703</v>
      </c>
      <c r="H196" s="423" t="s">
        <v>686</v>
      </c>
      <c r="I196" s="424"/>
      <c r="J196" s="422" t="s">
        <v>702</v>
      </c>
      <c r="K196" s="236"/>
      <c r="L196" s="236"/>
      <c r="M196" s="344"/>
      <c r="N196" s="236"/>
      <c r="O196" s="236">
        <f t="shared" si="8"/>
        <v>0</v>
      </c>
      <c r="P196" s="236"/>
      <c r="Q196" s="129">
        <f t="shared" si="9"/>
        <v>0</v>
      </c>
      <c r="R196" s="141"/>
    </row>
    <row r="197" spans="1:18" s="8" customFormat="1">
      <c r="A197" s="25" t="s">
        <v>709</v>
      </c>
      <c r="B197" s="17"/>
      <c r="C197" s="26"/>
      <c r="D197" s="27"/>
      <c r="E197" s="17"/>
      <c r="F197" s="422" t="s">
        <v>2364</v>
      </c>
      <c r="G197" s="422" t="s">
        <v>703</v>
      </c>
      <c r="H197" s="423" t="s">
        <v>686</v>
      </c>
      <c r="I197" s="424"/>
      <c r="J197" s="422" t="s">
        <v>702</v>
      </c>
      <c r="K197" s="236"/>
      <c r="L197" s="236"/>
      <c r="M197" s="344"/>
      <c r="N197" s="236"/>
      <c r="O197" s="236">
        <f t="shared" si="8"/>
        <v>0</v>
      </c>
      <c r="P197" s="236"/>
      <c r="Q197" s="129">
        <f t="shared" si="9"/>
        <v>0</v>
      </c>
      <c r="R197" s="141"/>
    </row>
    <row r="198" spans="1:18" s="8" customFormat="1">
      <c r="A198" s="25" t="s">
        <v>710</v>
      </c>
      <c r="B198" s="17"/>
      <c r="C198" s="26"/>
      <c r="D198" s="27"/>
      <c r="E198" s="17"/>
      <c r="F198" s="422" t="s">
        <v>2364</v>
      </c>
      <c r="G198" s="422" t="s">
        <v>703</v>
      </c>
      <c r="H198" s="423" t="s">
        <v>686</v>
      </c>
      <c r="I198" s="424"/>
      <c r="J198" s="422" t="s">
        <v>702</v>
      </c>
      <c r="K198" s="236"/>
      <c r="L198" s="236"/>
      <c r="M198" s="344"/>
      <c r="N198" s="236"/>
      <c r="O198" s="236">
        <f t="shared" si="8"/>
        <v>0</v>
      </c>
      <c r="P198" s="236"/>
      <c r="Q198" s="129">
        <f t="shared" si="9"/>
        <v>0</v>
      </c>
      <c r="R198" s="141"/>
    </row>
    <row r="199" spans="1:18" s="8" customFormat="1">
      <c r="A199" s="25" t="s">
        <v>711</v>
      </c>
      <c r="B199" s="17"/>
      <c r="C199" s="26"/>
      <c r="D199" s="27"/>
      <c r="E199" s="17"/>
      <c r="F199" s="422" t="s">
        <v>2364</v>
      </c>
      <c r="G199" s="422" t="s">
        <v>713</v>
      </c>
      <c r="H199" s="423" t="s">
        <v>677</v>
      </c>
      <c r="I199" s="424"/>
      <c r="J199" s="422" t="s">
        <v>712</v>
      </c>
      <c r="K199" s="236"/>
      <c r="L199" s="236"/>
      <c r="M199" s="344"/>
      <c r="N199" s="236"/>
      <c r="O199" s="236">
        <f t="shared" si="8"/>
        <v>0</v>
      </c>
      <c r="P199" s="236"/>
      <c r="Q199" s="129">
        <f t="shared" si="9"/>
        <v>0</v>
      </c>
      <c r="R199" s="141"/>
    </row>
    <row r="200" spans="1:18" s="8" customFormat="1">
      <c r="A200" s="25" t="s">
        <v>714</v>
      </c>
      <c r="B200" s="17"/>
      <c r="C200" s="26"/>
      <c r="D200" s="27"/>
      <c r="E200" s="17"/>
      <c r="F200" s="422" t="s">
        <v>2364</v>
      </c>
      <c r="G200" s="422" t="s">
        <v>713</v>
      </c>
      <c r="H200" s="423" t="s">
        <v>677</v>
      </c>
      <c r="I200" s="424"/>
      <c r="J200" s="422" t="s">
        <v>715</v>
      </c>
      <c r="K200" s="236"/>
      <c r="L200" s="236"/>
      <c r="M200" s="344"/>
      <c r="N200" s="236"/>
      <c r="O200" s="236">
        <f t="shared" si="8"/>
        <v>0</v>
      </c>
      <c r="P200" s="236"/>
      <c r="Q200" s="129">
        <f t="shared" si="9"/>
        <v>0</v>
      </c>
      <c r="R200" s="141"/>
    </row>
    <row r="201" spans="1:18" s="8" customFormat="1">
      <c r="A201" s="25" t="s">
        <v>716</v>
      </c>
      <c r="B201" s="17"/>
      <c r="C201" s="26"/>
      <c r="D201" s="27"/>
      <c r="E201" s="17"/>
      <c r="F201" s="422" t="s">
        <v>2364</v>
      </c>
      <c r="G201" s="422" t="s">
        <v>713</v>
      </c>
      <c r="H201" s="423" t="s">
        <v>677</v>
      </c>
      <c r="I201" s="424"/>
      <c r="J201" s="422" t="s">
        <v>717</v>
      </c>
      <c r="K201" s="236"/>
      <c r="L201" s="236"/>
      <c r="M201" s="344"/>
      <c r="N201" s="236"/>
      <c r="O201" s="236">
        <f t="shared" si="8"/>
        <v>0</v>
      </c>
      <c r="P201" s="236"/>
      <c r="Q201" s="129">
        <f t="shared" si="9"/>
        <v>0</v>
      </c>
      <c r="R201" s="141"/>
    </row>
    <row r="202" spans="1:18" s="8" customFormat="1">
      <c r="A202" s="25" t="s">
        <v>718</v>
      </c>
      <c r="B202" s="17"/>
      <c r="C202" s="26"/>
      <c r="D202" s="27"/>
      <c r="E202" s="17"/>
      <c r="F202" s="422" t="s">
        <v>2364</v>
      </c>
      <c r="G202" s="422" t="s">
        <v>713</v>
      </c>
      <c r="H202" s="423" t="s">
        <v>677</v>
      </c>
      <c r="I202" s="424"/>
      <c r="J202" s="422" t="s">
        <v>719</v>
      </c>
      <c r="K202" s="236"/>
      <c r="L202" s="236"/>
      <c r="M202" s="344"/>
      <c r="N202" s="236"/>
      <c r="O202" s="236">
        <f t="shared" si="8"/>
        <v>0</v>
      </c>
      <c r="P202" s="236"/>
      <c r="Q202" s="129">
        <f t="shared" si="9"/>
        <v>0</v>
      </c>
      <c r="R202" s="141"/>
    </row>
    <row r="203" spans="1:18" s="8" customFormat="1">
      <c r="A203" s="24" t="s">
        <v>720</v>
      </c>
      <c r="B203" s="17"/>
      <c r="C203" s="17"/>
      <c r="D203" s="17"/>
      <c r="E203" s="17"/>
      <c r="F203" s="422" t="s">
        <v>2364</v>
      </c>
      <c r="G203" s="424" t="s">
        <v>722</v>
      </c>
      <c r="H203" s="425" t="s">
        <v>466</v>
      </c>
      <c r="I203" s="424"/>
      <c r="J203" s="424" t="s">
        <v>721</v>
      </c>
      <c r="K203" s="236"/>
      <c r="L203" s="236"/>
      <c r="M203" s="344"/>
      <c r="N203" s="236"/>
      <c r="O203" s="236">
        <f t="shared" si="8"/>
        <v>0</v>
      </c>
      <c r="P203" s="236"/>
      <c r="Q203" s="129">
        <f t="shared" si="9"/>
        <v>0</v>
      </c>
      <c r="R203" s="141"/>
    </row>
    <row r="204" spans="1:18" s="8" customFormat="1">
      <c r="A204" s="24" t="s">
        <v>723</v>
      </c>
      <c r="B204" s="17"/>
      <c r="C204" s="17"/>
      <c r="D204" s="17"/>
      <c r="E204" s="17"/>
      <c r="F204" s="422" t="s">
        <v>2364</v>
      </c>
      <c r="G204" s="424" t="s">
        <v>722</v>
      </c>
      <c r="H204" s="425" t="s">
        <v>466</v>
      </c>
      <c r="I204" s="424"/>
      <c r="J204" s="424" t="s">
        <v>721</v>
      </c>
      <c r="K204" s="236"/>
      <c r="L204" s="236"/>
      <c r="M204" s="344"/>
      <c r="N204" s="236"/>
      <c r="O204" s="236">
        <f t="shared" si="8"/>
        <v>0</v>
      </c>
      <c r="P204" s="236"/>
      <c r="Q204" s="129">
        <f t="shared" si="9"/>
        <v>0</v>
      </c>
      <c r="R204" s="141"/>
    </row>
    <row r="205" spans="1:18" s="8" customFormat="1">
      <c r="A205" s="24" t="s">
        <v>724</v>
      </c>
      <c r="B205" s="17"/>
      <c r="C205" s="17"/>
      <c r="D205" s="17"/>
      <c r="E205" s="17"/>
      <c r="F205" s="422" t="s">
        <v>2364</v>
      </c>
      <c r="G205" s="424" t="s">
        <v>722</v>
      </c>
      <c r="H205" s="425" t="s">
        <v>466</v>
      </c>
      <c r="I205" s="424"/>
      <c r="J205" s="424" t="s">
        <v>721</v>
      </c>
      <c r="K205" s="236"/>
      <c r="L205" s="236"/>
      <c r="M205" s="344"/>
      <c r="N205" s="236"/>
      <c r="O205" s="236">
        <f t="shared" si="8"/>
        <v>0</v>
      </c>
      <c r="P205" s="236"/>
      <c r="Q205" s="129">
        <f t="shared" si="9"/>
        <v>0</v>
      </c>
      <c r="R205" s="141"/>
    </row>
    <row r="206" spans="1:18" s="8" customFormat="1">
      <c r="A206" s="24" t="s">
        <v>725</v>
      </c>
      <c r="B206" s="17"/>
      <c r="C206" s="17"/>
      <c r="D206" s="17"/>
      <c r="E206" s="17"/>
      <c r="F206" s="422" t="s">
        <v>2364</v>
      </c>
      <c r="G206" s="424" t="s">
        <v>722</v>
      </c>
      <c r="H206" s="425" t="s">
        <v>466</v>
      </c>
      <c r="I206" s="424"/>
      <c r="J206" s="424" t="s">
        <v>721</v>
      </c>
      <c r="K206" s="236"/>
      <c r="L206" s="236"/>
      <c r="M206" s="344"/>
      <c r="N206" s="236"/>
      <c r="O206" s="236">
        <f t="shared" si="8"/>
        <v>0</v>
      </c>
      <c r="P206" s="236"/>
      <c r="Q206" s="129">
        <f t="shared" si="9"/>
        <v>0</v>
      </c>
      <c r="R206" s="141"/>
    </row>
    <row r="207" spans="1:18" s="8" customFormat="1">
      <c r="A207" s="24" t="s">
        <v>726</v>
      </c>
      <c r="B207" s="17"/>
      <c r="C207" s="17"/>
      <c r="D207" s="17"/>
      <c r="E207" s="17"/>
      <c r="F207" s="422" t="s">
        <v>2364</v>
      </c>
      <c r="G207" s="424" t="s">
        <v>722</v>
      </c>
      <c r="H207" s="425" t="s">
        <v>466</v>
      </c>
      <c r="I207" s="424"/>
      <c r="J207" s="424" t="s">
        <v>721</v>
      </c>
      <c r="K207" s="236"/>
      <c r="L207" s="236"/>
      <c r="M207" s="344"/>
      <c r="N207" s="236"/>
      <c r="O207" s="236">
        <f t="shared" si="8"/>
        <v>0</v>
      </c>
      <c r="P207" s="236"/>
      <c r="Q207" s="129">
        <f t="shared" si="9"/>
        <v>0</v>
      </c>
      <c r="R207" s="141"/>
    </row>
    <row r="208" spans="1:18" s="8" customFormat="1">
      <c r="A208" s="24" t="s">
        <v>727</v>
      </c>
      <c r="B208" s="17"/>
      <c r="C208" s="17"/>
      <c r="D208" s="17"/>
      <c r="E208" s="17"/>
      <c r="F208" s="422" t="s">
        <v>2364</v>
      </c>
      <c r="G208" s="424" t="s">
        <v>722</v>
      </c>
      <c r="H208" s="425" t="s">
        <v>466</v>
      </c>
      <c r="I208" s="424"/>
      <c r="J208" s="424" t="s">
        <v>721</v>
      </c>
      <c r="K208" s="236"/>
      <c r="L208" s="236"/>
      <c r="M208" s="344"/>
      <c r="N208" s="236"/>
      <c r="O208" s="236">
        <f t="shared" si="8"/>
        <v>0</v>
      </c>
      <c r="P208" s="236"/>
      <c r="Q208" s="129">
        <f t="shared" si="9"/>
        <v>0</v>
      </c>
      <c r="R208" s="141"/>
    </row>
    <row r="209" spans="1:18" s="8" customFormat="1">
      <c r="A209" s="24" t="s">
        <v>728</v>
      </c>
      <c r="B209" s="17"/>
      <c r="C209" s="17"/>
      <c r="D209" s="17"/>
      <c r="E209" s="17"/>
      <c r="F209" s="422" t="s">
        <v>2364</v>
      </c>
      <c r="G209" s="424" t="s">
        <v>722</v>
      </c>
      <c r="H209" s="425" t="s">
        <v>466</v>
      </c>
      <c r="I209" s="424"/>
      <c r="J209" s="424" t="s">
        <v>721</v>
      </c>
      <c r="K209" s="236"/>
      <c r="L209" s="236"/>
      <c r="M209" s="344"/>
      <c r="N209" s="236"/>
      <c r="O209" s="236">
        <f t="shared" si="8"/>
        <v>0</v>
      </c>
      <c r="P209" s="236"/>
      <c r="Q209" s="129">
        <f t="shared" si="9"/>
        <v>0</v>
      </c>
      <c r="R209" s="141"/>
    </row>
    <row r="210" spans="1:18" s="8" customFormat="1">
      <c r="A210" s="24" t="s">
        <v>729</v>
      </c>
      <c r="B210" s="17"/>
      <c r="C210" s="17"/>
      <c r="D210" s="17"/>
      <c r="E210" s="17"/>
      <c r="F210" s="422" t="s">
        <v>2364</v>
      </c>
      <c r="G210" s="424" t="s">
        <v>722</v>
      </c>
      <c r="H210" s="425" t="s">
        <v>466</v>
      </c>
      <c r="I210" s="424"/>
      <c r="J210" s="424" t="s">
        <v>721</v>
      </c>
      <c r="K210" s="236"/>
      <c r="L210" s="236"/>
      <c r="M210" s="344"/>
      <c r="N210" s="236"/>
      <c r="O210" s="236">
        <f t="shared" si="8"/>
        <v>0</v>
      </c>
      <c r="P210" s="236"/>
      <c r="Q210" s="129">
        <f t="shared" si="9"/>
        <v>0</v>
      </c>
      <c r="R210" s="141"/>
    </row>
    <row r="211" spans="1:18" s="8" customFormat="1">
      <c r="A211" s="24" t="s">
        <v>730</v>
      </c>
      <c r="B211" s="17"/>
      <c r="C211" s="17"/>
      <c r="D211" s="17"/>
      <c r="E211" s="17"/>
      <c r="F211" s="422" t="s">
        <v>2364</v>
      </c>
      <c r="G211" s="424" t="s">
        <v>731</v>
      </c>
      <c r="H211" s="425" t="s">
        <v>2276</v>
      </c>
      <c r="I211" s="424"/>
      <c r="J211" s="424" t="s">
        <v>721</v>
      </c>
      <c r="K211" s="236"/>
      <c r="L211" s="236"/>
      <c r="M211" s="344"/>
      <c r="N211" s="236"/>
      <c r="O211" s="236">
        <f t="shared" si="8"/>
        <v>0</v>
      </c>
      <c r="P211" s="236"/>
      <c r="Q211" s="129">
        <f t="shared" si="9"/>
        <v>0</v>
      </c>
      <c r="R211" s="141"/>
    </row>
    <row r="212" spans="1:18" s="8" customFormat="1">
      <c r="A212" s="24" t="s">
        <v>732</v>
      </c>
      <c r="B212" s="17"/>
      <c r="C212" s="17"/>
      <c r="D212" s="17"/>
      <c r="E212" s="17"/>
      <c r="F212" s="422" t="s">
        <v>2364</v>
      </c>
      <c r="G212" s="424" t="s">
        <v>731</v>
      </c>
      <c r="H212" s="425" t="s">
        <v>2276</v>
      </c>
      <c r="I212" s="424"/>
      <c r="J212" s="424" t="s">
        <v>721</v>
      </c>
      <c r="K212" s="236"/>
      <c r="L212" s="236"/>
      <c r="M212" s="344"/>
      <c r="N212" s="236"/>
      <c r="O212" s="236">
        <f t="shared" si="8"/>
        <v>0</v>
      </c>
      <c r="P212" s="236"/>
      <c r="Q212" s="129">
        <f t="shared" si="9"/>
        <v>0</v>
      </c>
      <c r="R212" s="141"/>
    </row>
    <row r="213" spans="1:18" s="8" customFormat="1">
      <c r="A213" s="24" t="s">
        <v>733</v>
      </c>
      <c r="B213" s="17"/>
      <c r="C213" s="17"/>
      <c r="D213" s="17"/>
      <c r="E213" s="17"/>
      <c r="F213" s="422" t="s">
        <v>2364</v>
      </c>
      <c r="G213" s="424" t="s">
        <v>731</v>
      </c>
      <c r="H213" s="425" t="s">
        <v>2276</v>
      </c>
      <c r="I213" s="424"/>
      <c r="J213" s="424" t="s">
        <v>721</v>
      </c>
      <c r="K213" s="236"/>
      <c r="L213" s="236"/>
      <c r="M213" s="344"/>
      <c r="N213" s="236"/>
      <c r="O213" s="236">
        <f t="shared" si="8"/>
        <v>0</v>
      </c>
      <c r="P213" s="236"/>
      <c r="Q213" s="129">
        <f t="shared" si="9"/>
        <v>0</v>
      </c>
      <c r="R213" s="141"/>
    </row>
    <row r="214" spans="1:18" s="8" customFormat="1">
      <c r="A214" s="24" t="s">
        <v>734</v>
      </c>
      <c r="B214" s="17"/>
      <c r="C214" s="17"/>
      <c r="D214" s="17"/>
      <c r="E214" s="17"/>
      <c r="F214" s="422" t="s">
        <v>2364</v>
      </c>
      <c r="G214" s="424" t="s">
        <v>731</v>
      </c>
      <c r="H214" s="425" t="s">
        <v>2276</v>
      </c>
      <c r="I214" s="424"/>
      <c r="J214" s="424" t="s">
        <v>721</v>
      </c>
      <c r="K214" s="236"/>
      <c r="L214" s="236"/>
      <c r="M214" s="344"/>
      <c r="N214" s="236"/>
      <c r="O214" s="236">
        <f t="shared" si="8"/>
        <v>0</v>
      </c>
      <c r="P214" s="236"/>
      <c r="Q214" s="129">
        <f t="shared" si="9"/>
        <v>0</v>
      </c>
      <c r="R214" s="141"/>
    </row>
    <row r="215" spans="1:18" s="8" customFormat="1">
      <c r="A215" s="24" t="s">
        <v>735</v>
      </c>
      <c r="B215" s="17"/>
      <c r="C215" s="17"/>
      <c r="D215" s="17"/>
      <c r="E215" s="17"/>
      <c r="F215" s="422" t="s">
        <v>2364</v>
      </c>
      <c r="G215" s="424" t="s">
        <v>731</v>
      </c>
      <c r="H215" s="425" t="s">
        <v>2276</v>
      </c>
      <c r="I215" s="424"/>
      <c r="J215" s="424" t="s">
        <v>721</v>
      </c>
      <c r="K215" s="236"/>
      <c r="L215" s="236"/>
      <c r="M215" s="344"/>
      <c r="N215" s="236"/>
      <c r="O215" s="236">
        <f t="shared" si="8"/>
        <v>0</v>
      </c>
      <c r="P215" s="236"/>
      <c r="Q215" s="129">
        <f t="shared" si="9"/>
        <v>0</v>
      </c>
      <c r="R215" s="141"/>
    </row>
    <row r="216" spans="1:18" s="8" customFormat="1">
      <c r="A216" s="24" t="s">
        <v>736</v>
      </c>
      <c r="B216" s="17"/>
      <c r="C216" s="17"/>
      <c r="D216" s="17"/>
      <c r="E216" s="17"/>
      <c r="F216" s="422" t="s">
        <v>2364</v>
      </c>
      <c r="G216" s="424" t="s">
        <v>731</v>
      </c>
      <c r="H216" s="425" t="s">
        <v>2276</v>
      </c>
      <c r="I216" s="424"/>
      <c r="J216" s="424" t="s">
        <v>721</v>
      </c>
      <c r="K216" s="236"/>
      <c r="L216" s="236"/>
      <c r="M216" s="344"/>
      <c r="N216" s="236"/>
      <c r="O216" s="236">
        <f t="shared" si="8"/>
        <v>0</v>
      </c>
      <c r="P216" s="236"/>
      <c r="Q216" s="129">
        <f t="shared" si="9"/>
        <v>0</v>
      </c>
      <c r="R216" s="141"/>
    </row>
    <row r="217" spans="1:18" s="8" customFormat="1">
      <c r="A217" s="24" t="s">
        <v>737</v>
      </c>
      <c r="B217" s="17"/>
      <c r="C217" s="17"/>
      <c r="D217" s="17"/>
      <c r="E217" s="17"/>
      <c r="F217" s="422" t="s">
        <v>2364</v>
      </c>
      <c r="G217" s="424" t="s">
        <v>731</v>
      </c>
      <c r="H217" s="425" t="s">
        <v>2276</v>
      </c>
      <c r="I217" s="424"/>
      <c r="J217" s="424" t="s">
        <v>721</v>
      </c>
      <c r="K217" s="236"/>
      <c r="L217" s="236"/>
      <c r="M217" s="344"/>
      <c r="N217" s="236"/>
      <c r="O217" s="236">
        <f t="shared" si="8"/>
        <v>0</v>
      </c>
      <c r="P217" s="236"/>
      <c r="Q217" s="129">
        <f t="shared" si="9"/>
        <v>0</v>
      </c>
      <c r="R217" s="141"/>
    </row>
    <row r="218" spans="1:18" s="8" customFormat="1" ht="13.8" thickBot="1">
      <c r="A218" s="63" t="s">
        <v>738</v>
      </c>
      <c r="B218" s="17"/>
      <c r="C218" s="17"/>
      <c r="D218" s="17"/>
      <c r="E218" s="17"/>
      <c r="F218" s="422" t="s">
        <v>2364</v>
      </c>
      <c r="G218" s="424" t="s">
        <v>731</v>
      </c>
      <c r="H218" s="425" t="s">
        <v>2276</v>
      </c>
      <c r="I218" s="424"/>
      <c r="J218" s="426" t="s">
        <v>721</v>
      </c>
      <c r="K218" s="236"/>
      <c r="L218" s="236"/>
      <c r="M218" s="344"/>
      <c r="N218" s="236"/>
      <c r="O218" s="236">
        <f t="shared" si="8"/>
        <v>0</v>
      </c>
      <c r="P218" s="236"/>
      <c r="Q218" s="129">
        <f t="shared" si="9"/>
        <v>0</v>
      </c>
      <c r="R218" s="141"/>
    </row>
    <row r="219" spans="1:18" ht="13.8" thickBot="1">
      <c r="J219" s="186"/>
      <c r="K219" s="293"/>
      <c r="L219" s="87"/>
      <c r="M219" s="289"/>
      <c r="N219" s="294"/>
      <c r="O219" s="136" t="s">
        <v>1970</v>
      </c>
      <c r="P219" s="180" t="s">
        <v>1861</v>
      </c>
      <c r="Q219" s="227">
        <f>SUM(Q179:Q218)</f>
        <v>0</v>
      </c>
      <c r="R219" s="240"/>
    </row>
    <row r="220" spans="1:18">
      <c r="H220" s="228"/>
      <c r="I220" s="228"/>
      <c r="J220" s="228"/>
    </row>
    <row r="222" spans="1:18" ht="13.8" thickBot="1"/>
    <row r="223" spans="1:18" ht="13.8" thickBot="1">
      <c r="J223" s="182"/>
      <c r="K223" s="137" t="s">
        <v>1966</v>
      </c>
      <c r="L223" s="179" t="s">
        <v>1861</v>
      </c>
      <c r="M223" s="153">
        <f>S31</f>
        <v>0</v>
      </c>
    </row>
    <row r="224" spans="1:18" ht="13.8" thickBot="1">
      <c r="K224" s="137" t="s">
        <v>1967</v>
      </c>
      <c r="L224" s="179" t="s">
        <v>1861</v>
      </c>
      <c r="M224" s="153">
        <f>S60</f>
        <v>0</v>
      </c>
    </row>
    <row r="225" spans="10:13" ht="13.8" thickBot="1">
      <c r="K225" s="137" t="s">
        <v>1969</v>
      </c>
      <c r="L225" s="179" t="s">
        <v>1861</v>
      </c>
      <c r="M225" s="153">
        <f>M171</f>
        <v>0</v>
      </c>
    </row>
    <row r="226" spans="10:13" ht="13.8" thickBot="1">
      <c r="K226" s="399" t="s">
        <v>1970</v>
      </c>
      <c r="L226" s="401" t="s">
        <v>1861</v>
      </c>
      <c r="M226" s="153">
        <f>Q219</f>
        <v>0</v>
      </c>
    </row>
    <row r="227" spans="10:13" ht="13.8" thickBot="1">
      <c r="J227" s="398" t="s">
        <v>1971</v>
      </c>
      <c r="K227" s="186"/>
      <c r="L227" s="186"/>
      <c r="M227" s="400">
        <f>SUM(M223:M226)</f>
        <v>0</v>
      </c>
    </row>
  </sheetData>
  <phoneticPr fontId="14" type="noConversion"/>
  <pageMargins left="0.7" right="0.7" top="0.75" bottom="0.75" header="0.3" footer="0.3"/>
  <ignoredErrors>
    <ignoredError sqref="M128" formula="1"/>
  </ignoredErrors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7D558-399E-44C7-9CD4-653829CB5466}">
  <dimension ref="A3:P168"/>
  <sheetViews>
    <sheetView zoomScaleNormal="100" workbookViewId="0">
      <selection activeCell="L168" sqref="L168"/>
    </sheetView>
  </sheetViews>
  <sheetFormatPr defaultRowHeight="13.2"/>
  <cols>
    <col min="2" max="2" width="10.5546875" customWidth="1"/>
    <col min="4" max="4" width="6.5546875" customWidth="1"/>
    <col min="8" max="8" width="13.88671875" customWidth="1"/>
    <col min="9" max="9" width="35.33203125" customWidth="1"/>
    <col min="10" max="10" width="11.88671875" customWidth="1"/>
    <col min="11" max="11" width="10" customWidth="1"/>
    <col min="12" max="12" width="12.44140625" customWidth="1"/>
    <col min="13" max="13" width="38.6640625" customWidth="1"/>
  </cols>
  <sheetData>
    <row r="3" spans="1:16" ht="13.8" thickBot="1">
      <c r="A3" s="8"/>
      <c r="B3" s="9"/>
      <c r="C3" s="9"/>
      <c r="D3" s="9"/>
      <c r="E3" s="9"/>
    </row>
    <row r="4" spans="1:16">
      <c r="A4" s="303"/>
      <c r="B4" s="304" t="s">
        <v>1901</v>
      </c>
      <c r="C4" s="304" t="s">
        <v>2020</v>
      </c>
      <c r="D4" s="304"/>
      <c r="E4" s="304"/>
      <c r="F4" s="278"/>
      <c r="G4" s="278"/>
      <c r="H4" s="278"/>
      <c r="I4" s="278"/>
      <c r="J4" s="279"/>
    </row>
    <row r="5" spans="1:16">
      <c r="A5" s="306"/>
      <c r="B5" s="9" t="s">
        <v>2021</v>
      </c>
      <c r="C5" s="9"/>
      <c r="D5" s="9"/>
      <c r="E5" s="9"/>
      <c r="J5" s="314"/>
    </row>
    <row r="6" spans="1:16">
      <c r="A6" s="312"/>
      <c r="B6" s="9"/>
      <c r="C6" s="9" t="s">
        <v>2290</v>
      </c>
      <c r="D6" s="9"/>
      <c r="E6" s="9"/>
      <c r="J6" s="314"/>
    </row>
    <row r="7" spans="1:16">
      <c r="A7" s="312">
        <v>1</v>
      </c>
      <c r="B7" s="8" t="s">
        <v>2022</v>
      </c>
      <c r="C7" s="8"/>
      <c r="D7" s="8"/>
      <c r="E7" s="9"/>
      <c r="J7" s="314"/>
    </row>
    <row r="8" spans="1:16">
      <c r="A8" s="312">
        <v>2</v>
      </c>
      <c r="B8" s="8" t="s">
        <v>2023</v>
      </c>
      <c r="C8" s="8"/>
      <c r="D8" s="8"/>
      <c r="E8" s="9"/>
      <c r="J8" s="314"/>
    </row>
    <row r="9" spans="1:16">
      <c r="A9" s="312">
        <v>3</v>
      </c>
      <c r="B9" s="8" t="s">
        <v>2024</v>
      </c>
      <c r="C9" s="8"/>
      <c r="D9" s="8"/>
      <c r="E9" s="8"/>
      <c r="J9" s="314"/>
    </row>
    <row r="10" spans="1:16">
      <c r="A10" s="312"/>
      <c r="B10" s="8" t="s">
        <v>2025</v>
      </c>
      <c r="C10" s="8"/>
      <c r="D10" s="8"/>
      <c r="E10" s="8"/>
      <c r="J10" s="314"/>
    </row>
    <row r="11" spans="1:16">
      <c r="A11" s="312">
        <v>4</v>
      </c>
      <c r="B11" s="8" t="s">
        <v>2026</v>
      </c>
      <c r="C11" s="8"/>
      <c r="D11" s="8"/>
      <c r="E11" s="8"/>
      <c r="J11" s="314"/>
      <c r="M11" s="272"/>
    </row>
    <row r="12" spans="1:16" ht="13.8" thickBot="1">
      <c r="A12" s="312">
        <v>5</v>
      </c>
      <c r="B12" s="337" t="s">
        <v>2301</v>
      </c>
      <c r="C12" s="337"/>
      <c r="D12" s="9"/>
      <c r="E12" s="9"/>
      <c r="J12" s="314"/>
      <c r="M12" s="272"/>
    </row>
    <row r="13" spans="1:16" ht="13.2" customHeight="1" thickBot="1">
      <c r="A13" s="313">
        <v>6</v>
      </c>
      <c r="B13" s="310" t="s">
        <v>2288</v>
      </c>
      <c r="C13" s="310"/>
      <c r="D13" s="310"/>
      <c r="E13" s="310"/>
      <c r="F13" s="315"/>
      <c r="G13" s="253"/>
      <c r="H13" s="253"/>
      <c r="I13" s="253"/>
      <c r="J13" s="280"/>
      <c r="M13" s="200"/>
      <c r="N13" s="200"/>
      <c r="O13" s="8"/>
      <c r="P13" s="8"/>
    </row>
    <row r="14" spans="1:16" ht="13.8" thickBot="1">
      <c r="A14" s="312">
        <v>7</v>
      </c>
      <c r="B14" s="384" t="s">
        <v>2347</v>
      </c>
      <c r="C14" s="384"/>
      <c r="D14" s="384"/>
      <c r="E14" s="384"/>
      <c r="F14" s="385"/>
      <c r="G14" s="387"/>
      <c r="H14" s="388"/>
    </row>
    <row r="15" spans="1:16" s="8" customFormat="1" ht="27" thickTop="1">
      <c r="A15" s="354" t="s">
        <v>1801</v>
      </c>
      <c r="B15" s="355"/>
      <c r="C15" s="355"/>
      <c r="D15" s="355"/>
      <c r="E15" s="355"/>
      <c r="F15" s="355"/>
      <c r="G15" s="355"/>
      <c r="H15" s="234"/>
      <c r="I15" s="234"/>
      <c r="J15" s="235" t="s">
        <v>2237</v>
      </c>
      <c r="K15" s="235" t="s">
        <v>2032</v>
      </c>
      <c r="L15" s="119" t="s">
        <v>1934</v>
      </c>
      <c r="M15" s="8" t="s">
        <v>1930</v>
      </c>
    </row>
    <row r="16" spans="1:16" s="8" customFormat="1">
      <c r="A16" s="123" t="s">
        <v>2</v>
      </c>
      <c r="B16" s="124" t="s">
        <v>3</v>
      </c>
      <c r="C16" s="356" t="s">
        <v>4</v>
      </c>
      <c r="D16" s="124" t="s">
        <v>5</v>
      </c>
      <c r="E16" s="124" t="s">
        <v>6</v>
      </c>
      <c r="F16" s="124" t="s">
        <v>7</v>
      </c>
      <c r="G16" s="124" t="s">
        <v>8</v>
      </c>
      <c r="H16" s="124" t="s">
        <v>1796</v>
      </c>
      <c r="I16" s="124" t="s">
        <v>9</v>
      </c>
      <c r="J16" s="121" t="s">
        <v>1932</v>
      </c>
      <c r="K16" s="121" t="s">
        <v>1933</v>
      </c>
      <c r="L16" s="122"/>
      <c r="M16" s="200"/>
    </row>
    <row r="17" spans="1:14" s="8" customFormat="1">
      <c r="A17" s="53"/>
      <c r="B17" s="17"/>
      <c r="C17" s="17"/>
      <c r="D17" s="17"/>
      <c r="E17" s="17"/>
      <c r="F17" s="17"/>
      <c r="G17" s="17"/>
      <c r="H17" s="17"/>
      <c r="I17" s="17"/>
      <c r="J17" s="45"/>
      <c r="K17" s="45"/>
      <c r="L17" s="18"/>
    </row>
    <row r="18" spans="1:14" s="8" customFormat="1" ht="20.399999999999999">
      <c r="A18" s="69">
        <v>718315</v>
      </c>
      <c r="B18" s="17"/>
      <c r="C18" s="70" t="s">
        <v>910</v>
      </c>
      <c r="D18" s="71"/>
      <c r="E18" s="71"/>
      <c r="F18" s="71"/>
      <c r="G18" s="17"/>
      <c r="H18" s="72" t="s">
        <v>908</v>
      </c>
      <c r="I18" s="73" t="s">
        <v>909</v>
      </c>
      <c r="J18" s="236"/>
      <c r="K18" s="271" t="s">
        <v>2013</v>
      </c>
      <c r="L18" s="129">
        <f t="shared" ref="L18:L23" si="0">J18</f>
        <v>0</v>
      </c>
      <c r="M18" s="200"/>
      <c r="N18" s="200"/>
    </row>
    <row r="19" spans="1:14" s="8" customFormat="1">
      <c r="A19" s="69">
        <v>427147</v>
      </c>
      <c r="B19" s="17"/>
      <c r="C19" s="70" t="s">
        <v>913</v>
      </c>
      <c r="D19" s="71"/>
      <c r="E19" s="71"/>
      <c r="F19" s="71"/>
      <c r="G19" s="17"/>
      <c r="H19" s="72" t="s">
        <v>911</v>
      </c>
      <c r="I19" s="73" t="s">
        <v>912</v>
      </c>
      <c r="J19" s="236"/>
      <c r="K19" s="236"/>
      <c r="L19" s="129">
        <f t="shared" si="0"/>
        <v>0</v>
      </c>
    </row>
    <row r="20" spans="1:14" s="8" customFormat="1" ht="20.399999999999999">
      <c r="A20" s="69">
        <v>594531</v>
      </c>
      <c r="B20" s="17"/>
      <c r="C20" s="70" t="s">
        <v>915</v>
      </c>
      <c r="D20" s="71"/>
      <c r="E20" s="71"/>
      <c r="F20" s="71"/>
      <c r="G20" s="17"/>
      <c r="H20" s="72" t="s">
        <v>908</v>
      </c>
      <c r="I20" s="73" t="s">
        <v>914</v>
      </c>
      <c r="J20" s="236"/>
      <c r="K20" s="271" t="s">
        <v>2013</v>
      </c>
      <c r="L20" s="129">
        <f t="shared" si="0"/>
        <v>0</v>
      </c>
    </row>
    <row r="21" spans="1:14" s="8" customFormat="1">
      <c r="A21" s="69">
        <v>502414</v>
      </c>
      <c r="B21" s="17"/>
      <c r="C21" s="70" t="s">
        <v>915</v>
      </c>
      <c r="D21" s="71"/>
      <c r="E21" s="71"/>
      <c r="F21" s="71"/>
      <c r="G21" s="17"/>
      <c r="H21" s="72" t="s">
        <v>908</v>
      </c>
      <c r="I21" s="73" t="s">
        <v>916</v>
      </c>
      <c r="J21" s="236"/>
      <c r="K21" s="271" t="s">
        <v>2013</v>
      </c>
      <c r="L21" s="129">
        <f t="shared" si="0"/>
        <v>0</v>
      </c>
    </row>
    <row r="22" spans="1:14" s="8" customFormat="1" ht="20.399999999999999">
      <c r="A22" s="69">
        <v>502411</v>
      </c>
      <c r="B22" s="17"/>
      <c r="C22" s="70" t="s">
        <v>915</v>
      </c>
      <c r="D22" s="71"/>
      <c r="E22" s="71"/>
      <c r="F22" s="71"/>
      <c r="G22" s="17"/>
      <c r="H22" s="72" t="s">
        <v>917</v>
      </c>
      <c r="I22" s="73" t="s">
        <v>918</v>
      </c>
      <c r="J22" s="236"/>
      <c r="K22" s="271" t="s">
        <v>2013</v>
      </c>
      <c r="L22" s="129">
        <f t="shared" si="0"/>
        <v>0</v>
      </c>
    </row>
    <row r="23" spans="1:14" s="8" customFormat="1">
      <c r="A23" s="69">
        <v>279066</v>
      </c>
      <c r="B23" s="17"/>
      <c r="C23" s="70" t="s">
        <v>921</v>
      </c>
      <c r="D23" s="71"/>
      <c r="E23" s="71"/>
      <c r="F23" s="71"/>
      <c r="G23" s="17"/>
      <c r="H23" s="72" t="s">
        <v>919</v>
      </c>
      <c r="I23" s="73" t="s">
        <v>920</v>
      </c>
      <c r="J23" s="236"/>
      <c r="K23" s="271" t="s">
        <v>2013</v>
      </c>
      <c r="L23" s="129">
        <f t="shared" si="0"/>
        <v>0</v>
      </c>
    </row>
    <row r="24" spans="1:14" s="8" customFormat="1" ht="20.399999999999999">
      <c r="A24" s="69">
        <v>234394</v>
      </c>
      <c r="B24" s="17"/>
      <c r="C24" s="70" t="s">
        <v>924</v>
      </c>
      <c r="D24" s="71"/>
      <c r="E24" s="71"/>
      <c r="F24" s="71"/>
      <c r="G24" s="17"/>
      <c r="H24" s="72" t="s">
        <v>922</v>
      </c>
      <c r="I24" s="73" t="s">
        <v>923</v>
      </c>
      <c r="J24" s="236"/>
      <c r="K24" s="236"/>
      <c r="L24" s="129">
        <f t="shared" ref="L24:L75" si="1">J24+K24</f>
        <v>0</v>
      </c>
    </row>
    <row r="25" spans="1:14" s="8" customFormat="1">
      <c r="A25" s="69">
        <v>718322</v>
      </c>
      <c r="B25" s="17"/>
      <c r="C25" s="70" t="s">
        <v>927</v>
      </c>
      <c r="D25" s="71"/>
      <c r="E25" s="71"/>
      <c r="F25" s="71"/>
      <c r="G25" s="17"/>
      <c r="H25" s="72" t="s">
        <v>925</v>
      </c>
      <c r="I25" s="73" t="s">
        <v>926</v>
      </c>
      <c r="J25" s="236"/>
      <c r="K25" s="271" t="s">
        <v>2013</v>
      </c>
      <c r="L25" s="129">
        <f>J25</f>
        <v>0</v>
      </c>
    </row>
    <row r="26" spans="1:14" s="8" customFormat="1">
      <c r="A26" s="69">
        <v>718320</v>
      </c>
      <c r="B26" s="17"/>
      <c r="C26" s="70" t="s">
        <v>929</v>
      </c>
      <c r="D26" s="71"/>
      <c r="E26" s="71"/>
      <c r="F26" s="71"/>
      <c r="G26" s="17"/>
      <c r="H26" s="72" t="s">
        <v>908</v>
      </c>
      <c r="I26" s="73" t="s">
        <v>928</v>
      </c>
      <c r="J26" s="236"/>
      <c r="K26" s="271" t="s">
        <v>2013</v>
      </c>
      <c r="L26" s="129">
        <f>J26</f>
        <v>0</v>
      </c>
    </row>
    <row r="27" spans="1:14" s="8" customFormat="1" ht="30.6">
      <c r="A27" s="69">
        <v>234391</v>
      </c>
      <c r="B27" s="17"/>
      <c r="C27" s="70" t="s">
        <v>931</v>
      </c>
      <c r="D27" s="71"/>
      <c r="E27" s="71"/>
      <c r="F27" s="71"/>
      <c r="G27" s="17"/>
      <c r="H27" s="72" t="s">
        <v>922</v>
      </c>
      <c r="I27" s="73" t="s">
        <v>930</v>
      </c>
      <c r="J27" s="236"/>
      <c r="K27" s="236"/>
      <c r="L27" s="129">
        <f t="shared" si="1"/>
        <v>0</v>
      </c>
    </row>
    <row r="28" spans="1:14" s="8" customFormat="1" ht="40.799999999999997">
      <c r="A28" s="69">
        <v>234390</v>
      </c>
      <c r="B28" s="17"/>
      <c r="C28" s="70" t="s">
        <v>933</v>
      </c>
      <c r="D28" s="71"/>
      <c r="E28" s="71"/>
      <c r="F28" s="71"/>
      <c r="G28" s="17"/>
      <c r="H28" s="72" t="s">
        <v>922</v>
      </c>
      <c r="I28" s="73" t="s">
        <v>932</v>
      </c>
      <c r="J28" s="236"/>
      <c r="K28" s="236"/>
      <c r="L28" s="129">
        <f t="shared" si="1"/>
        <v>0</v>
      </c>
    </row>
    <row r="29" spans="1:14" s="8" customFormat="1">
      <c r="A29" s="69">
        <v>237144</v>
      </c>
      <c r="B29" s="17"/>
      <c r="C29" s="70" t="s">
        <v>915</v>
      </c>
      <c r="D29" s="71"/>
      <c r="E29" s="71"/>
      <c r="F29" s="71"/>
      <c r="G29" s="17"/>
      <c r="H29" s="72" t="s">
        <v>934</v>
      </c>
      <c r="I29" s="73" t="s">
        <v>935</v>
      </c>
      <c r="J29" s="236"/>
      <c r="K29" s="236"/>
      <c r="L29" s="129">
        <f t="shared" si="1"/>
        <v>0</v>
      </c>
    </row>
    <row r="30" spans="1:14" s="8" customFormat="1">
      <c r="A30" s="69">
        <v>718313</v>
      </c>
      <c r="B30" s="86"/>
      <c r="C30" s="214" t="s">
        <v>915</v>
      </c>
      <c r="D30" s="215"/>
      <c r="E30" s="215"/>
      <c r="F30" s="215"/>
      <c r="G30" s="86"/>
      <c r="H30" s="72" t="s">
        <v>936</v>
      </c>
      <c r="I30" s="73" t="s">
        <v>1931</v>
      </c>
      <c r="J30" s="236"/>
      <c r="K30" s="271" t="s">
        <v>2013</v>
      </c>
      <c r="L30" s="129">
        <f>J30</f>
        <v>0</v>
      </c>
    </row>
    <row r="31" spans="1:14" s="8" customFormat="1">
      <c r="A31" s="69">
        <v>718311</v>
      </c>
      <c r="B31" s="17"/>
      <c r="C31" s="70" t="s">
        <v>915</v>
      </c>
      <c r="D31" s="71"/>
      <c r="E31" s="71"/>
      <c r="F31" s="71"/>
      <c r="G31" s="17"/>
      <c r="H31" s="72" t="s">
        <v>936</v>
      </c>
      <c r="I31" s="73" t="s">
        <v>937</v>
      </c>
      <c r="J31" s="236"/>
      <c r="K31" s="271" t="s">
        <v>2013</v>
      </c>
      <c r="L31" s="129">
        <f>J31</f>
        <v>0</v>
      </c>
    </row>
    <row r="32" spans="1:14" s="8" customFormat="1">
      <c r="A32" s="69">
        <v>422802</v>
      </c>
      <c r="B32" s="17"/>
      <c r="C32" s="70" t="s">
        <v>915</v>
      </c>
      <c r="D32" s="71"/>
      <c r="E32" s="71"/>
      <c r="F32" s="71"/>
      <c r="G32" s="17"/>
      <c r="H32" s="72" t="s">
        <v>934</v>
      </c>
      <c r="I32" s="73" t="s">
        <v>938</v>
      </c>
      <c r="J32" s="236"/>
      <c r="K32" s="236"/>
      <c r="L32" s="129">
        <f t="shared" si="1"/>
        <v>0</v>
      </c>
    </row>
    <row r="33" spans="1:12" s="8" customFormat="1" ht="20.399999999999999">
      <c r="A33" s="69">
        <v>502382</v>
      </c>
      <c r="B33" s="17"/>
      <c r="C33" s="70" t="s">
        <v>941</v>
      </c>
      <c r="D33" s="71"/>
      <c r="E33" s="71"/>
      <c r="F33" s="71"/>
      <c r="G33" s="17"/>
      <c r="H33" s="72" t="s">
        <v>939</v>
      </c>
      <c r="I33" s="73" t="s">
        <v>940</v>
      </c>
      <c r="J33" s="236"/>
      <c r="K33" s="236"/>
      <c r="L33" s="129">
        <f t="shared" si="1"/>
        <v>0</v>
      </c>
    </row>
    <row r="34" spans="1:12" s="8" customFormat="1" ht="20.399999999999999">
      <c r="A34" s="69">
        <v>594522</v>
      </c>
      <c r="B34" s="17"/>
      <c r="C34" s="70" t="s">
        <v>915</v>
      </c>
      <c r="D34" s="71"/>
      <c r="E34" s="71"/>
      <c r="F34" s="71"/>
      <c r="G34" s="17"/>
      <c r="H34" s="72" t="s">
        <v>942</v>
      </c>
      <c r="I34" s="73" t="s">
        <v>943</v>
      </c>
      <c r="J34" s="236"/>
      <c r="K34" s="271" t="s">
        <v>2013</v>
      </c>
      <c r="L34" s="129">
        <f>J34</f>
        <v>0</v>
      </c>
    </row>
    <row r="35" spans="1:12" s="8" customFormat="1" ht="20.399999999999999">
      <c r="A35" s="69">
        <v>645401</v>
      </c>
      <c r="B35" s="17"/>
      <c r="C35" s="70" t="s">
        <v>945</v>
      </c>
      <c r="D35" s="71"/>
      <c r="E35" s="71"/>
      <c r="F35" s="71"/>
      <c r="G35" s="17"/>
      <c r="H35" s="72" t="s">
        <v>934</v>
      </c>
      <c r="I35" s="73" t="s">
        <v>944</v>
      </c>
      <c r="J35" s="236"/>
      <c r="K35" s="271" t="s">
        <v>2013</v>
      </c>
      <c r="L35" s="129">
        <f>J35</f>
        <v>0</v>
      </c>
    </row>
    <row r="36" spans="1:12" s="8" customFormat="1" ht="20.399999999999999">
      <c r="A36" s="69">
        <v>698722</v>
      </c>
      <c r="B36" s="17"/>
      <c r="C36" s="70" t="s">
        <v>947</v>
      </c>
      <c r="D36" s="71"/>
      <c r="E36" s="71"/>
      <c r="F36" s="71"/>
      <c r="G36" s="17"/>
      <c r="H36" s="72" t="s">
        <v>934</v>
      </c>
      <c r="I36" s="73" t="s">
        <v>946</v>
      </c>
      <c r="J36" s="236"/>
      <c r="K36" s="271" t="s">
        <v>2013</v>
      </c>
      <c r="L36" s="129">
        <f>J36</f>
        <v>0</v>
      </c>
    </row>
    <row r="37" spans="1:12" s="8" customFormat="1" ht="20.399999999999999">
      <c r="A37" s="69">
        <v>233096</v>
      </c>
      <c r="B37" s="17"/>
      <c r="C37" s="70" t="s">
        <v>915</v>
      </c>
      <c r="D37" s="71"/>
      <c r="E37" s="71"/>
      <c r="F37" s="71"/>
      <c r="G37" s="17"/>
      <c r="H37" s="72" t="s">
        <v>948</v>
      </c>
      <c r="I37" s="73" t="s">
        <v>949</v>
      </c>
      <c r="J37" s="236"/>
      <c r="K37" s="271" t="s">
        <v>2013</v>
      </c>
      <c r="L37" s="129">
        <f>J37</f>
        <v>0</v>
      </c>
    </row>
    <row r="38" spans="1:12" s="8" customFormat="1" ht="30.6">
      <c r="A38" s="69">
        <v>744248</v>
      </c>
      <c r="B38" s="17"/>
      <c r="C38" s="70" t="s">
        <v>915</v>
      </c>
      <c r="D38" s="71"/>
      <c r="E38" s="71"/>
      <c r="F38" s="71"/>
      <c r="G38" s="17"/>
      <c r="H38" s="72" t="s">
        <v>934</v>
      </c>
      <c r="I38" s="73" t="s">
        <v>950</v>
      </c>
      <c r="J38" s="236"/>
      <c r="K38" s="271" t="s">
        <v>2013</v>
      </c>
      <c r="L38" s="129">
        <f>J38</f>
        <v>0</v>
      </c>
    </row>
    <row r="39" spans="1:12" s="8" customFormat="1" ht="30.6">
      <c r="A39" s="69">
        <v>744249</v>
      </c>
      <c r="B39" s="17"/>
      <c r="C39" s="70" t="s">
        <v>915</v>
      </c>
      <c r="D39" s="71"/>
      <c r="E39" s="71"/>
      <c r="F39" s="71"/>
      <c r="G39" s="17"/>
      <c r="H39" s="72" t="s">
        <v>951</v>
      </c>
      <c r="I39" s="73" t="s">
        <v>950</v>
      </c>
      <c r="J39" s="236"/>
      <c r="K39" s="271" t="s">
        <v>2013</v>
      </c>
      <c r="L39" s="129">
        <f t="shared" ref="L39:L40" si="2">J39</f>
        <v>0</v>
      </c>
    </row>
    <row r="40" spans="1:12" s="8" customFormat="1">
      <c r="A40" s="69">
        <v>777436</v>
      </c>
      <c r="B40" s="17"/>
      <c r="C40" s="70" t="s">
        <v>915</v>
      </c>
      <c r="D40" s="71"/>
      <c r="E40" s="71"/>
      <c r="F40" s="71"/>
      <c r="G40" s="17"/>
      <c r="H40" s="72" t="s">
        <v>917</v>
      </c>
      <c r="I40" s="73" t="s">
        <v>952</v>
      </c>
      <c r="J40" s="236"/>
      <c r="K40" s="271" t="s">
        <v>2013</v>
      </c>
      <c r="L40" s="129">
        <f t="shared" si="2"/>
        <v>0</v>
      </c>
    </row>
    <row r="41" spans="1:12" s="8" customFormat="1" ht="20.399999999999999">
      <c r="A41" s="69">
        <v>835516</v>
      </c>
      <c r="B41" s="17"/>
      <c r="C41" s="70" t="s">
        <v>915</v>
      </c>
      <c r="D41" s="71"/>
      <c r="E41" s="71"/>
      <c r="F41" s="71"/>
      <c r="G41" s="17"/>
      <c r="H41" s="72" t="s">
        <v>942</v>
      </c>
      <c r="I41" s="73" t="s">
        <v>953</v>
      </c>
      <c r="J41" s="236"/>
      <c r="K41" s="236"/>
      <c r="L41" s="129">
        <f t="shared" si="1"/>
        <v>0</v>
      </c>
    </row>
    <row r="42" spans="1:12" s="8" customFormat="1" ht="20.399999999999999">
      <c r="A42" s="69">
        <v>852469</v>
      </c>
      <c r="B42" s="17"/>
      <c r="C42" s="70" t="s">
        <v>955</v>
      </c>
      <c r="D42" s="71"/>
      <c r="E42" s="71"/>
      <c r="F42" s="71"/>
      <c r="G42" s="17"/>
      <c r="H42" s="72" t="s">
        <v>917</v>
      </c>
      <c r="I42" s="73" t="s">
        <v>954</v>
      </c>
      <c r="J42" s="236"/>
      <c r="K42" s="236"/>
      <c r="L42" s="129">
        <f t="shared" si="1"/>
        <v>0</v>
      </c>
    </row>
    <row r="43" spans="1:12" s="8" customFormat="1" ht="40.799999999999997">
      <c r="A43" s="69">
        <v>502410</v>
      </c>
      <c r="B43" s="17"/>
      <c r="C43" s="70" t="s">
        <v>915</v>
      </c>
      <c r="D43" s="71"/>
      <c r="E43" s="71"/>
      <c r="F43" s="71"/>
      <c r="G43" s="17"/>
      <c r="H43" s="72" t="s">
        <v>908</v>
      </c>
      <c r="I43" s="73" t="s">
        <v>956</v>
      </c>
      <c r="J43" s="236"/>
      <c r="K43" s="271" t="s">
        <v>2013</v>
      </c>
      <c r="L43" s="129">
        <f t="shared" ref="L43:L45" si="3">J43</f>
        <v>0</v>
      </c>
    </row>
    <row r="44" spans="1:12" s="8" customFormat="1" ht="40.799999999999997">
      <c r="A44" s="69">
        <v>502413</v>
      </c>
      <c r="B44" s="17"/>
      <c r="C44" s="70" t="s">
        <v>915</v>
      </c>
      <c r="D44" s="71"/>
      <c r="E44" s="71"/>
      <c r="F44" s="71"/>
      <c r="G44" s="17"/>
      <c r="H44" s="72" t="s">
        <v>908</v>
      </c>
      <c r="I44" s="73" t="s">
        <v>956</v>
      </c>
      <c r="J44" s="236"/>
      <c r="K44" s="271" t="s">
        <v>2013</v>
      </c>
      <c r="L44" s="129">
        <f t="shared" si="3"/>
        <v>0</v>
      </c>
    </row>
    <row r="45" spans="1:12" s="8" customFormat="1" ht="40.799999999999997">
      <c r="A45" s="69">
        <v>502412</v>
      </c>
      <c r="B45" s="17"/>
      <c r="C45" s="70" t="s">
        <v>915</v>
      </c>
      <c r="D45" s="71"/>
      <c r="E45" s="71"/>
      <c r="F45" s="71"/>
      <c r="G45" s="17"/>
      <c r="H45" s="72" t="s">
        <v>908</v>
      </c>
      <c r="I45" s="73" t="s">
        <v>956</v>
      </c>
      <c r="J45" s="236"/>
      <c r="K45" s="271" t="s">
        <v>2013</v>
      </c>
      <c r="L45" s="129">
        <f t="shared" si="3"/>
        <v>0</v>
      </c>
    </row>
    <row r="46" spans="1:12" s="8" customFormat="1">
      <c r="A46" s="69">
        <v>234382</v>
      </c>
      <c r="B46" s="17"/>
      <c r="C46" s="70" t="s">
        <v>958</v>
      </c>
      <c r="D46" s="71"/>
      <c r="E46" s="71"/>
      <c r="F46" s="71"/>
      <c r="G46" s="17"/>
      <c r="H46" s="72" t="s">
        <v>939</v>
      </c>
      <c r="I46" s="73" t="s">
        <v>957</v>
      </c>
      <c r="J46" s="236"/>
      <c r="K46" s="236"/>
      <c r="L46" s="129">
        <f t="shared" si="1"/>
        <v>0</v>
      </c>
    </row>
    <row r="47" spans="1:12" s="8" customFormat="1">
      <c r="A47" s="69">
        <v>718323</v>
      </c>
      <c r="B47" s="17"/>
      <c r="C47" s="70" t="s">
        <v>960</v>
      </c>
      <c r="D47" s="71"/>
      <c r="E47" s="71"/>
      <c r="F47" s="71"/>
      <c r="G47" s="17"/>
      <c r="H47" s="72" t="s">
        <v>908</v>
      </c>
      <c r="I47" s="73" t="s">
        <v>959</v>
      </c>
      <c r="J47" s="236"/>
      <c r="K47" s="236"/>
      <c r="L47" s="129">
        <f t="shared" si="1"/>
        <v>0</v>
      </c>
    </row>
    <row r="48" spans="1:12" s="8" customFormat="1" ht="20.399999999999999">
      <c r="A48" s="69">
        <v>327888</v>
      </c>
      <c r="B48" s="17"/>
      <c r="C48" s="70" t="s">
        <v>915</v>
      </c>
      <c r="D48" s="71"/>
      <c r="E48" s="71"/>
      <c r="F48" s="71"/>
      <c r="G48" s="17"/>
      <c r="H48" s="72" t="s">
        <v>961</v>
      </c>
      <c r="I48" s="73" t="s">
        <v>962</v>
      </c>
      <c r="J48" s="236"/>
      <c r="K48" s="271" t="s">
        <v>2013</v>
      </c>
      <c r="L48" s="129">
        <f t="shared" ref="L48:L52" si="4">J48</f>
        <v>0</v>
      </c>
    </row>
    <row r="49" spans="1:13" s="8" customFormat="1" ht="20.399999999999999">
      <c r="A49" s="69">
        <v>329102</v>
      </c>
      <c r="B49" s="17"/>
      <c r="C49" s="70" t="s">
        <v>915</v>
      </c>
      <c r="D49" s="71"/>
      <c r="E49" s="71"/>
      <c r="F49" s="71"/>
      <c r="G49" s="17"/>
      <c r="H49" s="72" t="s">
        <v>963</v>
      </c>
      <c r="I49" s="73" t="s">
        <v>964</v>
      </c>
      <c r="J49" s="236"/>
      <c r="K49" s="271" t="s">
        <v>2013</v>
      </c>
      <c r="L49" s="129">
        <f t="shared" si="4"/>
        <v>0</v>
      </c>
    </row>
    <row r="50" spans="1:13" s="8" customFormat="1" ht="20.399999999999999">
      <c r="A50" s="69">
        <v>329103</v>
      </c>
      <c r="B50" s="17"/>
      <c r="C50" s="70" t="s">
        <v>915</v>
      </c>
      <c r="D50" s="71"/>
      <c r="E50" s="71"/>
      <c r="F50" s="71"/>
      <c r="G50" s="17"/>
      <c r="H50" s="72" t="s">
        <v>908</v>
      </c>
      <c r="I50" s="73" t="s">
        <v>965</v>
      </c>
      <c r="J50" s="236"/>
      <c r="K50" s="271" t="s">
        <v>2013</v>
      </c>
      <c r="L50" s="129">
        <f t="shared" si="4"/>
        <v>0</v>
      </c>
    </row>
    <row r="51" spans="1:13" s="8" customFormat="1">
      <c r="A51" s="69">
        <v>329104</v>
      </c>
      <c r="B51" s="17"/>
      <c r="C51" s="70" t="s">
        <v>915</v>
      </c>
      <c r="D51" s="71"/>
      <c r="E51" s="71"/>
      <c r="F51" s="71"/>
      <c r="G51" s="17"/>
      <c r="H51" s="72" t="s">
        <v>966</v>
      </c>
      <c r="I51" s="73" t="s">
        <v>967</v>
      </c>
      <c r="J51" s="236"/>
      <c r="K51" s="271" t="s">
        <v>2013</v>
      </c>
      <c r="L51" s="129">
        <f t="shared" si="4"/>
        <v>0</v>
      </c>
    </row>
    <row r="52" spans="1:13" s="8" customFormat="1">
      <c r="A52" s="69">
        <v>329105</v>
      </c>
      <c r="B52" s="17"/>
      <c r="C52" s="70" t="s">
        <v>915</v>
      </c>
      <c r="D52" s="71"/>
      <c r="E52" s="71"/>
      <c r="F52" s="71"/>
      <c r="G52" s="17"/>
      <c r="H52" s="72" t="s">
        <v>966</v>
      </c>
      <c r="I52" s="73" t="s">
        <v>968</v>
      </c>
      <c r="J52" s="236"/>
      <c r="K52" s="271" t="s">
        <v>2013</v>
      </c>
      <c r="L52" s="129">
        <f t="shared" si="4"/>
        <v>0</v>
      </c>
    </row>
    <row r="53" spans="1:13" s="8" customFormat="1">
      <c r="A53" s="69">
        <v>329107</v>
      </c>
      <c r="B53" s="17"/>
      <c r="C53" s="70" t="s">
        <v>915</v>
      </c>
      <c r="D53" s="71"/>
      <c r="E53" s="71"/>
      <c r="F53" s="71"/>
      <c r="G53" s="17"/>
      <c r="H53" s="72" t="s">
        <v>963</v>
      </c>
      <c r="I53" s="73" t="s">
        <v>968</v>
      </c>
      <c r="J53" s="236"/>
      <c r="K53" s="271" t="s">
        <v>2013</v>
      </c>
      <c r="L53" s="129">
        <f t="shared" ref="L53:L54" si="5">J53</f>
        <v>0</v>
      </c>
    </row>
    <row r="54" spans="1:13" s="8" customFormat="1" ht="40.799999999999997">
      <c r="A54" s="69">
        <v>348475</v>
      </c>
      <c r="B54" s="17"/>
      <c r="C54" s="70" t="s">
        <v>929</v>
      </c>
      <c r="D54" s="71"/>
      <c r="E54" s="71"/>
      <c r="F54" s="71"/>
      <c r="G54" s="17"/>
      <c r="H54" s="72" t="s">
        <v>969</v>
      </c>
      <c r="I54" s="73" t="s">
        <v>970</v>
      </c>
      <c r="J54" s="236"/>
      <c r="K54" s="271" t="s">
        <v>2013</v>
      </c>
      <c r="L54" s="129">
        <f t="shared" si="5"/>
        <v>0</v>
      </c>
    </row>
    <row r="55" spans="1:13" s="8" customFormat="1" ht="20.399999999999999">
      <c r="A55" s="69">
        <v>427149</v>
      </c>
      <c r="B55" s="17"/>
      <c r="C55" s="70" t="s">
        <v>972</v>
      </c>
      <c r="D55" s="71"/>
      <c r="E55" s="71"/>
      <c r="F55" s="71"/>
      <c r="G55" s="17"/>
      <c r="H55" s="72" t="s">
        <v>939</v>
      </c>
      <c r="I55" s="73" t="s">
        <v>971</v>
      </c>
      <c r="J55" s="236"/>
      <c r="K55" s="271" t="s">
        <v>2013</v>
      </c>
      <c r="L55" s="129">
        <f t="shared" ref="L55" si="6">J55</f>
        <v>0</v>
      </c>
    </row>
    <row r="56" spans="1:13" s="8" customFormat="1" ht="20.399999999999999">
      <c r="A56" s="69">
        <v>234385</v>
      </c>
      <c r="B56" s="17"/>
      <c r="C56" s="70" t="s">
        <v>975</v>
      </c>
      <c r="D56" s="71"/>
      <c r="E56" s="71"/>
      <c r="F56" s="71"/>
      <c r="G56" s="17"/>
      <c r="H56" s="72" t="s">
        <v>973</v>
      </c>
      <c r="I56" s="73" t="s">
        <v>974</v>
      </c>
      <c r="J56" s="236"/>
      <c r="K56" s="271" t="s">
        <v>2013</v>
      </c>
      <c r="L56" s="129">
        <f t="shared" ref="L56" si="7">J56</f>
        <v>0</v>
      </c>
    </row>
    <row r="57" spans="1:13" s="8" customFormat="1" ht="20.399999999999999">
      <c r="A57" s="69">
        <v>427150</v>
      </c>
      <c r="B57" s="17"/>
      <c r="C57" s="70" t="s">
        <v>913</v>
      </c>
      <c r="D57" s="71"/>
      <c r="E57" s="71"/>
      <c r="F57" s="71"/>
      <c r="G57" s="17"/>
      <c r="H57" s="72" t="s">
        <v>976</v>
      </c>
      <c r="I57" s="73" t="s">
        <v>977</v>
      </c>
      <c r="J57" s="236"/>
      <c r="K57" s="271" t="s">
        <v>2013</v>
      </c>
      <c r="L57" s="129">
        <f t="shared" ref="L57:L58" si="8">J57</f>
        <v>0</v>
      </c>
    </row>
    <row r="58" spans="1:13" s="8" customFormat="1" ht="20.399999999999999">
      <c r="A58" s="69">
        <v>427151</v>
      </c>
      <c r="B58" s="17"/>
      <c r="C58" s="70" t="s">
        <v>913</v>
      </c>
      <c r="D58" s="71"/>
      <c r="E58" s="71"/>
      <c r="F58" s="71"/>
      <c r="G58" s="17"/>
      <c r="H58" s="72" t="s">
        <v>978</v>
      </c>
      <c r="I58" s="73" t="s">
        <v>979</v>
      </c>
      <c r="J58" s="236"/>
      <c r="K58" s="271" t="s">
        <v>2013</v>
      </c>
      <c r="L58" s="129">
        <f t="shared" si="8"/>
        <v>0</v>
      </c>
    </row>
    <row r="59" spans="1:13" s="8" customFormat="1" ht="20.399999999999999">
      <c r="A59" s="69">
        <v>448279</v>
      </c>
      <c r="B59" s="17"/>
      <c r="C59" s="70" t="s">
        <v>981</v>
      </c>
      <c r="D59" s="71"/>
      <c r="E59" s="71"/>
      <c r="F59" s="71"/>
      <c r="G59" s="17"/>
      <c r="H59" s="72" t="s">
        <v>908</v>
      </c>
      <c r="I59" s="73" t="s">
        <v>980</v>
      </c>
      <c r="J59" s="236"/>
      <c r="K59" s="236"/>
      <c r="L59" s="129">
        <f t="shared" si="1"/>
        <v>0</v>
      </c>
      <c r="M59" s="295"/>
    </row>
    <row r="60" spans="1:13" s="8" customFormat="1" ht="20.399999999999999">
      <c r="A60" s="69">
        <v>502406</v>
      </c>
      <c r="B60" s="17"/>
      <c r="C60" s="70" t="s">
        <v>929</v>
      </c>
      <c r="D60" s="71"/>
      <c r="E60" s="71"/>
      <c r="F60" s="71"/>
      <c r="G60" s="17"/>
      <c r="H60" s="72" t="s">
        <v>925</v>
      </c>
      <c r="I60" s="73" t="s">
        <v>982</v>
      </c>
      <c r="J60" s="236"/>
      <c r="K60" s="271" t="s">
        <v>2013</v>
      </c>
      <c r="L60" s="129">
        <f t="shared" ref="L60" si="9">J60</f>
        <v>0</v>
      </c>
    </row>
    <row r="61" spans="1:13" s="8" customFormat="1">
      <c r="A61" s="69">
        <v>234386</v>
      </c>
      <c r="B61" s="17"/>
      <c r="C61" s="70" t="s">
        <v>924</v>
      </c>
      <c r="D61" s="71"/>
      <c r="E61" s="71"/>
      <c r="F61" s="71"/>
      <c r="G61" s="17"/>
      <c r="H61" s="72" t="s">
        <v>908</v>
      </c>
      <c r="I61" s="73" t="s">
        <v>983</v>
      </c>
      <c r="J61" s="236"/>
      <c r="K61" s="271" t="s">
        <v>2013</v>
      </c>
      <c r="L61" s="129">
        <f t="shared" ref="L61:L62" si="10">J61</f>
        <v>0</v>
      </c>
    </row>
    <row r="62" spans="1:13" s="8" customFormat="1">
      <c r="A62" s="69">
        <v>234387</v>
      </c>
      <c r="B62" s="17"/>
      <c r="C62" s="70" t="s">
        <v>924</v>
      </c>
      <c r="D62" s="71"/>
      <c r="E62" s="71"/>
      <c r="F62" s="71"/>
      <c r="G62" s="17"/>
      <c r="H62" s="72" t="s">
        <v>908</v>
      </c>
      <c r="I62" s="73" t="s">
        <v>984</v>
      </c>
      <c r="J62" s="236"/>
      <c r="K62" s="271" t="s">
        <v>2013</v>
      </c>
      <c r="L62" s="129">
        <f t="shared" si="10"/>
        <v>0</v>
      </c>
    </row>
    <row r="63" spans="1:13" s="8" customFormat="1" ht="20.399999999999999">
      <c r="A63" s="69">
        <v>234388</v>
      </c>
      <c r="B63" s="17"/>
      <c r="C63" s="70" t="s">
        <v>986</v>
      </c>
      <c r="D63" s="71"/>
      <c r="E63" s="71"/>
      <c r="F63" s="71"/>
      <c r="G63" s="17"/>
      <c r="H63" s="72" t="s">
        <v>969</v>
      </c>
      <c r="I63" s="73" t="s">
        <v>985</v>
      </c>
      <c r="J63" s="236"/>
      <c r="K63" s="236"/>
      <c r="L63" s="129">
        <f t="shared" ref="L63" si="11">J63+K63</f>
        <v>0</v>
      </c>
      <c r="M63" s="295"/>
    </row>
    <row r="64" spans="1:13" s="8" customFormat="1" ht="40.799999999999997">
      <c r="A64" s="69">
        <v>234389</v>
      </c>
      <c r="B64" s="17"/>
      <c r="C64" s="70" t="s">
        <v>989</v>
      </c>
      <c r="D64" s="71"/>
      <c r="E64" s="71"/>
      <c r="F64" s="71"/>
      <c r="G64" s="17"/>
      <c r="H64" s="72" t="s">
        <v>987</v>
      </c>
      <c r="I64" s="73" t="s">
        <v>988</v>
      </c>
      <c r="J64" s="236"/>
      <c r="K64" s="271" t="s">
        <v>2013</v>
      </c>
      <c r="L64" s="129">
        <f t="shared" ref="L64" si="12">J64</f>
        <v>0</v>
      </c>
    </row>
    <row r="65" spans="1:13" s="8" customFormat="1">
      <c r="A65" s="69">
        <v>234393</v>
      </c>
      <c r="B65" s="17"/>
      <c r="C65" s="70" t="s">
        <v>991</v>
      </c>
      <c r="D65" s="71"/>
      <c r="E65" s="71"/>
      <c r="F65" s="71"/>
      <c r="G65" s="17"/>
      <c r="H65" s="72" t="s">
        <v>978</v>
      </c>
      <c r="I65" s="73" t="s">
        <v>990</v>
      </c>
      <c r="J65" s="236"/>
      <c r="K65" s="271" t="s">
        <v>2013</v>
      </c>
      <c r="L65" s="129">
        <f t="shared" ref="L65" si="13">J65</f>
        <v>0</v>
      </c>
    </row>
    <row r="66" spans="1:13" s="8" customFormat="1" ht="20.399999999999999">
      <c r="A66" s="69">
        <v>502407</v>
      </c>
      <c r="B66" s="17"/>
      <c r="C66" s="70" t="s">
        <v>993</v>
      </c>
      <c r="D66" s="71"/>
      <c r="E66" s="71"/>
      <c r="F66" s="71"/>
      <c r="G66" s="17"/>
      <c r="H66" s="72" t="s">
        <v>939</v>
      </c>
      <c r="I66" s="73" t="s">
        <v>992</v>
      </c>
      <c r="J66" s="236"/>
      <c r="K66" s="271" t="s">
        <v>2013</v>
      </c>
      <c r="L66" s="129">
        <f t="shared" ref="L66" si="14">J66</f>
        <v>0</v>
      </c>
    </row>
    <row r="67" spans="1:13" s="8" customFormat="1" ht="20.399999999999999">
      <c r="A67" s="69">
        <v>502408</v>
      </c>
      <c r="B67" s="17"/>
      <c r="C67" s="70" t="s">
        <v>958</v>
      </c>
      <c r="D67" s="71"/>
      <c r="E67" s="71"/>
      <c r="F67" s="71"/>
      <c r="G67" s="17"/>
      <c r="H67" s="72" t="s">
        <v>976</v>
      </c>
      <c r="I67" s="73" t="s">
        <v>994</v>
      </c>
      <c r="J67" s="236"/>
      <c r="K67" s="271" t="s">
        <v>2013</v>
      </c>
      <c r="L67" s="129">
        <f t="shared" ref="L67" si="15">J67</f>
        <v>0</v>
      </c>
    </row>
    <row r="68" spans="1:13" s="8" customFormat="1">
      <c r="A68" s="69">
        <v>502409</v>
      </c>
      <c r="B68" s="17"/>
      <c r="C68" s="70" t="s">
        <v>958</v>
      </c>
      <c r="D68" s="71"/>
      <c r="E68" s="71"/>
      <c r="F68" s="71"/>
      <c r="G68" s="17"/>
      <c r="H68" s="72" t="s">
        <v>995</v>
      </c>
      <c r="I68" s="73" t="s">
        <v>996</v>
      </c>
      <c r="J68" s="236"/>
      <c r="K68" s="271" t="s">
        <v>2013</v>
      </c>
      <c r="L68" s="129">
        <f t="shared" ref="L68" si="16">J68</f>
        <v>0</v>
      </c>
    </row>
    <row r="69" spans="1:13" s="8" customFormat="1" ht="20.399999999999999">
      <c r="A69" s="69">
        <v>234395</v>
      </c>
      <c r="B69" s="17"/>
      <c r="C69" s="70" t="s">
        <v>931</v>
      </c>
      <c r="D69" s="71"/>
      <c r="E69" s="71"/>
      <c r="F69" s="71"/>
      <c r="G69" s="17"/>
      <c r="H69" s="72" t="s">
        <v>919</v>
      </c>
      <c r="I69" s="73" t="s">
        <v>997</v>
      </c>
      <c r="J69" s="236"/>
      <c r="K69" s="236"/>
      <c r="L69" s="129">
        <f t="shared" si="1"/>
        <v>0</v>
      </c>
    </row>
    <row r="70" spans="1:13" s="8" customFormat="1">
      <c r="A70" s="69">
        <v>482346</v>
      </c>
      <c r="B70" s="17"/>
      <c r="C70" s="70" t="s">
        <v>915</v>
      </c>
      <c r="D70" s="71"/>
      <c r="E70" s="71"/>
      <c r="F70" s="71"/>
      <c r="G70" s="17"/>
      <c r="H70" s="72" t="s">
        <v>998</v>
      </c>
      <c r="I70" s="73" t="s">
        <v>999</v>
      </c>
      <c r="J70" s="236"/>
      <c r="K70" s="236"/>
      <c r="L70" s="129">
        <f t="shared" si="1"/>
        <v>0</v>
      </c>
    </row>
    <row r="71" spans="1:13" s="8" customFormat="1">
      <c r="A71" s="69">
        <v>482348</v>
      </c>
      <c r="B71" s="17"/>
      <c r="C71" s="70" t="s">
        <v>915</v>
      </c>
      <c r="D71" s="71"/>
      <c r="E71" s="71"/>
      <c r="F71" s="71"/>
      <c r="G71" s="17"/>
      <c r="H71" s="72" t="s">
        <v>925</v>
      </c>
      <c r="I71" s="73" t="s">
        <v>1000</v>
      </c>
      <c r="J71" s="236"/>
      <c r="K71" s="236"/>
      <c r="L71" s="129">
        <f t="shared" si="1"/>
        <v>0</v>
      </c>
    </row>
    <row r="72" spans="1:13" s="8" customFormat="1" ht="20.399999999999999">
      <c r="A72" s="69">
        <v>494544</v>
      </c>
      <c r="B72" s="17"/>
      <c r="C72" s="70" t="s">
        <v>915</v>
      </c>
      <c r="D72" s="71"/>
      <c r="E72" s="71"/>
      <c r="F72" s="71"/>
      <c r="G72" s="17"/>
      <c r="H72" s="72" t="s">
        <v>908</v>
      </c>
      <c r="I72" s="73" t="s">
        <v>1001</v>
      </c>
      <c r="J72" s="236"/>
      <c r="K72" s="271" t="s">
        <v>2013</v>
      </c>
      <c r="L72" s="129">
        <f t="shared" ref="L72" si="17">J72</f>
        <v>0</v>
      </c>
    </row>
    <row r="73" spans="1:13" s="8" customFormat="1" ht="20.399999999999999">
      <c r="A73" s="69">
        <v>234396</v>
      </c>
      <c r="B73" s="338"/>
      <c r="C73" s="70" t="s">
        <v>991</v>
      </c>
      <c r="D73" s="215"/>
      <c r="E73" s="215"/>
      <c r="F73" s="215"/>
      <c r="G73" s="86"/>
      <c r="H73" s="72" t="s">
        <v>976</v>
      </c>
      <c r="I73" s="73" t="s">
        <v>1002</v>
      </c>
      <c r="J73" s="236"/>
      <c r="K73" s="236"/>
      <c r="L73" s="129">
        <f t="shared" si="1"/>
        <v>0</v>
      </c>
    </row>
    <row r="74" spans="1:13" s="8" customFormat="1" ht="20.399999999999999">
      <c r="A74" s="69">
        <v>494545</v>
      </c>
      <c r="B74" s="338"/>
      <c r="C74" s="70" t="s">
        <v>915</v>
      </c>
      <c r="D74" s="71"/>
      <c r="E74" s="71"/>
      <c r="F74" s="71"/>
      <c r="G74" s="17"/>
      <c r="H74" s="72" t="s">
        <v>908</v>
      </c>
      <c r="I74" s="73" t="s">
        <v>1001</v>
      </c>
      <c r="J74" s="236"/>
      <c r="K74" s="236"/>
      <c r="L74" s="129">
        <f t="shared" si="1"/>
        <v>0</v>
      </c>
    </row>
    <row r="75" spans="1:13" s="8" customFormat="1" ht="20.399999999999999">
      <c r="A75" s="69">
        <v>234397</v>
      </c>
      <c r="B75" s="338"/>
      <c r="C75" s="70" t="s">
        <v>991</v>
      </c>
      <c r="D75" s="215"/>
      <c r="E75" s="215"/>
      <c r="F75" s="215"/>
      <c r="G75" s="86"/>
      <c r="H75" s="72" t="s">
        <v>976</v>
      </c>
      <c r="I75" s="73" t="s">
        <v>1002</v>
      </c>
      <c r="J75" s="236"/>
      <c r="K75" s="236"/>
      <c r="L75" s="129">
        <f t="shared" si="1"/>
        <v>0</v>
      </c>
    </row>
    <row r="76" spans="1:13" s="8" customFormat="1">
      <c r="A76" s="69">
        <v>594532</v>
      </c>
      <c r="B76" s="17"/>
      <c r="C76" s="70" t="s">
        <v>941</v>
      </c>
      <c r="D76" s="71"/>
      <c r="E76" s="71"/>
      <c r="F76" s="71"/>
      <c r="G76" s="17"/>
      <c r="H76" s="72" t="s">
        <v>922</v>
      </c>
      <c r="I76" s="73" t="s">
        <v>1003</v>
      </c>
      <c r="J76" s="236"/>
      <c r="K76" s="271" t="s">
        <v>2013</v>
      </c>
      <c r="L76" s="129">
        <f t="shared" ref="L76" si="18">J76</f>
        <v>0</v>
      </c>
    </row>
    <row r="77" spans="1:13" s="8" customFormat="1" ht="20.399999999999999">
      <c r="A77" s="69">
        <v>594533</v>
      </c>
      <c r="B77" s="17"/>
      <c r="C77" s="70" t="s">
        <v>915</v>
      </c>
      <c r="D77" s="71"/>
      <c r="E77" s="71"/>
      <c r="F77" s="71"/>
      <c r="G77" s="17"/>
      <c r="H77" s="72" t="s">
        <v>925</v>
      </c>
      <c r="I77" s="73" t="s">
        <v>1004</v>
      </c>
      <c r="J77" s="236"/>
      <c r="K77" s="236"/>
      <c r="L77" s="129">
        <f t="shared" ref="L77" si="19">J77</f>
        <v>0</v>
      </c>
      <c r="M77" s="295"/>
    </row>
    <row r="78" spans="1:13" s="8" customFormat="1">
      <c r="A78" s="69">
        <v>594534</v>
      </c>
      <c r="B78" s="17"/>
      <c r="C78" s="70" t="s">
        <v>991</v>
      </c>
      <c r="D78" s="71"/>
      <c r="E78" s="71"/>
      <c r="F78" s="71"/>
      <c r="G78" s="17"/>
      <c r="H78" s="72" t="s">
        <v>925</v>
      </c>
      <c r="I78" s="73" t="s">
        <v>1005</v>
      </c>
      <c r="J78" s="236"/>
      <c r="K78" s="236"/>
      <c r="L78" s="129">
        <f t="shared" ref="L78" si="20">J78+K78</f>
        <v>0</v>
      </c>
      <c r="M78" s="295"/>
    </row>
    <row r="79" spans="1:13" s="8" customFormat="1" ht="40.799999999999997">
      <c r="A79" s="69">
        <v>627625</v>
      </c>
      <c r="B79" s="17"/>
      <c r="C79" s="70" t="s">
        <v>929</v>
      </c>
      <c r="D79" s="71"/>
      <c r="E79" s="71"/>
      <c r="F79" s="71"/>
      <c r="G79" s="17"/>
      <c r="H79" s="72" t="s">
        <v>908</v>
      </c>
      <c r="I79" s="73" t="s">
        <v>1006</v>
      </c>
      <c r="J79" s="236"/>
      <c r="K79" s="271" t="s">
        <v>2013</v>
      </c>
      <c r="L79" s="129">
        <f t="shared" ref="L79:L83" si="21">J79</f>
        <v>0</v>
      </c>
    </row>
    <row r="80" spans="1:13" s="8" customFormat="1" ht="30.6">
      <c r="A80" s="69">
        <v>641494</v>
      </c>
      <c r="B80" s="17"/>
      <c r="C80" s="70" t="s">
        <v>929</v>
      </c>
      <c r="D80" s="71"/>
      <c r="E80" s="71"/>
      <c r="F80" s="71"/>
      <c r="G80" s="17"/>
      <c r="H80" s="72" t="s">
        <v>969</v>
      </c>
      <c r="I80" s="73" t="s">
        <v>1007</v>
      </c>
      <c r="J80" s="236"/>
      <c r="K80" s="271" t="s">
        <v>2013</v>
      </c>
      <c r="L80" s="129">
        <f t="shared" si="21"/>
        <v>0</v>
      </c>
    </row>
    <row r="81" spans="1:12" s="8" customFormat="1" ht="20.399999999999999">
      <c r="A81" s="69">
        <v>680571</v>
      </c>
      <c r="B81" s="17"/>
      <c r="C81" s="70" t="s">
        <v>915</v>
      </c>
      <c r="D81" s="71"/>
      <c r="E81" s="71"/>
      <c r="F81" s="71"/>
      <c r="G81" s="17"/>
      <c r="H81" s="72" t="s">
        <v>942</v>
      </c>
      <c r="I81" s="73" t="s">
        <v>1008</v>
      </c>
      <c r="J81" s="236"/>
      <c r="K81" s="271" t="s">
        <v>2013</v>
      </c>
      <c r="L81" s="129">
        <f t="shared" si="21"/>
        <v>0</v>
      </c>
    </row>
    <row r="82" spans="1:12" s="8" customFormat="1" ht="20.399999999999999">
      <c r="A82" s="69">
        <v>680572</v>
      </c>
      <c r="B82" s="17"/>
      <c r="C82" s="70" t="s">
        <v>915</v>
      </c>
      <c r="D82" s="71"/>
      <c r="E82" s="71"/>
      <c r="F82" s="71"/>
      <c r="G82" s="17"/>
      <c r="H82" s="72" t="s">
        <v>942</v>
      </c>
      <c r="I82" s="73" t="s">
        <v>1008</v>
      </c>
      <c r="J82" s="236"/>
      <c r="K82" s="271" t="s">
        <v>2013</v>
      </c>
      <c r="L82" s="129">
        <f t="shared" si="21"/>
        <v>0</v>
      </c>
    </row>
    <row r="83" spans="1:12" s="8" customFormat="1" ht="40.799999999999997">
      <c r="A83" s="69">
        <v>709145</v>
      </c>
      <c r="B83" s="17"/>
      <c r="C83" s="70" t="s">
        <v>915</v>
      </c>
      <c r="D83" s="71"/>
      <c r="E83" s="71"/>
      <c r="F83" s="71"/>
      <c r="G83" s="17"/>
      <c r="H83" s="72" t="s">
        <v>934</v>
      </c>
      <c r="I83" s="73" t="s">
        <v>1009</v>
      </c>
      <c r="J83" s="236"/>
      <c r="K83" s="271" t="s">
        <v>2013</v>
      </c>
      <c r="L83" s="129">
        <f t="shared" si="21"/>
        <v>0</v>
      </c>
    </row>
    <row r="84" spans="1:12" s="8" customFormat="1" ht="40.799999999999997">
      <c r="A84" s="69">
        <v>709146</v>
      </c>
      <c r="B84" s="17"/>
      <c r="C84" s="70" t="s">
        <v>915</v>
      </c>
      <c r="D84" s="71"/>
      <c r="E84" s="71"/>
      <c r="F84" s="71"/>
      <c r="G84" s="17"/>
      <c r="H84" s="72" t="s">
        <v>934</v>
      </c>
      <c r="I84" s="73" t="s">
        <v>1009</v>
      </c>
      <c r="J84" s="236"/>
      <c r="K84" s="271" t="s">
        <v>2013</v>
      </c>
      <c r="L84" s="129">
        <f t="shared" ref="L84" si="22">J84</f>
        <v>0</v>
      </c>
    </row>
    <row r="85" spans="1:12" s="8" customFormat="1" ht="40.799999999999997">
      <c r="A85" s="69">
        <v>709147</v>
      </c>
      <c r="B85" s="17"/>
      <c r="C85" s="70" t="s">
        <v>915</v>
      </c>
      <c r="D85" s="71"/>
      <c r="E85" s="71"/>
      <c r="F85" s="71"/>
      <c r="G85" s="17"/>
      <c r="H85" s="72" t="s">
        <v>934</v>
      </c>
      <c r="I85" s="73" t="s">
        <v>1009</v>
      </c>
      <c r="J85" s="236"/>
      <c r="K85" s="271" t="s">
        <v>2013</v>
      </c>
      <c r="L85" s="129">
        <f t="shared" ref="L85" si="23">J85</f>
        <v>0</v>
      </c>
    </row>
    <row r="86" spans="1:12" s="8" customFormat="1">
      <c r="A86" s="69">
        <v>718325</v>
      </c>
      <c r="B86" s="17"/>
      <c r="C86" s="70" t="s">
        <v>1013</v>
      </c>
      <c r="D86" s="71"/>
      <c r="E86" s="71"/>
      <c r="F86" s="71"/>
      <c r="G86" s="17"/>
      <c r="H86" s="72" t="s">
        <v>1011</v>
      </c>
      <c r="I86" s="73" t="s">
        <v>1012</v>
      </c>
      <c r="J86" s="236"/>
      <c r="K86" s="236"/>
      <c r="L86" s="129">
        <f t="shared" ref="L86:L88" si="24">J86+K86</f>
        <v>0</v>
      </c>
    </row>
    <row r="87" spans="1:12" s="8" customFormat="1" ht="20.399999999999999">
      <c r="A87" s="69">
        <v>718324</v>
      </c>
      <c r="B87" s="17"/>
      <c r="C87" s="70" t="s">
        <v>1013</v>
      </c>
      <c r="D87" s="71"/>
      <c r="E87" s="71"/>
      <c r="F87" s="71"/>
      <c r="G87" s="17"/>
      <c r="H87" s="72" t="s">
        <v>1011</v>
      </c>
      <c r="I87" s="73" t="s">
        <v>1014</v>
      </c>
      <c r="J87" s="236"/>
      <c r="K87" s="236"/>
      <c r="L87" s="129">
        <f t="shared" si="24"/>
        <v>0</v>
      </c>
    </row>
    <row r="88" spans="1:12" s="8" customFormat="1" ht="20.399999999999999">
      <c r="A88" s="69">
        <v>718326</v>
      </c>
      <c r="B88" s="17"/>
      <c r="C88" s="70" t="s">
        <v>1013</v>
      </c>
      <c r="D88" s="71"/>
      <c r="E88" s="71"/>
      <c r="F88" s="71"/>
      <c r="G88" s="17"/>
      <c r="H88" s="72" t="s">
        <v>1011</v>
      </c>
      <c r="I88" s="73" t="s">
        <v>1015</v>
      </c>
      <c r="J88" s="236"/>
      <c r="K88" s="236"/>
      <c r="L88" s="129">
        <f t="shared" si="24"/>
        <v>0</v>
      </c>
    </row>
    <row r="89" spans="1:12" s="8" customFormat="1" ht="40.799999999999997">
      <c r="A89" s="69">
        <v>715088</v>
      </c>
      <c r="B89" s="17"/>
      <c r="C89" s="70" t="s">
        <v>915</v>
      </c>
      <c r="D89" s="71"/>
      <c r="E89" s="71"/>
      <c r="F89" s="71"/>
      <c r="G89" s="17"/>
      <c r="H89" s="72" t="s">
        <v>917</v>
      </c>
      <c r="I89" s="73" t="s">
        <v>1016</v>
      </c>
      <c r="J89" s="236"/>
      <c r="K89" s="271" t="s">
        <v>2013</v>
      </c>
      <c r="L89" s="129">
        <f t="shared" ref="L89" si="25">J89</f>
        <v>0</v>
      </c>
    </row>
    <row r="90" spans="1:12" s="8" customFormat="1" ht="40.799999999999997">
      <c r="A90" s="69">
        <v>715089</v>
      </c>
      <c r="B90" s="17"/>
      <c r="C90" s="70" t="s">
        <v>915</v>
      </c>
      <c r="D90" s="71"/>
      <c r="E90" s="71"/>
      <c r="F90" s="71"/>
      <c r="G90" s="17"/>
      <c r="H90" s="72" t="s">
        <v>917</v>
      </c>
      <c r="I90" s="73" t="s">
        <v>1016</v>
      </c>
      <c r="J90" s="236"/>
      <c r="K90" s="271" t="s">
        <v>2013</v>
      </c>
      <c r="L90" s="129">
        <f t="shared" ref="L90" si="26">J90</f>
        <v>0</v>
      </c>
    </row>
    <row r="91" spans="1:12" s="8" customFormat="1">
      <c r="A91" s="69">
        <v>776619</v>
      </c>
      <c r="B91" s="17"/>
      <c r="C91" s="70" t="s">
        <v>924</v>
      </c>
      <c r="D91" s="71"/>
      <c r="E91" s="71"/>
      <c r="F91" s="71"/>
      <c r="G91" s="17"/>
      <c r="H91" s="72" t="s">
        <v>987</v>
      </c>
      <c r="I91" s="73" t="s">
        <v>1017</v>
      </c>
      <c r="J91" s="236"/>
      <c r="K91" s="271" t="s">
        <v>2013</v>
      </c>
      <c r="L91" s="129">
        <f t="shared" ref="L91:L101" si="27">J91</f>
        <v>0</v>
      </c>
    </row>
    <row r="92" spans="1:12" s="8" customFormat="1">
      <c r="A92" s="69">
        <v>776620</v>
      </c>
      <c r="B92" s="17"/>
      <c r="C92" s="70" t="s">
        <v>924</v>
      </c>
      <c r="D92" s="71"/>
      <c r="E92" s="71"/>
      <c r="F92" s="71"/>
      <c r="G92" s="17"/>
      <c r="H92" s="72" t="s">
        <v>987</v>
      </c>
      <c r="I92" s="73" t="s">
        <v>1017</v>
      </c>
      <c r="J92" s="236"/>
      <c r="K92" s="271" t="s">
        <v>2013</v>
      </c>
      <c r="L92" s="129">
        <f t="shared" si="27"/>
        <v>0</v>
      </c>
    </row>
    <row r="93" spans="1:12" s="8" customFormat="1">
      <c r="A93" s="69">
        <v>774979</v>
      </c>
      <c r="B93" s="17"/>
      <c r="C93" s="70" t="s">
        <v>915</v>
      </c>
      <c r="D93" s="71"/>
      <c r="E93" s="71"/>
      <c r="F93" s="71"/>
      <c r="G93" s="17"/>
      <c r="H93" s="72" t="s">
        <v>934</v>
      </c>
      <c r="I93" s="73" t="s">
        <v>1018</v>
      </c>
      <c r="J93" s="236"/>
      <c r="K93" s="271" t="s">
        <v>2013</v>
      </c>
      <c r="L93" s="129">
        <f t="shared" si="27"/>
        <v>0</v>
      </c>
    </row>
    <row r="94" spans="1:12" s="8" customFormat="1">
      <c r="A94" s="69">
        <v>774980</v>
      </c>
      <c r="B94" s="17"/>
      <c r="C94" s="70" t="s">
        <v>915</v>
      </c>
      <c r="D94" s="71"/>
      <c r="E94" s="71"/>
      <c r="F94" s="71"/>
      <c r="G94" s="17"/>
      <c r="H94" s="72" t="s">
        <v>917</v>
      </c>
      <c r="I94" s="73" t="s">
        <v>1018</v>
      </c>
      <c r="J94" s="236"/>
      <c r="K94" s="271" t="s">
        <v>2013</v>
      </c>
      <c r="L94" s="129">
        <f t="shared" si="27"/>
        <v>0</v>
      </c>
    </row>
    <row r="95" spans="1:12" s="8" customFormat="1">
      <c r="A95" s="69">
        <v>774981</v>
      </c>
      <c r="B95" s="17"/>
      <c r="C95" s="70" t="s">
        <v>915</v>
      </c>
      <c r="D95" s="71"/>
      <c r="E95" s="71"/>
      <c r="F95" s="71"/>
      <c r="G95" s="17"/>
      <c r="H95" s="72" t="s">
        <v>917</v>
      </c>
      <c r="I95" s="73" t="s">
        <v>1018</v>
      </c>
      <c r="J95" s="236"/>
      <c r="K95" s="271" t="s">
        <v>2013</v>
      </c>
      <c r="L95" s="129">
        <f t="shared" si="27"/>
        <v>0</v>
      </c>
    </row>
    <row r="96" spans="1:12" s="8" customFormat="1" ht="20.399999999999999">
      <c r="A96" s="69">
        <v>234399</v>
      </c>
      <c r="B96" s="17"/>
      <c r="C96" s="70" t="s">
        <v>915</v>
      </c>
      <c r="D96" s="71"/>
      <c r="E96" s="71"/>
      <c r="F96" s="71"/>
      <c r="G96" s="17"/>
      <c r="H96" s="72" t="s">
        <v>1019</v>
      </c>
      <c r="I96" s="73" t="s">
        <v>1020</v>
      </c>
      <c r="J96" s="236"/>
      <c r="K96" s="271" t="s">
        <v>2013</v>
      </c>
      <c r="L96" s="129">
        <f t="shared" si="27"/>
        <v>0</v>
      </c>
    </row>
    <row r="97" spans="1:13" s="8" customFormat="1">
      <c r="A97" s="69">
        <v>774982</v>
      </c>
      <c r="B97" s="17"/>
      <c r="C97" s="70" t="s">
        <v>915</v>
      </c>
      <c r="D97" s="71"/>
      <c r="E97" s="71"/>
      <c r="F97" s="71"/>
      <c r="G97" s="17"/>
      <c r="H97" s="72" t="s">
        <v>934</v>
      </c>
      <c r="I97" s="73" t="s">
        <v>1018</v>
      </c>
      <c r="J97" s="236"/>
      <c r="K97" s="271" t="s">
        <v>2013</v>
      </c>
      <c r="L97" s="129">
        <f t="shared" si="27"/>
        <v>0</v>
      </c>
    </row>
    <row r="98" spans="1:13" s="8" customFormat="1" ht="20.399999999999999">
      <c r="A98" s="69">
        <v>774983</v>
      </c>
      <c r="B98" s="17"/>
      <c r="C98" s="70" t="s">
        <v>915</v>
      </c>
      <c r="D98" s="71"/>
      <c r="E98" s="71"/>
      <c r="F98" s="71"/>
      <c r="G98" s="17"/>
      <c r="H98" s="72" t="s">
        <v>934</v>
      </c>
      <c r="I98" s="73" t="s">
        <v>1021</v>
      </c>
      <c r="J98" s="236"/>
      <c r="K98" s="271" t="s">
        <v>2013</v>
      </c>
      <c r="L98" s="129">
        <f t="shared" si="27"/>
        <v>0</v>
      </c>
    </row>
    <row r="99" spans="1:13" s="8" customFormat="1" ht="20.399999999999999">
      <c r="A99" s="69">
        <v>774984</v>
      </c>
      <c r="B99" s="17"/>
      <c r="C99" s="70" t="s">
        <v>915</v>
      </c>
      <c r="D99" s="71"/>
      <c r="E99" s="71"/>
      <c r="F99" s="71"/>
      <c r="G99" s="17"/>
      <c r="H99" s="72" t="s">
        <v>917</v>
      </c>
      <c r="I99" s="73" t="s">
        <v>1021</v>
      </c>
      <c r="J99" s="236"/>
      <c r="K99" s="271" t="s">
        <v>2013</v>
      </c>
      <c r="L99" s="129">
        <f t="shared" si="27"/>
        <v>0</v>
      </c>
    </row>
    <row r="100" spans="1:13" s="8" customFormat="1" ht="20.399999999999999">
      <c r="A100" s="69">
        <v>774985</v>
      </c>
      <c r="B100" s="17"/>
      <c r="C100" s="70" t="s">
        <v>915</v>
      </c>
      <c r="D100" s="71"/>
      <c r="E100" s="71"/>
      <c r="F100" s="71"/>
      <c r="G100" s="17"/>
      <c r="H100" s="72" t="s">
        <v>917</v>
      </c>
      <c r="I100" s="73" t="s">
        <v>1021</v>
      </c>
      <c r="J100" s="236"/>
      <c r="K100" s="271" t="s">
        <v>2013</v>
      </c>
      <c r="L100" s="129">
        <f t="shared" si="27"/>
        <v>0</v>
      </c>
    </row>
    <row r="101" spans="1:13" s="8" customFormat="1" ht="20.399999999999999">
      <c r="A101" s="69">
        <v>774986</v>
      </c>
      <c r="B101" s="17"/>
      <c r="C101" s="70" t="s">
        <v>915</v>
      </c>
      <c r="D101" s="71"/>
      <c r="E101" s="71"/>
      <c r="F101" s="71"/>
      <c r="G101" s="17"/>
      <c r="H101" s="72" t="s">
        <v>934</v>
      </c>
      <c r="I101" s="73" t="s">
        <v>1021</v>
      </c>
      <c r="J101" s="236"/>
      <c r="K101" s="271" t="s">
        <v>2013</v>
      </c>
      <c r="L101" s="129">
        <f t="shared" si="27"/>
        <v>0</v>
      </c>
    </row>
    <row r="102" spans="1:13" s="8" customFormat="1" ht="20.399999999999999">
      <c r="A102" s="69">
        <v>774987</v>
      </c>
      <c r="B102" s="17"/>
      <c r="C102" s="70" t="s">
        <v>924</v>
      </c>
      <c r="D102" s="71"/>
      <c r="E102" s="71"/>
      <c r="F102" s="71"/>
      <c r="G102" s="17"/>
      <c r="H102" s="72" t="s">
        <v>1019</v>
      </c>
      <c r="I102" s="73" t="s">
        <v>1022</v>
      </c>
      <c r="J102" s="236"/>
      <c r="K102" s="271" t="s">
        <v>2013</v>
      </c>
      <c r="L102" s="129">
        <f t="shared" ref="L102" si="28">J102</f>
        <v>0</v>
      </c>
    </row>
    <row r="103" spans="1:13" s="8" customFormat="1" ht="20.399999999999999">
      <c r="A103" s="69">
        <v>791829</v>
      </c>
      <c r="B103" s="17"/>
      <c r="C103" s="70" t="s">
        <v>915</v>
      </c>
      <c r="D103" s="71"/>
      <c r="E103" s="71"/>
      <c r="F103" s="71"/>
      <c r="G103" s="17"/>
      <c r="H103" s="72" t="s">
        <v>917</v>
      </c>
      <c r="I103" s="73" t="s">
        <v>1023</v>
      </c>
      <c r="J103" s="236"/>
      <c r="K103" s="236"/>
      <c r="L103" s="129">
        <f t="shared" ref="L103:L104" si="29">J103+K103</f>
        <v>0</v>
      </c>
      <c r="M103" s="295"/>
    </row>
    <row r="104" spans="1:13" s="8" customFormat="1" ht="20.399999999999999">
      <c r="A104" s="69">
        <v>791830</v>
      </c>
      <c r="B104" s="17"/>
      <c r="C104" s="70" t="s">
        <v>915</v>
      </c>
      <c r="D104" s="71"/>
      <c r="E104" s="71"/>
      <c r="F104" s="71"/>
      <c r="G104" s="17"/>
      <c r="H104" s="72" t="s">
        <v>917</v>
      </c>
      <c r="I104" s="73" t="s">
        <v>1024</v>
      </c>
      <c r="J104" s="236"/>
      <c r="K104" s="236"/>
      <c r="L104" s="129">
        <f t="shared" si="29"/>
        <v>0</v>
      </c>
      <c r="M104" s="295"/>
    </row>
    <row r="105" spans="1:13" s="8" customFormat="1" ht="61.2">
      <c r="A105" s="69">
        <v>197616</v>
      </c>
      <c r="B105" s="17"/>
      <c r="C105" s="70" t="s">
        <v>1026</v>
      </c>
      <c r="D105" s="71"/>
      <c r="E105" s="71"/>
      <c r="F105" s="71"/>
      <c r="G105" s="17"/>
      <c r="H105" s="72" t="s">
        <v>925</v>
      </c>
      <c r="I105" s="73" t="s">
        <v>1025</v>
      </c>
      <c r="J105" s="236"/>
      <c r="K105" s="271" t="s">
        <v>2013</v>
      </c>
      <c r="L105" s="129">
        <f t="shared" ref="L105" si="30">J105</f>
        <v>0</v>
      </c>
    </row>
    <row r="106" spans="1:13" s="8" customFormat="1" ht="30.6">
      <c r="A106" s="69">
        <v>791831</v>
      </c>
      <c r="B106" s="17"/>
      <c r="C106" s="70" t="s">
        <v>991</v>
      </c>
      <c r="D106" s="71"/>
      <c r="E106" s="71"/>
      <c r="F106" s="71"/>
      <c r="G106" s="17"/>
      <c r="H106" s="72" t="s">
        <v>934</v>
      </c>
      <c r="I106" s="73" t="s">
        <v>1027</v>
      </c>
      <c r="J106" s="236"/>
      <c r="K106" s="236"/>
      <c r="L106" s="129">
        <f t="shared" ref="L106:L109" si="31">J106+K106</f>
        <v>0</v>
      </c>
      <c r="M106" s="295"/>
    </row>
    <row r="107" spans="1:13" s="8" customFormat="1" ht="20.399999999999999">
      <c r="A107" s="69">
        <v>791834</v>
      </c>
      <c r="B107" s="17"/>
      <c r="C107" s="70" t="s">
        <v>1029</v>
      </c>
      <c r="D107" s="71"/>
      <c r="E107" s="71"/>
      <c r="F107" s="71"/>
      <c r="G107" s="17"/>
      <c r="H107" s="72" t="s">
        <v>917</v>
      </c>
      <c r="I107" s="73" t="s">
        <v>1028</v>
      </c>
      <c r="J107" s="236"/>
      <c r="K107" s="236"/>
      <c r="L107" s="129">
        <f t="shared" si="31"/>
        <v>0</v>
      </c>
      <c r="M107" s="295"/>
    </row>
    <row r="108" spans="1:13" s="8" customFormat="1" ht="20.399999999999999">
      <c r="A108" s="69">
        <v>791833</v>
      </c>
      <c r="B108" s="17"/>
      <c r="C108" s="70" t="s">
        <v>1031</v>
      </c>
      <c r="D108" s="71"/>
      <c r="E108" s="71"/>
      <c r="F108" s="71"/>
      <c r="G108" s="17"/>
      <c r="H108" s="72" t="s">
        <v>934</v>
      </c>
      <c r="I108" s="73" t="s">
        <v>1030</v>
      </c>
      <c r="J108" s="236"/>
      <c r="K108" s="236"/>
      <c r="L108" s="129">
        <f t="shared" si="31"/>
        <v>0</v>
      </c>
      <c r="M108" s="295"/>
    </row>
    <row r="109" spans="1:13" s="8" customFormat="1">
      <c r="A109" s="69">
        <v>791835</v>
      </c>
      <c r="B109" s="17"/>
      <c r="C109" s="70" t="s">
        <v>1031</v>
      </c>
      <c r="D109" s="71"/>
      <c r="E109" s="71"/>
      <c r="F109" s="71"/>
      <c r="G109" s="17"/>
      <c r="H109" s="72" t="s">
        <v>934</v>
      </c>
      <c r="I109" s="73" t="s">
        <v>1032</v>
      </c>
      <c r="J109" s="236"/>
      <c r="K109" s="236"/>
      <c r="L109" s="129">
        <f t="shared" si="31"/>
        <v>0</v>
      </c>
      <c r="M109" s="295"/>
    </row>
    <row r="110" spans="1:13" s="8" customFormat="1" ht="40.799999999999997">
      <c r="A110" s="69">
        <v>777433</v>
      </c>
      <c r="B110" s="17"/>
      <c r="C110" s="70" t="s">
        <v>915</v>
      </c>
      <c r="D110" s="71"/>
      <c r="E110" s="71"/>
      <c r="F110" s="71"/>
      <c r="G110" s="17"/>
      <c r="H110" s="72" t="s">
        <v>934</v>
      </c>
      <c r="I110" s="73" t="s">
        <v>1033</v>
      </c>
      <c r="J110" s="236"/>
      <c r="K110" s="236"/>
      <c r="L110" s="129">
        <f t="shared" ref="L110:L155" si="32">J110+K110</f>
        <v>0</v>
      </c>
    </row>
    <row r="111" spans="1:13" s="8" customFormat="1">
      <c r="A111" s="69">
        <v>782686</v>
      </c>
      <c r="B111" s="17"/>
      <c r="C111" s="70" t="s">
        <v>1035</v>
      </c>
      <c r="D111" s="71"/>
      <c r="E111" s="71"/>
      <c r="F111" s="71"/>
      <c r="G111" s="17"/>
      <c r="H111" s="72" t="s">
        <v>917</v>
      </c>
      <c r="I111" s="73" t="s">
        <v>1034</v>
      </c>
      <c r="J111" s="236"/>
      <c r="K111" s="236"/>
      <c r="L111" s="129">
        <f t="shared" si="32"/>
        <v>0</v>
      </c>
      <c r="M111" s="295"/>
    </row>
    <row r="112" spans="1:13" s="8" customFormat="1" ht="61.2">
      <c r="A112" s="69">
        <v>833875</v>
      </c>
      <c r="B112" s="17"/>
      <c r="C112" s="70" t="s">
        <v>924</v>
      </c>
      <c r="D112" s="71"/>
      <c r="E112" s="71"/>
      <c r="F112" s="71"/>
      <c r="G112" s="17"/>
      <c r="H112" s="72" t="s">
        <v>1036</v>
      </c>
      <c r="I112" s="73" t="s">
        <v>1037</v>
      </c>
      <c r="J112" s="236"/>
      <c r="K112" s="236"/>
      <c r="L112" s="129">
        <f t="shared" si="32"/>
        <v>0</v>
      </c>
      <c r="M112" s="295"/>
    </row>
    <row r="113" spans="1:13" s="8" customFormat="1" ht="61.2">
      <c r="A113" s="69">
        <v>833876</v>
      </c>
      <c r="B113" s="17"/>
      <c r="C113" s="70" t="s">
        <v>975</v>
      </c>
      <c r="D113" s="71"/>
      <c r="E113" s="71"/>
      <c r="F113" s="71"/>
      <c r="G113" s="17"/>
      <c r="H113" s="72" t="s">
        <v>1036</v>
      </c>
      <c r="I113" s="73" t="s">
        <v>1038</v>
      </c>
      <c r="J113" s="236"/>
      <c r="K113" s="236"/>
      <c r="L113" s="129">
        <f t="shared" si="32"/>
        <v>0</v>
      </c>
      <c r="M113" s="295"/>
    </row>
    <row r="114" spans="1:13" s="8" customFormat="1" ht="20.399999999999999">
      <c r="A114" s="69">
        <v>833941</v>
      </c>
      <c r="B114" s="17"/>
      <c r="C114" s="70" t="s">
        <v>929</v>
      </c>
      <c r="D114" s="71"/>
      <c r="E114" s="71"/>
      <c r="F114" s="71"/>
      <c r="G114" s="17"/>
      <c r="H114" s="72" t="s">
        <v>934</v>
      </c>
      <c r="I114" s="73" t="s">
        <v>1039</v>
      </c>
      <c r="J114" s="236"/>
      <c r="K114" s="271" t="s">
        <v>2013</v>
      </c>
      <c r="L114" s="129">
        <f t="shared" ref="L114" si="33">J114</f>
        <v>0</v>
      </c>
    </row>
    <row r="115" spans="1:13" s="8" customFormat="1" ht="20.399999999999999">
      <c r="A115" s="69">
        <v>833942</v>
      </c>
      <c r="B115" s="17"/>
      <c r="C115" s="70" t="s">
        <v>929</v>
      </c>
      <c r="D115" s="71"/>
      <c r="E115" s="71"/>
      <c r="F115" s="71"/>
      <c r="G115" s="17"/>
      <c r="H115" s="72" t="s">
        <v>934</v>
      </c>
      <c r="I115" s="73" t="s">
        <v>1040</v>
      </c>
      <c r="J115" s="236"/>
      <c r="K115" s="271" t="s">
        <v>2013</v>
      </c>
      <c r="L115" s="129">
        <f t="shared" ref="L115:L117" si="34">J115</f>
        <v>0</v>
      </c>
    </row>
    <row r="116" spans="1:13" s="8" customFormat="1" ht="51">
      <c r="A116" s="69">
        <v>834374</v>
      </c>
      <c r="B116" s="17"/>
      <c r="C116" s="70" t="s">
        <v>915</v>
      </c>
      <c r="D116" s="71"/>
      <c r="E116" s="71"/>
      <c r="F116" s="71"/>
      <c r="G116" s="17"/>
      <c r="H116" s="72" t="s">
        <v>1041</v>
      </c>
      <c r="I116" s="73" t="s">
        <v>1042</v>
      </c>
      <c r="J116" s="236"/>
      <c r="K116" s="271" t="s">
        <v>2013</v>
      </c>
      <c r="L116" s="129">
        <f t="shared" si="34"/>
        <v>0</v>
      </c>
    </row>
    <row r="117" spans="1:13" s="8" customFormat="1" ht="40.799999999999997">
      <c r="A117" s="69">
        <v>834511</v>
      </c>
      <c r="B117" s="17"/>
      <c r="C117" s="70" t="s">
        <v>915</v>
      </c>
      <c r="D117" s="71"/>
      <c r="E117" s="71"/>
      <c r="F117" s="71"/>
      <c r="G117" s="17"/>
      <c r="H117" s="72" t="s">
        <v>934</v>
      </c>
      <c r="I117" s="73" t="s">
        <v>1043</v>
      </c>
      <c r="J117" s="236"/>
      <c r="K117" s="271" t="s">
        <v>2013</v>
      </c>
      <c r="L117" s="129">
        <f t="shared" si="34"/>
        <v>0</v>
      </c>
      <c r="M117" s="350" t="s">
        <v>2239</v>
      </c>
    </row>
    <row r="118" spans="1:13" s="8" customFormat="1" ht="40.799999999999997">
      <c r="A118" s="69">
        <v>834512</v>
      </c>
      <c r="B118" s="17"/>
      <c r="C118" s="70" t="s">
        <v>915</v>
      </c>
      <c r="D118" s="71"/>
      <c r="E118" s="71"/>
      <c r="F118" s="71"/>
      <c r="G118" s="17"/>
      <c r="H118" s="72" t="s">
        <v>934</v>
      </c>
      <c r="I118" s="73" t="s">
        <v>1044</v>
      </c>
      <c r="J118" s="236"/>
      <c r="K118" s="271" t="s">
        <v>2013</v>
      </c>
      <c r="L118" s="129">
        <f t="shared" ref="L118:L125" si="35">J118</f>
        <v>0</v>
      </c>
      <c r="M118" s="350" t="s">
        <v>2239</v>
      </c>
    </row>
    <row r="119" spans="1:13" s="8" customFormat="1" ht="40.799999999999997">
      <c r="A119" s="69">
        <v>834513</v>
      </c>
      <c r="B119" s="17"/>
      <c r="C119" s="70" t="s">
        <v>915</v>
      </c>
      <c r="D119" s="71"/>
      <c r="E119" s="71"/>
      <c r="F119" s="71"/>
      <c r="G119" s="17"/>
      <c r="H119" s="72" t="s">
        <v>934</v>
      </c>
      <c r="I119" s="73" t="s">
        <v>1044</v>
      </c>
      <c r="J119" s="236"/>
      <c r="K119" s="271" t="s">
        <v>2013</v>
      </c>
      <c r="L119" s="129">
        <f t="shared" si="35"/>
        <v>0</v>
      </c>
      <c r="M119" s="350" t="s">
        <v>2239</v>
      </c>
    </row>
    <row r="120" spans="1:13" s="8" customFormat="1" ht="40.799999999999997">
      <c r="A120" s="69">
        <v>834644</v>
      </c>
      <c r="B120" s="17"/>
      <c r="C120" s="70" t="s">
        <v>915</v>
      </c>
      <c r="D120" s="71"/>
      <c r="E120" s="71"/>
      <c r="F120" s="71"/>
      <c r="G120" s="17"/>
      <c r="H120" s="72" t="s">
        <v>934</v>
      </c>
      <c r="I120" s="73" t="s">
        <v>1043</v>
      </c>
      <c r="J120" s="236"/>
      <c r="K120" s="271" t="s">
        <v>2013</v>
      </c>
      <c r="L120" s="129">
        <f t="shared" si="35"/>
        <v>0</v>
      </c>
      <c r="M120" s="350" t="s">
        <v>2239</v>
      </c>
    </row>
    <row r="121" spans="1:13" s="8" customFormat="1" ht="40.799999999999997">
      <c r="A121" s="69">
        <v>834662</v>
      </c>
      <c r="B121" s="17"/>
      <c r="C121" s="70" t="s">
        <v>915</v>
      </c>
      <c r="D121" s="71"/>
      <c r="E121" s="71"/>
      <c r="F121" s="71"/>
      <c r="G121" s="17"/>
      <c r="H121" s="72" t="s">
        <v>934</v>
      </c>
      <c r="I121" s="73" t="s">
        <v>1045</v>
      </c>
      <c r="J121" s="236"/>
      <c r="K121" s="271" t="s">
        <v>2013</v>
      </c>
      <c r="L121" s="129">
        <f t="shared" si="35"/>
        <v>0</v>
      </c>
      <c r="M121" s="350" t="s">
        <v>2239</v>
      </c>
    </row>
    <row r="122" spans="1:13" s="8" customFormat="1" ht="40.799999999999997">
      <c r="A122" s="69">
        <v>834663</v>
      </c>
      <c r="B122" s="17"/>
      <c r="C122" s="70" t="s">
        <v>915</v>
      </c>
      <c r="D122" s="71"/>
      <c r="E122" s="71"/>
      <c r="F122" s="71"/>
      <c r="G122" s="17"/>
      <c r="H122" s="72" t="s">
        <v>934</v>
      </c>
      <c r="I122" s="73" t="s">
        <v>1045</v>
      </c>
      <c r="J122" s="236"/>
      <c r="K122" s="271" t="s">
        <v>2013</v>
      </c>
      <c r="L122" s="129">
        <f t="shared" si="35"/>
        <v>0</v>
      </c>
      <c r="M122" s="350" t="s">
        <v>2239</v>
      </c>
    </row>
    <row r="123" spans="1:13" s="8" customFormat="1" ht="40.799999999999997">
      <c r="A123" s="69">
        <v>834664</v>
      </c>
      <c r="B123" s="17"/>
      <c r="C123" s="70" t="s">
        <v>915</v>
      </c>
      <c r="D123" s="71"/>
      <c r="E123" s="71"/>
      <c r="F123" s="71"/>
      <c r="G123" s="17"/>
      <c r="H123" s="72" t="s">
        <v>934</v>
      </c>
      <c r="I123" s="73" t="s">
        <v>1045</v>
      </c>
      <c r="J123" s="236"/>
      <c r="K123" s="271" t="s">
        <v>2013</v>
      </c>
      <c r="L123" s="129">
        <f t="shared" si="35"/>
        <v>0</v>
      </c>
      <c r="M123" s="350" t="s">
        <v>2239</v>
      </c>
    </row>
    <row r="124" spans="1:13" s="8" customFormat="1" ht="40.799999999999997">
      <c r="A124" s="69">
        <v>834666</v>
      </c>
      <c r="B124" s="17"/>
      <c r="C124" s="70" t="s">
        <v>915</v>
      </c>
      <c r="D124" s="71"/>
      <c r="E124" s="71"/>
      <c r="F124" s="71"/>
      <c r="G124" s="17"/>
      <c r="H124" s="72" t="s">
        <v>934</v>
      </c>
      <c r="I124" s="73" t="s">
        <v>1045</v>
      </c>
      <c r="J124" s="236"/>
      <c r="K124" s="271" t="s">
        <v>2013</v>
      </c>
      <c r="L124" s="129">
        <f t="shared" si="35"/>
        <v>0</v>
      </c>
      <c r="M124" s="350" t="s">
        <v>2239</v>
      </c>
    </row>
    <row r="125" spans="1:13" s="8" customFormat="1" ht="40.799999999999997">
      <c r="A125" s="69">
        <v>834667</v>
      </c>
      <c r="B125" s="17"/>
      <c r="C125" s="70" t="s">
        <v>915</v>
      </c>
      <c r="D125" s="71"/>
      <c r="E125" s="71"/>
      <c r="F125" s="71"/>
      <c r="G125" s="17"/>
      <c r="H125" s="72" t="s">
        <v>934</v>
      </c>
      <c r="I125" s="73" t="s">
        <v>1045</v>
      </c>
      <c r="J125" s="236"/>
      <c r="K125" s="271" t="s">
        <v>2013</v>
      </c>
      <c r="L125" s="129">
        <f t="shared" si="35"/>
        <v>0</v>
      </c>
      <c r="M125" s="350" t="s">
        <v>2239</v>
      </c>
    </row>
    <row r="126" spans="1:13" s="8" customFormat="1">
      <c r="A126" s="69">
        <v>834755</v>
      </c>
      <c r="B126" s="17"/>
      <c r="C126" s="70" t="s">
        <v>915</v>
      </c>
      <c r="D126" s="71"/>
      <c r="E126" s="71"/>
      <c r="F126" s="71"/>
      <c r="G126" s="17"/>
      <c r="H126" s="72" t="s">
        <v>934</v>
      </c>
      <c r="I126" s="73" t="s">
        <v>1046</v>
      </c>
      <c r="J126" s="236"/>
      <c r="K126" s="236"/>
      <c r="L126" s="129">
        <f t="shared" si="32"/>
        <v>0</v>
      </c>
      <c r="M126" s="351"/>
    </row>
    <row r="127" spans="1:13" s="8" customFormat="1">
      <c r="A127" s="69">
        <v>834756</v>
      </c>
      <c r="B127" s="17"/>
      <c r="C127" s="70" t="s">
        <v>915</v>
      </c>
      <c r="D127" s="71"/>
      <c r="E127" s="71"/>
      <c r="F127" s="71"/>
      <c r="G127" s="17"/>
      <c r="H127" s="72" t="s">
        <v>917</v>
      </c>
      <c r="I127" s="73" t="s">
        <v>1046</v>
      </c>
      <c r="J127" s="236"/>
      <c r="K127" s="236"/>
      <c r="L127" s="129">
        <f t="shared" si="32"/>
        <v>0</v>
      </c>
      <c r="M127" s="351"/>
    </row>
    <row r="128" spans="1:13" s="8" customFormat="1" ht="40.799999999999997">
      <c r="A128" s="69">
        <v>834760</v>
      </c>
      <c r="B128" s="17"/>
      <c r="C128" s="70" t="s">
        <v>915</v>
      </c>
      <c r="D128" s="71"/>
      <c r="E128" s="71"/>
      <c r="F128" s="71"/>
      <c r="G128" s="17"/>
      <c r="H128" s="72" t="s">
        <v>934</v>
      </c>
      <c r="I128" s="73" t="s">
        <v>1047</v>
      </c>
      <c r="J128" s="236"/>
      <c r="K128" s="271" t="s">
        <v>2013</v>
      </c>
      <c r="L128" s="129">
        <f t="shared" ref="L128" si="36">J128</f>
        <v>0</v>
      </c>
      <c r="M128" s="350" t="s">
        <v>2239</v>
      </c>
    </row>
    <row r="129" spans="1:13" s="8" customFormat="1" ht="20.399999999999999">
      <c r="A129" s="69">
        <v>837139</v>
      </c>
      <c r="B129" s="17"/>
      <c r="C129" s="70" t="s">
        <v>915</v>
      </c>
      <c r="D129" s="71"/>
      <c r="E129" s="71"/>
      <c r="F129" s="71"/>
      <c r="G129" s="17"/>
      <c r="H129" s="72" t="s">
        <v>934</v>
      </c>
      <c r="I129" s="73" t="s">
        <v>953</v>
      </c>
      <c r="J129" s="236"/>
      <c r="K129" s="271" t="s">
        <v>2013</v>
      </c>
      <c r="L129" s="129">
        <f t="shared" ref="L129" si="37">J129</f>
        <v>0</v>
      </c>
    </row>
    <row r="130" spans="1:13" s="8" customFormat="1" ht="40.799999999999997">
      <c r="A130" s="69">
        <v>841230</v>
      </c>
      <c r="B130" s="17"/>
      <c r="C130" s="70" t="s">
        <v>955</v>
      </c>
      <c r="D130" s="71"/>
      <c r="E130" s="71"/>
      <c r="F130" s="71"/>
      <c r="G130" s="17"/>
      <c r="H130" s="72" t="s">
        <v>917</v>
      </c>
      <c r="I130" s="73" t="s">
        <v>1048</v>
      </c>
      <c r="J130" s="236"/>
      <c r="K130" s="236"/>
      <c r="L130" s="129">
        <f t="shared" ref="L130" si="38">J130+K130</f>
        <v>0</v>
      </c>
      <c r="M130" s="295"/>
    </row>
    <row r="131" spans="1:13" s="8" customFormat="1" ht="51">
      <c r="A131" s="69">
        <v>895212</v>
      </c>
      <c r="B131" s="17"/>
      <c r="C131" s="70" t="s">
        <v>915</v>
      </c>
      <c r="D131" s="71"/>
      <c r="E131" s="71"/>
      <c r="F131" s="71"/>
      <c r="G131" s="17"/>
      <c r="H131" s="72" t="s">
        <v>917</v>
      </c>
      <c r="I131" s="73" t="s">
        <v>1049</v>
      </c>
      <c r="J131" s="236"/>
      <c r="K131" s="271" t="s">
        <v>2013</v>
      </c>
      <c r="L131" s="129">
        <f t="shared" ref="L131" si="39">J131</f>
        <v>0</v>
      </c>
    </row>
    <row r="132" spans="1:13" s="8" customFormat="1" ht="51">
      <c r="A132" s="69">
        <v>895215</v>
      </c>
      <c r="B132" s="17"/>
      <c r="C132" s="70" t="s">
        <v>915</v>
      </c>
      <c r="D132" s="71"/>
      <c r="E132" s="71"/>
      <c r="F132" s="71"/>
      <c r="G132" s="17"/>
      <c r="H132" s="72" t="s">
        <v>917</v>
      </c>
      <c r="I132" s="73" t="s">
        <v>1050</v>
      </c>
      <c r="J132" s="236"/>
      <c r="K132" s="271" t="s">
        <v>2013</v>
      </c>
      <c r="L132" s="129">
        <f t="shared" ref="L132:L136" si="40">J132</f>
        <v>0</v>
      </c>
    </row>
    <row r="133" spans="1:13" s="8" customFormat="1" ht="51">
      <c r="A133" s="69">
        <v>895247</v>
      </c>
      <c r="B133" s="17"/>
      <c r="C133" s="70" t="s">
        <v>915</v>
      </c>
      <c r="D133" s="71"/>
      <c r="E133" s="71"/>
      <c r="F133" s="71"/>
      <c r="G133" s="17"/>
      <c r="H133" s="72" t="s">
        <v>1051</v>
      </c>
      <c r="I133" s="73" t="s">
        <v>1052</v>
      </c>
      <c r="J133" s="236"/>
      <c r="K133" s="271" t="s">
        <v>2013</v>
      </c>
      <c r="L133" s="129">
        <f t="shared" si="40"/>
        <v>0</v>
      </c>
    </row>
    <row r="134" spans="1:13" s="8" customFormat="1" ht="51">
      <c r="A134" s="69">
        <v>895248</v>
      </c>
      <c r="B134" s="17"/>
      <c r="C134" s="70" t="s">
        <v>915</v>
      </c>
      <c r="D134" s="71"/>
      <c r="E134" s="71"/>
      <c r="F134" s="71"/>
      <c r="G134" s="17"/>
      <c r="H134" s="72" t="s">
        <v>1053</v>
      </c>
      <c r="I134" s="73" t="s">
        <v>1050</v>
      </c>
      <c r="J134" s="236"/>
      <c r="K134" s="271" t="s">
        <v>2013</v>
      </c>
      <c r="L134" s="129">
        <f t="shared" si="40"/>
        <v>0</v>
      </c>
    </row>
    <row r="135" spans="1:13" s="8" customFormat="1" ht="51">
      <c r="A135" s="69">
        <v>895249</v>
      </c>
      <c r="B135" s="17"/>
      <c r="C135" s="70" t="s">
        <v>915</v>
      </c>
      <c r="D135" s="71"/>
      <c r="E135" s="71"/>
      <c r="F135" s="71"/>
      <c r="G135" s="17"/>
      <c r="H135" s="72" t="s">
        <v>1053</v>
      </c>
      <c r="I135" s="73" t="s">
        <v>1054</v>
      </c>
      <c r="J135" s="236"/>
      <c r="K135" s="271" t="s">
        <v>2013</v>
      </c>
      <c r="L135" s="129">
        <f t="shared" si="40"/>
        <v>0</v>
      </c>
    </row>
    <row r="136" spans="1:13" s="8" customFormat="1" ht="51">
      <c r="A136" s="69">
        <v>895250</v>
      </c>
      <c r="B136" s="17"/>
      <c r="C136" s="70" t="s">
        <v>915</v>
      </c>
      <c r="D136" s="71"/>
      <c r="E136" s="71"/>
      <c r="F136" s="71"/>
      <c r="G136" s="17"/>
      <c r="H136" s="72" t="s">
        <v>1053</v>
      </c>
      <c r="I136" s="73" t="s">
        <v>1054</v>
      </c>
      <c r="J136" s="236"/>
      <c r="K136" s="271" t="s">
        <v>2013</v>
      </c>
      <c r="L136" s="129">
        <f t="shared" si="40"/>
        <v>0</v>
      </c>
    </row>
    <row r="137" spans="1:13" s="8" customFormat="1" ht="51">
      <c r="A137" s="69">
        <v>895306</v>
      </c>
      <c r="B137" s="17"/>
      <c r="C137" s="70" t="s">
        <v>1056</v>
      </c>
      <c r="D137" s="71"/>
      <c r="E137" s="71"/>
      <c r="F137" s="71"/>
      <c r="G137" s="17"/>
      <c r="H137" s="72" t="s">
        <v>917</v>
      </c>
      <c r="I137" s="73" t="s">
        <v>1055</v>
      </c>
      <c r="J137" s="236"/>
      <c r="K137" s="236"/>
      <c r="L137" s="129">
        <f t="shared" ref="L137:L138" si="41">J137+K137</f>
        <v>0</v>
      </c>
      <c r="M137" s="295"/>
    </row>
    <row r="138" spans="1:13" s="8" customFormat="1" ht="51">
      <c r="A138" s="69">
        <v>895316</v>
      </c>
      <c r="B138" s="17"/>
      <c r="C138" s="70" t="s">
        <v>991</v>
      </c>
      <c r="D138" s="71"/>
      <c r="E138" s="71"/>
      <c r="F138" s="71"/>
      <c r="G138" s="17"/>
      <c r="H138" s="72" t="s">
        <v>917</v>
      </c>
      <c r="I138" s="73" t="s">
        <v>1057</v>
      </c>
      <c r="J138" s="236"/>
      <c r="K138" s="236"/>
      <c r="L138" s="129">
        <f t="shared" si="41"/>
        <v>0</v>
      </c>
      <c r="M138" s="295"/>
    </row>
    <row r="139" spans="1:13" s="8" customFormat="1" ht="40.799999999999997">
      <c r="A139" s="69">
        <v>896296</v>
      </c>
      <c r="B139" s="17"/>
      <c r="C139" s="70" t="s">
        <v>915</v>
      </c>
      <c r="D139" s="71"/>
      <c r="E139" s="71"/>
      <c r="F139" s="71"/>
      <c r="G139" s="17"/>
      <c r="H139" s="72" t="s">
        <v>939</v>
      </c>
      <c r="I139" s="73" t="s">
        <v>1058</v>
      </c>
      <c r="J139" s="236"/>
      <c r="K139" s="271" t="s">
        <v>2013</v>
      </c>
      <c r="L139" s="129">
        <f t="shared" ref="L139" si="42">J139</f>
        <v>0</v>
      </c>
    </row>
    <row r="140" spans="1:13" s="8" customFormat="1" ht="30.6">
      <c r="A140" s="69">
        <v>234398</v>
      </c>
      <c r="B140" s="17"/>
      <c r="C140" s="70" t="s">
        <v>1060</v>
      </c>
      <c r="D140" s="71"/>
      <c r="E140" s="71"/>
      <c r="F140" s="71"/>
      <c r="G140" s="17"/>
      <c r="H140" s="72" t="s">
        <v>919</v>
      </c>
      <c r="I140" s="73" t="s">
        <v>1059</v>
      </c>
      <c r="J140" s="236"/>
      <c r="K140" s="271" t="s">
        <v>2013</v>
      </c>
      <c r="L140" s="129">
        <f t="shared" ref="L140:L141" si="43">J140</f>
        <v>0</v>
      </c>
    </row>
    <row r="141" spans="1:13" s="8" customFormat="1" ht="51">
      <c r="A141" s="69">
        <v>207304</v>
      </c>
      <c r="B141" s="17"/>
      <c r="C141" s="70" t="s">
        <v>913</v>
      </c>
      <c r="D141" s="71"/>
      <c r="E141" s="71"/>
      <c r="F141" s="71"/>
      <c r="G141" s="17"/>
      <c r="H141" s="72" t="s">
        <v>917</v>
      </c>
      <c r="I141" s="73" t="s">
        <v>1061</v>
      </c>
      <c r="J141" s="236"/>
      <c r="K141" s="271" t="s">
        <v>2013</v>
      </c>
      <c r="L141" s="129">
        <f t="shared" si="43"/>
        <v>0</v>
      </c>
    </row>
    <row r="142" spans="1:13" s="8" customFormat="1" ht="20.399999999999999">
      <c r="A142" s="69">
        <v>223692</v>
      </c>
      <c r="B142" s="17"/>
      <c r="C142" s="70" t="s">
        <v>958</v>
      </c>
      <c r="D142" s="71"/>
      <c r="E142" s="71"/>
      <c r="F142" s="71"/>
      <c r="G142" s="17"/>
      <c r="H142" s="72" t="s">
        <v>917</v>
      </c>
      <c r="I142" s="73" t="s">
        <v>1062</v>
      </c>
      <c r="J142" s="236"/>
      <c r="K142" s="236"/>
      <c r="L142" s="129">
        <f t="shared" si="32"/>
        <v>0</v>
      </c>
    </row>
    <row r="143" spans="1:13" s="8" customFormat="1">
      <c r="A143" s="69">
        <v>209940</v>
      </c>
      <c r="B143" s="17"/>
      <c r="C143" s="70" t="s">
        <v>991</v>
      </c>
      <c r="D143" s="71"/>
      <c r="E143" s="71"/>
      <c r="F143" s="71"/>
      <c r="G143" s="17"/>
      <c r="H143" s="72" t="s">
        <v>917</v>
      </c>
      <c r="I143" s="73" t="s">
        <v>1063</v>
      </c>
      <c r="J143" s="236"/>
      <c r="K143" s="236"/>
      <c r="L143" s="129">
        <f t="shared" si="32"/>
        <v>0</v>
      </c>
      <c r="M143" s="295"/>
    </row>
    <row r="144" spans="1:13" s="8" customFormat="1" ht="20.399999999999999">
      <c r="A144" s="69">
        <v>228360</v>
      </c>
      <c r="B144" s="17"/>
      <c r="C144" s="70" t="s">
        <v>915</v>
      </c>
      <c r="D144" s="71"/>
      <c r="E144" s="71"/>
      <c r="F144" s="71"/>
      <c r="G144" s="17"/>
      <c r="H144" s="72" t="s">
        <v>908</v>
      </c>
      <c r="I144" s="73" t="s">
        <v>1064</v>
      </c>
      <c r="J144" s="236"/>
      <c r="K144" s="271" t="s">
        <v>2013</v>
      </c>
      <c r="L144" s="129">
        <f t="shared" ref="L144" si="44">J144</f>
        <v>0</v>
      </c>
    </row>
    <row r="145" spans="1:12" s="8" customFormat="1">
      <c r="A145" s="69">
        <v>238355</v>
      </c>
      <c r="B145" s="17"/>
      <c r="C145" s="70" t="s">
        <v>915</v>
      </c>
      <c r="D145" s="71"/>
      <c r="E145" s="71"/>
      <c r="F145" s="71"/>
      <c r="G145" s="17"/>
      <c r="H145" s="72" t="s">
        <v>919</v>
      </c>
      <c r="I145" s="73" t="s">
        <v>1065</v>
      </c>
      <c r="J145" s="236"/>
      <c r="K145" s="271" t="s">
        <v>2013</v>
      </c>
      <c r="L145" s="129">
        <f t="shared" ref="L145" si="45">J145</f>
        <v>0</v>
      </c>
    </row>
    <row r="146" spans="1:12" s="8" customFormat="1" ht="40.799999999999997">
      <c r="A146" s="69">
        <v>258805</v>
      </c>
      <c r="B146" s="17"/>
      <c r="C146" s="70" t="s">
        <v>924</v>
      </c>
      <c r="D146" s="71"/>
      <c r="E146" s="71"/>
      <c r="F146" s="71"/>
      <c r="G146" s="17"/>
      <c r="H146" s="72" t="s">
        <v>922</v>
      </c>
      <c r="I146" s="73" t="s">
        <v>1066</v>
      </c>
      <c r="J146" s="236"/>
      <c r="K146" s="236"/>
      <c r="L146" s="129">
        <f t="shared" si="32"/>
        <v>0</v>
      </c>
    </row>
    <row r="147" spans="1:12" s="8" customFormat="1" ht="61.2">
      <c r="A147" s="69">
        <v>213883</v>
      </c>
      <c r="B147" s="17"/>
      <c r="C147" s="70" t="s">
        <v>913</v>
      </c>
      <c r="D147" s="71"/>
      <c r="E147" s="71"/>
      <c r="F147" s="71"/>
      <c r="G147" s="17"/>
      <c r="H147" s="72" t="s">
        <v>917</v>
      </c>
      <c r="I147" s="73" t="s">
        <v>1067</v>
      </c>
      <c r="J147" s="236"/>
      <c r="K147" s="271" t="s">
        <v>2013</v>
      </c>
      <c r="L147" s="129">
        <f t="shared" ref="L147" si="46">J147</f>
        <v>0</v>
      </c>
    </row>
    <row r="148" spans="1:12" s="8" customFormat="1">
      <c r="A148" s="69">
        <v>261896</v>
      </c>
      <c r="B148" s="17"/>
      <c r="C148" s="70" t="s">
        <v>915</v>
      </c>
      <c r="D148" s="71"/>
      <c r="E148" s="71"/>
      <c r="F148" s="71"/>
      <c r="G148" s="17"/>
      <c r="H148" s="72" t="s">
        <v>998</v>
      </c>
      <c r="I148" s="73" t="s">
        <v>1000</v>
      </c>
      <c r="J148" s="236"/>
      <c r="K148" s="271" t="s">
        <v>2013</v>
      </c>
      <c r="L148" s="129">
        <f t="shared" ref="L148" si="47">J148</f>
        <v>0</v>
      </c>
    </row>
    <row r="149" spans="1:12" s="8" customFormat="1">
      <c r="A149" s="69">
        <v>261897</v>
      </c>
      <c r="B149" s="17"/>
      <c r="C149" s="70" t="s">
        <v>910</v>
      </c>
      <c r="D149" s="71"/>
      <c r="E149" s="71"/>
      <c r="F149" s="71"/>
      <c r="G149" s="17"/>
      <c r="H149" s="72" t="s">
        <v>919</v>
      </c>
      <c r="I149" s="73" t="s">
        <v>1068</v>
      </c>
      <c r="J149" s="236"/>
      <c r="K149" s="236"/>
      <c r="L149" s="129">
        <f t="shared" si="32"/>
        <v>0</v>
      </c>
    </row>
    <row r="150" spans="1:12" s="8" customFormat="1" ht="40.799999999999997">
      <c r="A150" s="69">
        <v>261898</v>
      </c>
      <c r="B150" s="17"/>
      <c r="C150" s="70" t="s">
        <v>924</v>
      </c>
      <c r="D150" s="71"/>
      <c r="E150" s="71"/>
      <c r="F150" s="71"/>
      <c r="G150" s="17"/>
      <c r="H150" s="72" t="s">
        <v>922</v>
      </c>
      <c r="I150" s="73" t="s">
        <v>1069</v>
      </c>
      <c r="J150" s="236"/>
      <c r="K150" s="236"/>
      <c r="L150" s="129">
        <f t="shared" si="32"/>
        <v>0</v>
      </c>
    </row>
    <row r="151" spans="1:12" s="8" customFormat="1" ht="20.399999999999999">
      <c r="A151" s="69">
        <v>263089</v>
      </c>
      <c r="B151" s="17"/>
      <c r="C151" s="70" t="s">
        <v>1071</v>
      </c>
      <c r="D151" s="71"/>
      <c r="E151" s="71"/>
      <c r="F151" s="71"/>
      <c r="G151" s="17"/>
      <c r="H151" s="72" t="s">
        <v>978</v>
      </c>
      <c r="I151" s="73" t="s">
        <v>1070</v>
      </c>
      <c r="J151" s="236"/>
      <c r="K151" s="236"/>
      <c r="L151" s="129">
        <f t="shared" si="32"/>
        <v>0</v>
      </c>
    </row>
    <row r="152" spans="1:12" s="8" customFormat="1" ht="20.399999999999999">
      <c r="A152" s="69">
        <v>263090</v>
      </c>
      <c r="B152" s="17"/>
      <c r="C152" s="70" t="s">
        <v>1071</v>
      </c>
      <c r="D152" s="71"/>
      <c r="E152" s="71"/>
      <c r="F152" s="71"/>
      <c r="G152" s="17"/>
      <c r="H152" s="72" t="s">
        <v>978</v>
      </c>
      <c r="I152" s="73" t="s">
        <v>1070</v>
      </c>
      <c r="J152" s="236"/>
      <c r="K152" s="236"/>
      <c r="L152" s="129">
        <f t="shared" si="32"/>
        <v>0</v>
      </c>
    </row>
    <row r="153" spans="1:12" s="8" customFormat="1" ht="20.399999999999999">
      <c r="A153" s="69">
        <v>263091</v>
      </c>
      <c r="B153" s="17"/>
      <c r="C153" s="70" t="s">
        <v>1071</v>
      </c>
      <c r="D153" s="71"/>
      <c r="E153" s="71"/>
      <c r="F153" s="71"/>
      <c r="G153" s="17"/>
      <c r="H153" s="72" t="s">
        <v>919</v>
      </c>
      <c r="I153" s="73" t="s">
        <v>1070</v>
      </c>
      <c r="J153" s="236"/>
      <c r="K153" s="236"/>
      <c r="L153" s="129">
        <f t="shared" si="32"/>
        <v>0</v>
      </c>
    </row>
    <row r="154" spans="1:12" s="8" customFormat="1" ht="20.399999999999999">
      <c r="A154" s="69">
        <v>263092</v>
      </c>
      <c r="B154" s="17"/>
      <c r="C154" s="70" t="s">
        <v>1071</v>
      </c>
      <c r="D154" s="71"/>
      <c r="E154" s="71"/>
      <c r="F154" s="71"/>
      <c r="G154" s="17"/>
      <c r="H154" s="72" t="s">
        <v>919</v>
      </c>
      <c r="I154" s="73" t="s">
        <v>1070</v>
      </c>
      <c r="J154" s="236"/>
      <c r="K154" s="236"/>
      <c r="L154" s="129">
        <f t="shared" si="32"/>
        <v>0</v>
      </c>
    </row>
    <row r="155" spans="1:12" s="8" customFormat="1" ht="40.799999999999997">
      <c r="A155" s="69">
        <v>263093</v>
      </c>
      <c r="B155" s="17"/>
      <c r="C155" s="70" t="s">
        <v>924</v>
      </c>
      <c r="D155" s="71"/>
      <c r="E155" s="71"/>
      <c r="F155" s="71"/>
      <c r="G155" s="17"/>
      <c r="H155" s="72" t="s">
        <v>917</v>
      </c>
      <c r="I155" s="73" t="s">
        <v>1072</v>
      </c>
      <c r="J155" s="236"/>
      <c r="K155" s="236"/>
      <c r="L155" s="129">
        <f t="shared" si="32"/>
        <v>0</v>
      </c>
    </row>
    <row r="156" spans="1:12" s="8" customFormat="1" ht="51">
      <c r="A156" s="69">
        <v>279070</v>
      </c>
      <c r="B156" s="17"/>
      <c r="C156" s="70" t="s">
        <v>913</v>
      </c>
      <c r="D156" s="71"/>
      <c r="E156" s="71"/>
      <c r="F156" s="71"/>
      <c r="G156" s="17"/>
      <c r="H156" s="72" t="s">
        <v>917</v>
      </c>
      <c r="I156" s="73" t="s">
        <v>1073</v>
      </c>
      <c r="J156" s="236"/>
      <c r="K156" s="271" t="s">
        <v>2013</v>
      </c>
      <c r="L156" s="129">
        <f t="shared" ref="L156" si="48">J156</f>
        <v>0</v>
      </c>
    </row>
    <row r="157" spans="1:12" s="8" customFormat="1" ht="40.799999999999997">
      <c r="A157" s="69">
        <v>279075</v>
      </c>
      <c r="B157" s="17"/>
      <c r="C157" s="70" t="s">
        <v>915</v>
      </c>
      <c r="D157" s="71"/>
      <c r="E157" s="71"/>
      <c r="F157" s="71"/>
      <c r="G157" s="17"/>
      <c r="H157" s="72" t="s">
        <v>939</v>
      </c>
      <c r="I157" s="73" t="s">
        <v>1074</v>
      </c>
      <c r="J157" s="236"/>
      <c r="K157" s="271" t="s">
        <v>2013</v>
      </c>
      <c r="L157" s="129">
        <f t="shared" ref="L157:L161" si="49">J157</f>
        <v>0</v>
      </c>
    </row>
    <row r="158" spans="1:12" s="8" customFormat="1" ht="40.799999999999997">
      <c r="A158" s="69">
        <v>279074</v>
      </c>
      <c r="B158" s="17"/>
      <c r="C158" s="70" t="s">
        <v>915</v>
      </c>
      <c r="D158" s="71"/>
      <c r="E158" s="71"/>
      <c r="F158" s="71"/>
      <c r="G158" s="17"/>
      <c r="H158" s="72" t="s">
        <v>917</v>
      </c>
      <c r="I158" s="73" t="s">
        <v>1074</v>
      </c>
      <c r="J158" s="236"/>
      <c r="K158" s="271" t="s">
        <v>2013</v>
      </c>
      <c r="L158" s="129">
        <f t="shared" si="49"/>
        <v>0</v>
      </c>
    </row>
    <row r="159" spans="1:12" s="8" customFormat="1" ht="51">
      <c r="A159" s="69">
        <v>279073</v>
      </c>
      <c r="B159" s="17"/>
      <c r="C159" s="70" t="s">
        <v>913</v>
      </c>
      <c r="D159" s="71"/>
      <c r="E159" s="71"/>
      <c r="F159" s="71"/>
      <c r="G159" s="17"/>
      <c r="H159" s="72" t="s">
        <v>917</v>
      </c>
      <c r="I159" s="73" t="s">
        <v>1073</v>
      </c>
      <c r="J159" s="236"/>
      <c r="K159" s="271" t="s">
        <v>2013</v>
      </c>
      <c r="L159" s="129">
        <f t="shared" si="49"/>
        <v>0</v>
      </c>
    </row>
    <row r="160" spans="1:12" s="8" customFormat="1" ht="20.399999999999999">
      <c r="A160" s="69">
        <v>271698</v>
      </c>
      <c r="B160" s="17"/>
      <c r="C160" s="70" t="s">
        <v>929</v>
      </c>
      <c r="D160" s="71"/>
      <c r="E160" s="71"/>
      <c r="F160" s="71"/>
      <c r="G160" s="17"/>
      <c r="H160" s="72" t="s">
        <v>969</v>
      </c>
      <c r="I160" s="73" t="s">
        <v>1075</v>
      </c>
      <c r="J160" s="236"/>
      <c r="K160" s="271" t="s">
        <v>2013</v>
      </c>
      <c r="L160" s="129">
        <f t="shared" si="49"/>
        <v>0</v>
      </c>
    </row>
    <row r="161" spans="1:13" s="8" customFormat="1" ht="20.399999999999999">
      <c r="A161" s="69">
        <v>279065</v>
      </c>
      <c r="B161" s="17"/>
      <c r="C161" s="70" t="s">
        <v>929</v>
      </c>
      <c r="D161" s="71"/>
      <c r="E161" s="71"/>
      <c r="F161" s="71"/>
      <c r="G161" s="17"/>
      <c r="H161" s="72" t="s">
        <v>969</v>
      </c>
      <c r="I161" s="73" t="s">
        <v>1075</v>
      </c>
      <c r="J161" s="236"/>
      <c r="K161" s="271" t="s">
        <v>2013</v>
      </c>
      <c r="L161" s="129">
        <f t="shared" si="49"/>
        <v>0</v>
      </c>
    </row>
    <row r="162" spans="1:13" s="8" customFormat="1">
      <c r="A162" s="69">
        <v>279067</v>
      </c>
      <c r="B162" s="17"/>
      <c r="C162" s="70" t="s">
        <v>910</v>
      </c>
      <c r="D162" s="71"/>
      <c r="E162" s="71"/>
      <c r="F162" s="71"/>
      <c r="G162" s="17"/>
      <c r="H162" s="72" t="s">
        <v>922</v>
      </c>
      <c r="I162" s="73" t="s">
        <v>1076</v>
      </c>
      <c r="J162" s="236"/>
      <c r="K162" s="236"/>
      <c r="L162" s="129">
        <f t="shared" ref="L162:L166" si="50">J162+K162</f>
        <v>0</v>
      </c>
      <c r="M162" s="295"/>
    </row>
    <row r="163" spans="1:13" s="8" customFormat="1">
      <c r="A163" s="69">
        <v>279068</v>
      </c>
      <c r="B163" s="17"/>
      <c r="C163" s="70" t="s">
        <v>924</v>
      </c>
      <c r="D163" s="71"/>
      <c r="E163" s="71"/>
      <c r="F163" s="71"/>
      <c r="G163" s="17"/>
      <c r="H163" s="72" t="s">
        <v>922</v>
      </c>
      <c r="I163" s="73" t="s">
        <v>1077</v>
      </c>
      <c r="J163" s="236"/>
      <c r="K163" s="236"/>
      <c r="L163" s="129">
        <f t="shared" si="50"/>
        <v>0</v>
      </c>
      <c r="M163" s="295"/>
    </row>
    <row r="164" spans="1:13" s="8" customFormat="1">
      <c r="A164" s="69">
        <v>279076</v>
      </c>
      <c r="B164" s="17"/>
      <c r="C164" s="70" t="s">
        <v>931</v>
      </c>
      <c r="D164" s="71"/>
      <c r="E164" s="71"/>
      <c r="F164" s="71"/>
      <c r="G164" s="17"/>
      <c r="H164" s="72" t="s">
        <v>1078</v>
      </c>
      <c r="I164" s="73" t="s">
        <v>2266</v>
      </c>
      <c r="J164" s="236"/>
      <c r="K164" s="271" t="s">
        <v>2013</v>
      </c>
      <c r="L164" s="129">
        <f t="shared" ref="L164:L165" si="51">J164</f>
        <v>0</v>
      </c>
      <c r="M164" s="200"/>
    </row>
    <row r="165" spans="1:13" s="8" customFormat="1">
      <c r="A165" s="69">
        <v>279078</v>
      </c>
      <c r="B165" s="17"/>
      <c r="C165" s="70" t="s">
        <v>931</v>
      </c>
      <c r="D165" s="71"/>
      <c r="E165" s="71"/>
      <c r="F165" s="71"/>
      <c r="G165" s="17"/>
      <c r="H165" s="72" t="s">
        <v>1079</v>
      </c>
      <c r="I165" s="73" t="s">
        <v>2266</v>
      </c>
      <c r="J165" s="236"/>
      <c r="K165" s="271" t="s">
        <v>2013</v>
      </c>
      <c r="L165" s="129">
        <f t="shared" si="51"/>
        <v>0</v>
      </c>
    </row>
    <row r="166" spans="1:13" s="8" customFormat="1">
      <c r="A166" s="69">
        <v>279079</v>
      </c>
      <c r="B166" s="17"/>
      <c r="C166" s="70" t="s">
        <v>1081</v>
      </c>
      <c r="D166" s="71"/>
      <c r="E166" s="71"/>
      <c r="F166" s="71"/>
      <c r="G166" s="17"/>
      <c r="H166" s="72" t="s">
        <v>908</v>
      </c>
      <c r="I166" s="73" t="s">
        <v>1080</v>
      </c>
      <c r="J166" s="236"/>
      <c r="K166" s="236"/>
      <c r="L166" s="129">
        <f t="shared" si="50"/>
        <v>0</v>
      </c>
    </row>
    <row r="167" spans="1:13" s="8" customFormat="1" ht="21" thickBot="1">
      <c r="A167" s="74">
        <v>543222</v>
      </c>
      <c r="B167" s="22"/>
      <c r="C167" s="75" t="s">
        <v>915</v>
      </c>
      <c r="D167" s="76"/>
      <c r="E167" s="76"/>
      <c r="F167" s="76"/>
      <c r="G167" s="22"/>
      <c r="H167" s="77" t="s">
        <v>1082</v>
      </c>
      <c r="I167" s="265" t="s">
        <v>1083</v>
      </c>
      <c r="J167" s="236"/>
      <c r="K167" s="271" t="s">
        <v>2013</v>
      </c>
      <c r="L167" s="129">
        <f t="shared" ref="L167" si="52">J167</f>
        <v>0</v>
      </c>
    </row>
    <row r="168" spans="1:13" ht="27.6" thickTop="1" thickBot="1">
      <c r="I168" s="266" t="s">
        <v>1988</v>
      </c>
      <c r="J168" s="137" t="s">
        <v>1935</v>
      </c>
      <c r="K168" s="142" t="s">
        <v>1873</v>
      </c>
      <c r="L168" s="227">
        <f>SUM(L18:L167)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BBA1-E0A0-4BEB-8228-E876D3338D39}">
  <dimension ref="A2:M249"/>
  <sheetViews>
    <sheetView workbookViewId="0">
      <selection activeCell="I21" sqref="I21"/>
    </sheetView>
  </sheetViews>
  <sheetFormatPr defaultColWidth="11.88671875" defaultRowHeight="13.2"/>
  <cols>
    <col min="1" max="1" width="11.88671875" style="8"/>
    <col min="2" max="2" width="15.33203125" style="8" customWidth="1"/>
    <col min="3" max="3" width="47.6640625" style="286" customWidth="1"/>
    <col min="4" max="4" width="18" style="8" customWidth="1"/>
    <col min="5" max="5" width="11.88671875" style="8"/>
    <col min="6" max="6" width="11.33203125" style="8" customWidth="1"/>
    <col min="7" max="7" width="11.6640625" style="8" customWidth="1"/>
    <col min="8" max="8" width="14.44140625" style="8" customWidth="1"/>
    <col min="9" max="9" width="45.6640625" style="8" customWidth="1"/>
    <col min="10" max="12" width="15.6640625" style="8" customWidth="1"/>
    <col min="13" max="13" width="15.88671875" style="8" customWidth="1"/>
    <col min="14" max="16384" width="11.88671875" style="8"/>
  </cols>
  <sheetData>
    <row r="2" spans="1:9">
      <c r="B2" s="9"/>
      <c r="C2" s="9"/>
      <c r="D2" s="9"/>
      <c r="E2" s="9"/>
    </row>
    <row r="4" spans="1:9">
      <c r="B4" s="9" t="s">
        <v>1901</v>
      </c>
      <c r="C4" s="9" t="s">
        <v>2020</v>
      </c>
      <c r="D4" s="9"/>
      <c r="E4" s="9"/>
    </row>
    <row r="5" spans="1:9">
      <c r="B5" s="9" t="s">
        <v>2021</v>
      </c>
      <c r="C5" s="9"/>
      <c r="D5" s="9"/>
      <c r="E5" s="9"/>
    </row>
    <row r="6" spans="1:9" ht="13.8" thickBot="1">
      <c r="B6" s="9"/>
      <c r="C6" s="9" t="s">
        <v>2289</v>
      </c>
      <c r="D6" s="9"/>
      <c r="E6" s="9"/>
    </row>
    <row r="7" spans="1:9">
      <c r="A7" s="386">
        <v>1</v>
      </c>
      <c r="B7" s="367" t="s">
        <v>2022</v>
      </c>
      <c r="C7" s="367"/>
      <c r="D7" s="367"/>
      <c r="E7" s="304"/>
      <c r="F7" s="367"/>
      <c r="G7" s="367"/>
      <c r="H7" s="316"/>
    </row>
    <row r="8" spans="1:9">
      <c r="A8" s="312">
        <v>2</v>
      </c>
      <c r="B8" s="8" t="s">
        <v>2023</v>
      </c>
      <c r="C8" s="8"/>
      <c r="E8" s="9"/>
      <c r="H8" s="308"/>
    </row>
    <row r="9" spans="1:9">
      <c r="A9" s="312">
        <v>3</v>
      </c>
      <c r="B9" s="8" t="s">
        <v>2024</v>
      </c>
      <c r="C9" s="8"/>
      <c r="H9" s="308"/>
    </row>
    <row r="10" spans="1:9">
      <c r="A10" s="312"/>
      <c r="B10" s="8" t="s">
        <v>2025</v>
      </c>
      <c r="C10" s="8"/>
      <c r="H10" s="308"/>
    </row>
    <row r="11" spans="1:9">
      <c r="A11" s="312">
        <v>4</v>
      </c>
      <c r="B11" s="8" t="s">
        <v>2026</v>
      </c>
      <c r="C11" s="8"/>
      <c r="E11" s="9"/>
      <c r="H11" s="308"/>
    </row>
    <row r="12" spans="1:9">
      <c r="A12" s="312">
        <v>5</v>
      </c>
      <c r="B12" s="8" t="s">
        <v>2301</v>
      </c>
      <c r="C12" s="8"/>
      <c r="D12" s="9"/>
      <c r="E12" s="9"/>
      <c r="H12" s="308"/>
    </row>
    <row r="13" spans="1:9">
      <c r="A13" s="312">
        <v>6</v>
      </c>
      <c r="B13" s="9" t="s">
        <v>2288</v>
      </c>
      <c r="C13" s="9"/>
      <c r="D13" s="9"/>
      <c r="E13" s="9"/>
      <c r="F13" s="228"/>
      <c r="G13"/>
      <c r="H13" s="314"/>
      <c r="I13"/>
    </row>
    <row r="14" spans="1:9">
      <c r="A14" s="312">
        <v>7</v>
      </c>
      <c r="B14" s="382" t="s">
        <v>2347</v>
      </c>
      <c r="C14" s="382"/>
      <c r="D14" s="382"/>
      <c r="E14" s="382"/>
      <c r="F14" s="376"/>
      <c r="G14" s="381"/>
      <c r="H14" s="391"/>
    </row>
    <row r="15" spans="1:9" ht="13.8" thickBot="1">
      <c r="A15" s="309"/>
      <c r="B15" s="310"/>
      <c r="C15" s="310"/>
      <c r="D15" s="310"/>
      <c r="E15" s="310"/>
      <c r="F15" s="337"/>
      <c r="G15" s="253"/>
      <c r="H15" s="280"/>
    </row>
    <row r="16" spans="1:9" ht="16.2" thickBot="1">
      <c r="B16" s="389" t="s">
        <v>2224</v>
      </c>
      <c r="C16" s="390"/>
      <c r="D16" s="9"/>
    </row>
    <row r="17" spans="1:13" ht="27" thickTop="1">
      <c r="A17" s="283" t="s">
        <v>1804</v>
      </c>
      <c r="B17" s="17"/>
      <c r="C17" s="59"/>
      <c r="D17" s="17"/>
      <c r="E17" s="222" t="s">
        <v>2227</v>
      </c>
      <c r="F17" s="281" t="s">
        <v>2028</v>
      </c>
      <c r="G17" s="217" t="s">
        <v>1878</v>
      </c>
      <c r="H17" s="200"/>
    </row>
    <row r="18" spans="1:13" ht="15.6">
      <c r="A18" s="284"/>
      <c r="B18" s="124" t="s">
        <v>1796</v>
      </c>
      <c r="C18" s="287" t="s">
        <v>9</v>
      </c>
      <c r="D18" s="124" t="s">
        <v>2189</v>
      </c>
      <c r="E18" s="121" t="s">
        <v>1936</v>
      </c>
      <c r="F18" s="121" t="s">
        <v>1937</v>
      </c>
      <c r="G18" s="224"/>
    </row>
    <row r="19" spans="1:13">
      <c r="A19" s="17"/>
      <c r="B19" s="96" t="s">
        <v>2209</v>
      </c>
      <c r="C19" s="101" t="s">
        <v>1654</v>
      </c>
      <c r="D19" s="17" t="s">
        <v>1654</v>
      </c>
      <c r="E19" s="131"/>
      <c r="F19" s="155" t="s">
        <v>2013</v>
      </c>
      <c r="G19" s="238">
        <f t="shared" ref="G19:G31" si="0">E19</f>
        <v>0</v>
      </c>
    </row>
    <row r="20" spans="1:13" ht="52.8">
      <c r="A20" s="17"/>
      <c r="B20" s="96" t="s">
        <v>2205</v>
      </c>
      <c r="C20" s="101" t="s">
        <v>2086</v>
      </c>
      <c r="D20" s="17" t="s">
        <v>910</v>
      </c>
      <c r="E20" s="131"/>
      <c r="F20" s="155" t="s">
        <v>2013</v>
      </c>
      <c r="G20" s="238">
        <f t="shared" si="0"/>
        <v>0</v>
      </c>
    </row>
    <row r="21" spans="1:13" ht="58.2" customHeight="1">
      <c r="A21" s="17"/>
      <c r="B21" s="96" t="s">
        <v>2190</v>
      </c>
      <c r="C21" s="101" t="s">
        <v>2080</v>
      </c>
      <c r="D21" s="17" t="s">
        <v>1654</v>
      </c>
      <c r="E21" s="131"/>
      <c r="F21" s="155" t="s">
        <v>2013</v>
      </c>
      <c r="G21" s="238">
        <f t="shared" si="0"/>
        <v>0</v>
      </c>
      <c r="I21" s="200"/>
      <c r="J21" s="200"/>
      <c r="K21" s="200"/>
      <c r="L21" s="200"/>
      <c r="M21" s="200"/>
    </row>
    <row r="22" spans="1:13" ht="58.2" customHeight="1">
      <c r="A22" s="17"/>
      <c r="B22" s="96" t="s">
        <v>2206</v>
      </c>
      <c r="C22" s="101" t="s">
        <v>2088</v>
      </c>
      <c r="D22" s="17" t="s">
        <v>993</v>
      </c>
      <c r="E22" s="131"/>
      <c r="F22" s="155" t="s">
        <v>2013</v>
      </c>
      <c r="G22" s="238">
        <f t="shared" si="0"/>
        <v>0</v>
      </c>
      <c r="I22" s="200"/>
      <c r="J22" s="200"/>
      <c r="K22" s="200"/>
      <c r="L22" s="200"/>
      <c r="M22" s="200"/>
    </row>
    <row r="23" spans="1:13" ht="40.950000000000003" customHeight="1">
      <c r="A23" s="17"/>
      <c r="B23" s="96" t="s">
        <v>2190</v>
      </c>
      <c r="C23" s="101" t="s">
        <v>2059</v>
      </c>
      <c r="D23" s="17" t="s">
        <v>981</v>
      </c>
      <c r="E23" s="131"/>
      <c r="F23" s="155" t="s">
        <v>2013</v>
      </c>
      <c r="G23" s="238">
        <f t="shared" si="0"/>
        <v>0</v>
      </c>
    </row>
    <row r="24" spans="1:13" ht="52.8">
      <c r="A24" s="17"/>
      <c r="B24" s="96" t="s">
        <v>1654</v>
      </c>
      <c r="C24" s="101" t="s">
        <v>2142</v>
      </c>
      <c r="D24" s="17" t="s">
        <v>991</v>
      </c>
      <c r="E24" s="131"/>
      <c r="F24" s="155" t="s">
        <v>2013</v>
      </c>
      <c r="G24" s="238">
        <f t="shared" si="0"/>
        <v>0</v>
      </c>
    </row>
    <row r="25" spans="1:13" ht="52.8">
      <c r="A25" s="17"/>
      <c r="B25" s="96" t="s">
        <v>2208</v>
      </c>
      <c r="C25" s="101" t="s">
        <v>2141</v>
      </c>
      <c r="D25" s="17" t="s">
        <v>1654</v>
      </c>
      <c r="E25" s="131"/>
      <c r="F25" s="155" t="s">
        <v>2013</v>
      </c>
      <c r="G25" s="238">
        <f t="shared" si="0"/>
        <v>0</v>
      </c>
    </row>
    <row r="26" spans="1:13">
      <c r="A26" s="17"/>
      <c r="B26" s="96" t="s">
        <v>1654</v>
      </c>
      <c r="C26" s="101" t="s">
        <v>2117</v>
      </c>
      <c r="D26" s="17" t="s">
        <v>1654</v>
      </c>
      <c r="E26" s="131"/>
      <c r="F26" s="155" t="s">
        <v>2013</v>
      </c>
      <c r="G26" s="238">
        <f t="shared" si="0"/>
        <v>0</v>
      </c>
    </row>
    <row r="27" spans="1:13">
      <c r="A27" s="17"/>
      <c r="B27" s="96" t="s">
        <v>1654</v>
      </c>
      <c r="C27" s="101" t="s">
        <v>2117</v>
      </c>
      <c r="D27" s="17" t="s">
        <v>1654</v>
      </c>
      <c r="E27" s="131"/>
      <c r="F27" s="155" t="s">
        <v>2013</v>
      </c>
      <c r="G27" s="238">
        <f t="shared" si="0"/>
        <v>0</v>
      </c>
    </row>
    <row r="28" spans="1:13">
      <c r="A28" s="17"/>
      <c r="B28" s="96" t="s">
        <v>1654</v>
      </c>
      <c r="C28" s="101" t="s">
        <v>2117</v>
      </c>
      <c r="D28" s="17" t="s">
        <v>1654</v>
      </c>
      <c r="E28" s="131"/>
      <c r="F28" s="155" t="s">
        <v>2013</v>
      </c>
      <c r="G28" s="238">
        <f t="shared" si="0"/>
        <v>0</v>
      </c>
    </row>
    <row r="29" spans="1:13">
      <c r="A29" s="17"/>
      <c r="B29" s="96" t="s">
        <v>1654</v>
      </c>
      <c r="C29" s="101" t="s">
        <v>2117</v>
      </c>
      <c r="D29" s="17" t="s">
        <v>1654</v>
      </c>
      <c r="E29" s="131"/>
      <c r="F29" s="155" t="s">
        <v>2013</v>
      </c>
      <c r="G29" s="238">
        <f t="shared" si="0"/>
        <v>0</v>
      </c>
    </row>
    <row r="30" spans="1:13">
      <c r="A30" s="17"/>
      <c r="B30" s="96" t="s">
        <v>1654</v>
      </c>
      <c r="C30" s="101" t="s">
        <v>2093</v>
      </c>
      <c r="D30" s="17" t="s">
        <v>1654</v>
      </c>
      <c r="E30" s="131"/>
      <c r="F30" s="155" t="s">
        <v>2013</v>
      </c>
      <c r="G30" s="238">
        <f t="shared" si="0"/>
        <v>0</v>
      </c>
    </row>
    <row r="31" spans="1:13">
      <c r="A31" s="17"/>
      <c r="B31" s="96" t="s">
        <v>1654</v>
      </c>
      <c r="C31" s="101" t="s">
        <v>2093</v>
      </c>
      <c r="D31" s="17" t="s">
        <v>1654</v>
      </c>
      <c r="E31" s="131"/>
      <c r="F31" s="155" t="s">
        <v>2013</v>
      </c>
      <c r="G31" s="238">
        <f t="shared" si="0"/>
        <v>0</v>
      </c>
    </row>
    <row r="32" spans="1:13" ht="26.4">
      <c r="A32" s="17"/>
      <c r="B32" s="96" t="s">
        <v>2195</v>
      </c>
      <c r="C32" s="101" t="s">
        <v>2092</v>
      </c>
      <c r="D32" s="17" t="s">
        <v>1654</v>
      </c>
      <c r="E32" s="131"/>
      <c r="F32" s="131"/>
      <c r="G32" s="238">
        <f>E32+F32</f>
        <v>0</v>
      </c>
    </row>
    <row r="33" spans="1:8" ht="26.4">
      <c r="A33" s="17"/>
      <c r="B33" s="96" t="s">
        <v>2195</v>
      </c>
      <c r="C33" s="101" t="s">
        <v>2092</v>
      </c>
      <c r="D33" s="17" t="s">
        <v>1654</v>
      </c>
      <c r="E33" s="131"/>
      <c r="F33" s="131"/>
      <c r="G33" s="238">
        <f>E33+F33</f>
        <v>0</v>
      </c>
    </row>
    <row r="34" spans="1:8" ht="66">
      <c r="A34" s="17"/>
      <c r="B34" s="96" t="s">
        <v>498</v>
      </c>
      <c r="C34" s="101" t="s">
        <v>2087</v>
      </c>
      <c r="D34" s="17" t="s">
        <v>924</v>
      </c>
      <c r="E34" s="131"/>
      <c r="F34" s="155" t="s">
        <v>2013</v>
      </c>
      <c r="G34" s="238">
        <f t="shared" ref="G34:G40" si="1">E34</f>
        <v>0</v>
      </c>
    </row>
    <row r="35" spans="1:8" ht="52.8">
      <c r="A35" s="17"/>
      <c r="B35" s="96" t="s">
        <v>2198</v>
      </c>
      <c r="C35" s="101" t="s">
        <v>2068</v>
      </c>
      <c r="D35" s="17" t="s">
        <v>931</v>
      </c>
      <c r="E35" s="131"/>
      <c r="F35" s="155" t="s">
        <v>2013</v>
      </c>
      <c r="G35" s="238">
        <f t="shared" si="1"/>
        <v>0</v>
      </c>
      <c r="H35" s="200"/>
    </row>
    <row r="36" spans="1:8" ht="26.4">
      <c r="A36" s="17"/>
      <c r="B36" s="96" t="s">
        <v>2190</v>
      </c>
      <c r="C36" s="101" t="s">
        <v>2112</v>
      </c>
      <c r="D36" s="17" t="s">
        <v>1654</v>
      </c>
      <c r="E36" s="131"/>
      <c r="F36" s="155" t="s">
        <v>2013</v>
      </c>
      <c r="G36" s="238">
        <f t="shared" si="1"/>
        <v>0</v>
      </c>
    </row>
    <row r="37" spans="1:8" ht="52.8">
      <c r="A37" s="17"/>
      <c r="B37" s="96" t="s">
        <v>2190</v>
      </c>
      <c r="C37" s="101" t="s">
        <v>2044</v>
      </c>
      <c r="D37" s="17" t="s">
        <v>2177</v>
      </c>
      <c r="E37" s="131"/>
      <c r="F37" s="155" t="s">
        <v>2013</v>
      </c>
      <c r="G37" s="238">
        <f t="shared" si="1"/>
        <v>0</v>
      </c>
    </row>
    <row r="38" spans="1:8" ht="26.4">
      <c r="A38" s="17"/>
      <c r="B38" s="96" t="s">
        <v>2190</v>
      </c>
      <c r="C38" s="101" t="s">
        <v>2050</v>
      </c>
      <c r="D38" s="17" t="s">
        <v>1654</v>
      </c>
      <c r="E38" s="131"/>
      <c r="F38" s="155" t="s">
        <v>2013</v>
      </c>
      <c r="G38" s="238">
        <f t="shared" si="1"/>
        <v>0</v>
      </c>
    </row>
    <row r="39" spans="1:8" ht="26.4">
      <c r="A39" s="17"/>
      <c r="B39" s="96" t="s">
        <v>2190</v>
      </c>
      <c r="C39" s="101" t="s">
        <v>2100</v>
      </c>
      <c r="D39" s="17" t="s">
        <v>993</v>
      </c>
      <c r="E39" s="131"/>
      <c r="F39" s="155" t="s">
        <v>2013</v>
      </c>
      <c r="G39" s="238">
        <f t="shared" si="1"/>
        <v>0</v>
      </c>
      <c r="H39" s="200"/>
    </row>
    <row r="40" spans="1:8">
      <c r="A40" s="17"/>
      <c r="B40" s="96" t="s">
        <v>2207</v>
      </c>
      <c r="C40" s="101" t="s">
        <v>2090</v>
      </c>
      <c r="D40" s="17" t="s">
        <v>1654</v>
      </c>
      <c r="E40" s="131"/>
      <c r="F40" s="155" t="s">
        <v>2013</v>
      </c>
      <c r="G40" s="238">
        <f t="shared" si="1"/>
        <v>0</v>
      </c>
    </row>
    <row r="41" spans="1:8" ht="26.4">
      <c r="A41" s="17"/>
      <c r="B41" s="96" t="s">
        <v>2202</v>
      </c>
      <c r="C41" s="101" t="s">
        <v>2105</v>
      </c>
      <c r="D41" s="17" t="s">
        <v>924</v>
      </c>
      <c r="E41" s="131"/>
      <c r="F41" s="131"/>
      <c r="G41" s="238">
        <f>E41+F41</f>
        <v>0</v>
      </c>
      <c r="H41" s="200"/>
    </row>
    <row r="42" spans="1:8" ht="52.8">
      <c r="A42" s="17"/>
      <c r="B42" s="96" t="s">
        <v>1654</v>
      </c>
      <c r="C42" s="101" t="s">
        <v>2104</v>
      </c>
      <c r="D42" s="17" t="s">
        <v>1654</v>
      </c>
      <c r="E42" s="131"/>
      <c r="F42" s="131"/>
      <c r="G42" s="238">
        <f>E42+F42</f>
        <v>0</v>
      </c>
    </row>
    <row r="43" spans="1:8">
      <c r="A43" s="17"/>
      <c r="B43" s="96" t="s">
        <v>1654</v>
      </c>
      <c r="C43" s="101" t="s">
        <v>2133</v>
      </c>
      <c r="D43" s="17" t="s">
        <v>1654</v>
      </c>
      <c r="E43" s="131"/>
      <c r="F43" s="131"/>
      <c r="G43" s="238">
        <f>E43+F43</f>
        <v>0</v>
      </c>
    </row>
    <row r="44" spans="1:8">
      <c r="A44" s="17"/>
      <c r="B44" s="96" t="s">
        <v>1654</v>
      </c>
      <c r="C44" s="101" t="s">
        <v>2127</v>
      </c>
      <c r="D44" s="17" t="s">
        <v>1654</v>
      </c>
      <c r="E44" s="131"/>
      <c r="F44" s="131"/>
      <c r="G44" s="238">
        <f>E44+F44</f>
        <v>0</v>
      </c>
    </row>
    <row r="45" spans="1:8" ht="39.6">
      <c r="A45" s="17"/>
      <c r="B45" s="96" t="s">
        <v>2197</v>
      </c>
      <c r="C45" s="101" t="s">
        <v>2053</v>
      </c>
      <c r="D45" s="17" t="s">
        <v>1654</v>
      </c>
      <c r="E45" s="131"/>
      <c r="F45" s="155" t="s">
        <v>2013</v>
      </c>
      <c r="G45" s="238">
        <f>E45</f>
        <v>0</v>
      </c>
    </row>
    <row r="46" spans="1:8" ht="39.6">
      <c r="A46" s="17"/>
      <c r="B46" s="96" t="s">
        <v>2190</v>
      </c>
      <c r="C46" s="101" t="s">
        <v>2045</v>
      </c>
      <c r="D46" s="17" t="s">
        <v>2175</v>
      </c>
      <c r="E46" s="131"/>
      <c r="F46" s="131"/>
      <c r="G46" s="238">
        <f t="shared" ref="G46:G52" si="2">E46+F46</f>
        <v>0</v>
      </c>
    </row>
    <row r="47" spans="1:8" ht="52.8">
      <c r="A47" s="17"/>
      <c r="B47" s="96" t="s">
        <v>2200</v>
      </c>
      <c r="C47" s="101" t="s">
        <v>2070</v>
      </c>
      <c r="D47" s="17" t="s">
        <v>1654</v>
      </c>
      <c r="E47" s="131"/>
      <c r="F47" s="131"/>
      <c r="G47" s="238">
        <f t="shared" si="2"/>
        <v>0</v>
      </c>
      <c r="H47" s="200"/>
    </row>
    <row r="48" spans="1:8" ht="52.8">
      <c r="A48" s="17"/>
      <c r="B48" s="96" t="s">
        <v>2200</v>
      </c>
      <c r="C48" s="101" t="s">
        <v>2070</v>
      </c>
      <c r="D48" s="17" t="s">
        <v>1654</v>
      </c>
      <c r="E48" s="131"/>
      <c r="F48" s="131"/>
      <c r="G48" s="238">
        <f t="shared" si="2"/>
        <v>0</v>
      </c>
      <c r="H48" s="200"/>
    </row>
    <row r="49" spans="1:12" ht="52.8">
      <c r="A49" s="17"/>
      <c r="B49" s="96" t="s">
        <v>2200</v>
      </c>
      <c r="C49" s="101" t="s">
        <v>2070</v>
      </c>
      <c r="D49" s="17" t="s">
        <v>2181</v>
      </c>
      <c r="E49" s="131"/>
      <c r="F49" s="131"/>
      <c r="G49" s="238">
        <f t="shared" si="2"/>
        <v>0</v>
      </c>
      <c r="H49" s="200"/>
    </row>
    <row r="50" spans="1:12" ht="52.8">
      <c r="A50" s="17"/>
      <c r="B50" s="96" t="s">
        <v>2203</v>
      </c>
      <c r="C50" s="101" t="s">
        <v>2078</v>
      </c>
      <c r="D50" s="17" t="s">
        <v>1654</v>
      </c>
      <c r="E50" s="131"/>
      <c r="F50" s="131"/>
      <c r="G50" s="238">
        <f t="shared" si="2"/>
        <v>0</v>
      </c>
    </row>
    <row r="51" spans="1:12" ht="52.8">
      <c r="A51" s="17"/>
      <c r="B51" s="96" t="s">
        <v>2195</v>
      </c>
      <c r="C51" s="101" t="s">
        <v>2102</v>
      </c>
      <c r="D51" s="17" t="s">
        <v>2178</v>
      </c>
      <c r="E51" s="131"/>
      <c r="F51" s="131"/>
      <c r="G51" s="238">
        <f t="shared" si="2"/>
        <v>0</v>
      </c>
    </row>
    <row r="52" spans="1:12" ht="52.8">
      <c r="A52" s="17"/>
      <c r="B52" s="96" t="s">
        <v>2195</v>
      </c>
      <c r="C52" s="101" t="s">
        <v>2102</v>
      </c>
      <c r="D52" s="17" t="s">
        <v>924</v>
      </c>
      <c r="E52" s="131"/>
      <c r="F52" s="131"/>
      <c r="G52" s="238">
        <f t="shared" si="2"/>
        <v>0</v>
      </c>
    </row>
    <row r="53" spans="1:12" ht="66">
      <c r="A53" s="17"/>
      <c r="B53" s="96" t="s">
        <v>1654</v>
      </c>
      <c r="C53" s="101" t="s">
        <v>2155</v>
      </c>
      <c r="D53" s="17" t="s">
        <v>1654</v>
      </c>
      <c r="E53" s="131"/>
      <c r="F53" s="155" t="s">
        <v>2013</v>
      </c>
      <c r="G53" s="238">
        <f>E53</f>
        <v>0</v>
      </c>
    </row>
    <row r="54" spans="1:12" ht="26.4">
      <c r="A54" s="17"/>
      <c r="B54" s="96" t="s">
        <v>2190</v>
      </c>
      <c r="C54" s="101" t="s">
        <v>2097</v>
      </c>
      <c r="D54" s="17" t="s">
        <v>1654</v>
      </c>
      <c r="E54" s="236"/>
      <c r="F54" s="236"/>
      <c r="G54" s="129">
        <f t="shared" ref="G54" si="3">E54+F54</f>
        <v>0</v>
      </c>
      <c r="H54" s="350" t="s">
        <v>2238</v>
      </c>
      <c r="I54" s="351"/>
      <c r="J54" s="200"/>
      <c r="K54" s="200"/>
      <c r="L54" s="200"/>
    </row>
    <row r="55" spans="1:12" ht="26.4">
      <c r="A55" s="17"/>
      <c r="B55" s="96" t="s">
        <v>2201</v>
      </c>
      <c r="C55" s="101" t="s">
        <v>2071</v>
      </c>
      <c r="D55" s="17" t="s">
        <v>1654</v>
      </c>
      <c r="E55" s="131"/>
      <c r="F55" s="155" t="s">
        <v>2013</v>
      </c>
      <c r="G55" s="238">
        <f>E55</f>
        <v>0</v>
      </c>
      <c r="H55" s="200"/>
      <c r="I55" s="200"/>
      <c r="J55" s="200"/>
      <c r="K55" s="200"/>
      <c r="L55" s="200"/>
    </row>
    <row r="56" spans="1:12">
      <c r="A56" s="17"/>
      <c r="B56" s="96" t="s">
        <v>2195</v>
      </c>
      <c r="C56" s="101" t="s">
        <v>2071</v>
      </c>
      <c r="D56" s="17" t="s">
        <v>1654</v>
      </c>
      <c r="E56" s="131"/>
      <c r="F56" s="155" t="s">
        <v>2013</v>
      </c>
      <c r="G56" s="238">
        <f>E56</f>
        <v>0</v>
      </c>
      <c r="H56" s="200"/>
      <c r="I56" s="200"/>
      <c r="J56" s="200"/>
      <c r="K56" s="200"/>
      <c r="L56" s="200"/>
    </row>
    <row r="57" spans="1:12">
      <c r="A57" s="17"/>
      <c r="B57" s="96" t="s">
        <v>2190</v>
      </c>
      <c r="C57" s="101" t="s">
        <v>2071</v>
      </c>
      <c r="D57" s="17" t="s">
        <v>1654</v>
      </c>
      <c r="E57" s="131"/>
      <c r="F57" s="155" t="s">
        <v>2013</v>
      </c>
      <c r="G57" s="238">
        <f>E57</f>
        <v>0</v>
      </c>
      <c r="H57" s="200"/>
      <c r="I57" s="200"/>
      <c r="J57" s="200"/>
      <c r="K57" s="200"/>
      <c r="L57" s="200"/>
    </row>
    <row r="58" spans="1:12" ht="26.4">
      <c r="A58" s="17"/>
      <c r="B58" s="96" t="s">
        <v>2207</v>
      </c>
      <c r="C58" s="101" t="s">
        <v>2137</v>
      </c>
      <c r="D58" s="17" t="s">
        <v>1654</v>
      </c>
      <c r="E58" s="131"/>
      <c r="F58" s="131"/>
      <c r="G58" s="238">
        <f>E58+F58</f>
        <v>0</v>
      </c>
      <c r="I58" s="200"/>
      <c r="J58" s="200"/>
      <c r="K58" s="200"/>
      <c r="L58" s="200"/>
    </row>
    <row r="59" spans="1:12" ht="79.2">
      <c r="A59" s="17"/>
      <c r="B59" s="96" t="s">
        <v>2207</v>
      </c>
      <c r="C59" s="101" t="s">
        <v>2148</v>
      </c>
      <c r="D59" s="17" t="s">
        <v>910</v>
      </c>
      <c r="E59" s="131"/>
      <c r="F59" s="131"/>
      <c r="G59" s="238">
        <f>E59+F59</f>
        <v>0</v>
      </c>
      <c r="I59" s="200"/>
      <c r="J59" s="200"/>
      <c r="K59" s="200"/>
      <c r="L59" s="200"/>
    </row>
    <row r="60" spans="1:12">
      <c r="A60" s="17"/>
      <c r="B60" s="96" t="s">
        <v>2190</v>
      </c>
      <c r="C60" s="101" t="s">
        <v>2101</v>
      </c>
      <c r="D60" s="17" t="s">
        <v>958</v>
      </c>
      <c r="E60" s="131"/>
      <c r="F60" s="155" t="s">
        <v>2013</v>
      </c>
      <c r="G60" s="238">
        <f>E60</f>
        <v>0</v>
      </c>
      <c r="H60" s="200"/>
      <c r="I60" s="200"/>
      <c r="J60" s="200"/>
      <c r="K60" s="200"/>
      <c r="L60" s="200"/>
    </row>
    <row r="61" spans="1:12" ht="52.8">
      <c r="A61" s="17"/>
      <c r="B61" s="96" t="s">
        <v>2190</v>
      </c>
      <c r="C61" s="101" t="s">
        <v>2049</v>
      </c>
      <c r="D61" s="17" t="s">
        <v>941</v>
      </c>
      <c r="E61" s="131"/>
      <c r="F61" s="155" t="s">
        <v>2013</v>
      </c>
      <c r="G61" s="238">
        <f>E61</f>
        <v>0</v>
      </c>
      <c r="I61" s="200"/>
      <c r="J61" s="200"/>
      <c r="K61" s="200"/>
      <c r="L61" s="200"/>
    </row>
    <row r="62" spans="1:12" ht="79.2">
      <c r="A62" s="17"/>
      <c r="B62" s="96" t="s">
        <v>1654</v>
      </c>
      <c r="C62" s="101" t="s">
        <v>2158</v>
      </c>
      <c r="D62" s="17" t="s">
        <v>1654</v>
      </c>
      <c r="E62" s="131"/>
      <c r="F62" s="131"/>
      <c r="G62" s="238">
        <f>E62+F62</f>
        <v>0</v>
      </c>
      <c r="I62" s="200"/>
      <c r="J62" s="200"/>
      <c r="K62" s="200"/>
      <c r="L62" s="200"/>
    </row>
    <row r="63" spans="1:12" ht="79.2">
      <c r="A63" s="17"/>
      <c r="B63" s="96" t="s">
        <v>1654</v>
      </c>
      <c r="C63" s="101" t="s">
        <v>2158</v>
      </c>
      <c r="D63" s="17" t="s">
        <v>1654</v>
      </c>
      <c r="E63" s="131"/>
      <c r="F63" s="131"/>
      <c r="G63" s="238">
        <f>E63+F63</f>
        <v>0</v>
      </c>
      <c r="I63" s="200"/>
      <c r="J63" s="200"/>
      <c r="K63" s="200"/>
      <c r="L63" s="200"/>
    </row>
    <row r="64" spans="1:12" ht="52.8">
      <c r="A64" s="17"/>
      <c r="B64" s="96" t="s">
        <v>2203</v>
      </c>
      <c r="C64" s="101" t="s">
        <v>2077</v>
      </c>
      <c r="D64" s="17" t="s">
        <v>1654</v>
      </c>
      <c r="E64" s="131"/>
      <c r="F64" s="155" t="s">
        <v>2013</v>
      </c>
      <c r="G64" s="238">
        <f>E64</f>
        <v>0</v>
      </c>
      <c r="I64" s="200"/>
      <c r="J64" s="200"/>
      <c r="K64" s="200"/>
      <c r="L64" s="200"/>
    </row>
    <row r="65" spans="1:12" ht="66">
      <c r="A65" s="17"/>
      <c r="B65" s="96" t="s">
        <v>2190</v>
      </c>
      <c r="C65" s="101" t="s">
        <v>2172</v>
      </c>
      <c r="D65" s="285"/>
      <c r="E65" s="131"/>
      <c r="F65" s="131"/>
      <c r="G65" s="238">
        <f>E65+F65</f>
        <v>0</v>
      </c>
      <c r="I65" s="200"/>
      <c r="J65" s="200"/>
      <c r="K65" s="200"/>
      <c r="L65" s="200"/>
    </row>
    <row r="66" spans="1:12" ht="39.6">
      <c r="A66" s="17"/>
      <c r="B66" s="96" t="s">
        <v>2198</v>
      </c>
      <c r="C66" s="101" t="s">
        <v>2061</v>
      </c>
      <c r="D66" s="17" t="s">
        <v>1654</v>
      </c>
      <c r="E66" s="131"/>
      <c r="F66" s="155" t="s">
        <v>2013</v>
      </c>
      <c r="G66" s="238">
        <f>E66</f>
        <v>0</v>
      </c>
      <c r="I66" s="200"/>
      <c r="J66" s="200"/>
      <c r="K66" s="200"/>
      <c r="L66" s="200"/>
    </row>
    <row r="67" spans="1:12" ht="52.8">
      <c r="A67" s="17"/>
      <c r="B67" s="96" t="s">
        <v>2190</v>
      </c>
      <c r="C67" s="101" t="s">
        <v>2170</v>
      </c>
      <c r="D67" s="17" t="s">
        <v>991</v>
      </c>
      <c r="E67" s="131"/>
      <c r="F67" s="131"/>
      <c r="G67" s="238">
        <f t="shared" ref="G67:G109" si="4">E67+F67</f>
        <v>0</v>
      </c>
      <c r="I67" s="200"/>
      <c r="J67" s="200"/>
      <c r="K67" s="200"/>
      <c r="L67" s="200"/>
    </row>
    <row r="68" spans="1:12" ht="52.8">
      <c r="A68" s="17"/>
      <c r="B68" s="96" t="s">
        <v>2190</v>
      </c>
      <c r="C68" s="101" t="s">
        <v>2170</v>
      </c>
      <c r="D68" s="17" t="s">
        <v>1031</v>
      </c>
      <c r="E68" s="131"/>
      <c r="F68" s="131"/>
      <c r="G68" s="238">
        <f t="shared" si="4"/>
        <v>0</v>
      </c>
      <c r="I68" s="200"/>
      <c r="J68" s="200"/>
      <c r="K68" s="200"/>
      <c r="L68" s="200"/>
    </row>
    <row r="69" spans="1:12" ht="52.8">
      <c r="A69" s="17"/>
      <c r="B69" s="96" t="s">
        <v>2190</v>
      </c>
      <c r="C69" s="101" t="s">
        <v>2171</v>
      </c>
      <c r="D69" s="285"/>
      <c r="E69" s="131"/>
      <c r="F69" s="131"/>
      <c r="G69" s="238">
        <f t="shared" si="4"/>
        <v>0</v>
      </c>
      <c r="I69" s="200"/>
      <c r="J69" s="200"/>
      <c r="K69" s="200"/>
      <c r="L69" s="200"/>
    </row>
    <row r="70" spans="1:12">
      <c r="A70" s="17"/>
      <c r="B70" s="96" t="s">
        <v>1654</v>
      </c>
      <c r="C70" s="101" t="s">
        <v>2152</v>
      </c>
      <c r="D70" s="17" t="s">
        <v>1654</v>
      </c>
      <c r="E70" s="131"/>
      <c r="F70" s="131"/>
      <c r="G70" s="238">
        <f t="shared" si="4"/>
        <v>0</v>
      </c>
      <c r="I70" s="200"/>
      <c r="J70" s="200"/>
      <c r="K70" s="200"/>
      <c r="L70" s="200"/>
    </row>
    <row r="71" spans="1:12" ht="79.2">
      <c r="A71" s="17"/>
      <c r="B71" s="96" t="s">
        <v>2191</v>
      </c>
      <c r="C71" s="101" t="s">
        <v>2047</v>
      </c>
      <c r="D71" s="17" t="s">
        <v>1654</v>
      </c>
      <c r="E71" s="131"/>
      <c r="F71" s="131"/>
      <c r="G71" s="238">
        <f t="shared" si="4"/>
        <v>0</v>
      </c>
      <c r="I71" s="200"/>
      <c r="J71" s="200"/>
      <c r="K71" s="200"/>
      <c r="L71" s="200"/>
    </row>
    <row r="72" spans="1:12" ht="66">
      <c r="A72" s="17"/>
      <c r="B72" s="96" t="s">
        <v>2190</v>
      </c>
      <c r="C72" s="101" t="s">
        <v>2153</v>
      </c>
      <c r="D72" s="17" t="s">
        <v>1654</v>
      </c>
      <c r="E72" s="131"/>
      <c r="F72" s="131"/>
      <c r="G72" s="238">
        <f t="shared" si="4"/>
        <v>0</v>
      </c>
      <c r="I72" s="200"/>
      <c r="J72" s="200"/>
      <c r="K72" s="200"/>
      <c r="L72" s="200"/>
    </row>
    <row r="73" spans="1:12" ht="79.2">
      <c r="A73" s="17"/>
      <c r="B73" s="96" t="s">
        <v>2191</v>
      </c>
      <c r="C73" s="101" t="s">
        <v>2139</v>
      </c>
      <c r="D73" s="17" t="s">
        <v>1654</v>
      </c>
      <c r="E73" s="131"/>
      <c r="F73" s="131"/>
      <c r="G73" s="238">
        <f t="shared" si="4"/>
        <v>0</v>
      </c>
    </row>
    <row r="74" spans="1:12" ht="79.2">
      <c r="A74" s="17"/>
      <c r="B74" s="96" t="s">
        <v>2191</v>
      </c>
      <c r="C74" s="101" t="s">
        <v>2161</v>
      </c>
      <c r="D74" s="17" t="s">
        <v>1654</v>
      </c>
      <c r="E74" s="131"/>
      <c r="F74" s="131"/>
      <c r="G74" s="238">
        <f t="shared" si="4"/>
        <v>0</v>
      </c>
    </row>
    <row r="75" spans="1:12" ht="79.2">
      <c r="A75" s="17"/>
      <c r="B75" s="96" t="s">
        <v>2191</v>
      </c>
      <c r="C75" s="101" t="s">
        <v>2161</v>
      </c>
      <c r="D75" s="17" t="s">
        <v>1654</v>
      </c>
      <c r="E75" s="131"/>
      <c r="F75" s="131"/>
      <c r="G75" s="238">
        <f t="shared" si="4"/>
        <v>0</v>
      </c>
    </row>
    <row r="76" spans="1:12" ht="39.6">
      <c r="A76" s="17"/>
      <c r="B76" s="96" t="s">
        <v>2207</v>
      </c>
      <c r="C76" s="101" t="s">
        <v>2089</v>
      </c>
      <c r="D76" s="17" t="s">
        <v>910</v>
      </c>
      <c r="E76" s="131"/>
      <c r="F76" s="131"/>
      <c r="G76" s="238">
        <f t="shared" si="4"/>
        <v>0</v>
      </c>
      <c r="H76" s="200"/>
    </row>
    <row r="77" spans="1:12" ht="39.6">
      <c r="A77" s="17"/>
      <c r="B77" s="96" t="s">
        <v>2190</v>
      </c>
      <c r="C77" s="101" t="s">
        <v>2064</v>
      </c>
      <c r="D77" s="17" t="s">
        <v>1654</v>
      </c>
      <c r="E77" s="131"/>
      <c r="F77" s="131"/>
      <c r="G77" s="238">
        <f t="shared" si="4"/>
        <v>0</v>
      </c>
      <c r="H77" s="200"/>
    </row>
    <row r="78" spans="1:12" ht="52.8">
      <c r="A78" s="17"/>
      <c r="B78" s="96" t="s">
        <v>2190</v>
      </c>
      <c r="C78" s="101" t="s">
        <v>2173</v>
      </c>
      <c r="D78" s="285"/>
      <c r="E78" s="131"/>
      <c r="F78" s="131"/>
      <c r="G78" s="238">
        <f t="shared" si="4"/>
        <v>0</v>
      </c>
    </row>
    <row r="79" spans="1:12">
      <c r="A79" s="17"/>
      <c r="B79" s="96" t="s">
        <v>1654</v>
      </c>
      <c r="C79" s="101" t="s">
        <v>2125</v>
      </c>
      <c r="D79" s="17" t="s">
        <v>1654</v>
      </c>
      <c r="E79" s="131"/>
      <c r="F79" s="131"/>
      <c r="G79" s="238">
        <f t="shared" si="4"/>
        <v>0</v>
      </c>
    </row>
    <row r="80" spans="1:12">
      <c r="A80" s="17"/>
      <c r="B80" s="96" t="s">
        <v>1654</v>
      </c>
      <c r="C80" s="101" t="s">
        <v>2124</v>
      </c>
      <c r="D80" s="17" t="s">
        <v>2176</v>
      </c>
      <c r="E80" s="131"/>
      <c r="F80" s="131"/>
      <c r="G80" s="238">
        <f t="shared" si="4"/>
        <v>0</v>
      </c>
    </row>
    <row r="81" spans="1:7">
      <c r="A81" s="17"/>
      <c r="B81" s="96" t="s">
        <v>2198</v>
      </c>
      <c r="C81" s="101" t="s">
        <v>2122</v>
      </c>
      <c r="D81" s="17" t="s">
        <v>1654</v>
      </c>
      <c r="E81" s="131"/>
      <c r="F81" s="131"/>
      <c r="G81" s="238">
        <f t="shared" si="4"/>
        <v>0</v>
      </c>
    </row>
    <row r="82" spans="1:7">
      <c r="A82" s="17"/>
      <c r="B82" s="96" t="s">
        <v>2198</v>
      </c>
      <c r="C82" s="101" t="s">
        <v>2122</v>
      </c>
      <c r="D82" s="17" t="s">
        <v>1654</v>
      </c>
      <c r="E82" s="131"/>
      <c r="F82" s="131"/>
      <c r="G82" s="238">
        <f t="shared" si="4"/>
        <v>0</v>
      </c>
    </row>
    <row r="83" spans="1:7" ht="52.8">
      <c r="A83" s="17"/>
      <c r="B83" s="96" t="s">
        <v>2190</v>
      </c>
      <c r="C83" s="101" t="s">
        <v>2151</v>
      </c>
      <c r="D83" s="17" t="s">
        <v>2181</v>
      </c>
      <c r="E83" s="131"/>
      <c r="F83" s="131"/>
      <c r="G83" s="238">
        <f t="shared" si="4"/>
        <v>0</v>
      </c>
    </row>
    <row r="84" spans="1:7" ht="39.6">
      <c r="A84" s="17"/>
      <c r="B84" s="96" t="s">
        <v>2190</v>
      </c>
      <c r="C84" s="101" t="s">
        <v>2060</v>
      </c>
      <c r="D84" s="17" t="s">
        <v>1654</v>
      </c>
      <c r="E84" s="131"/>
      <c r="F84" s="131"/>
      <c r="G84" s="238">
        <f t="shared" si="4"/>
        <v>0</v>
      </c>
    </row>
    <row r="85" spans="1:7" ht="52.8">
      <c r="A85" s="17"/>
      <c r="B85" s="96" t="s">
        <v>2190</v>
      </c>
      <c r="C85" s="101" t="s">
        <v>2138</v>
      </c>
      <c r="D85" s="17" t="s">
        <v>1654</v>
      </c>
      <c r="E85" s="131"/>
      <c r="F85" s="131"/>
      <c r="G85" s="238">
        <f t="shared" si="4"/>
        <v>0</v>
      </c>
    </row>
    <row r="86" spans="1:7" ht="66">
      <c r="A86" s="17"/>
      <c r="B86" s="96" t="s">
        <v>2190</v>
      </c>
      <c r="C86" s="101" t="s">
        <v>2163</v>
      </c>
      <c r="D86" s="17" t="s">
        <v>1654</v>
      </c>
      <c r="E86" s="131"/>
      <c r="F86" s="131"/>
      <c r="G86" s="238">
        <f t="shared" si="4"/>
        <v>0</v>
      </c>
    </row>
    <row r="87" spans="1:7" ht="66">
      <c r="A87" s="17"/>
      <c r="B87" s="96" t="s">
        <v>2190</v>
      </c>
      <c r="C87" s="101" t="s">
        <v>2163</v>
      </c>
      <c r="D87" s="17" t="s">
        <v>1654</v>
      </c>
      <c r="E87" s="131"/>
      <c r="F87" s="131"/>
      <c r="G87" s="238">
        <f t="shared" si="4"/>
        <v>0</v>
      </c>
    </row>
    <row r="88" spans="1:7" ht="66">
      <c r="A88" s="17"/>
      <c r="B88" s="96" t="s">
        <v>2190</v>
      </c>
      <c r="C88" s="101" t="s">
        <v>2163</v>
      </c>
      <c r="D88" s="17" t="s">
        <v>1654</v>
      </c>
      <c r="E88" s="131"/>
      <c r="F88" s="131"/>
      <c r="G88" s="238">
        <f t="shared" si="4"/>
        <v>0</v>
      </c>
    </row>
    <row r="89" spans="1:7" ht="66">
      <c r="A89" s="17"/>
      <c r="B89" s="96" t="s">
        <v>2190</v>
      </c>
      <c r="C89" s="101" t="s">
        <v>2163</v>
      </c>
      <c r="D89" s="17" t="s">
        <v>1654</v>
      </c>
      <c r="E89" s="131"/>
      <c r="F89" s="131"/>
      <c r="G89" s="238">
        <f t="shared" si="4"/>
        <v>0</v>
      </c>
    </row>
    <row r="90" spans="1:7" ht="66">
      <c r="A90" s="17"/>
      <c r="B90" s="96" t="s">
        <v>2190</v>
      </c>
      <c r="C90" s="101" t="s">
        <v>2163</v>
      </c>
      <c r="D90" s="17" t="s">
        <v>1654</v>
      </c>
      <c r="E90" s="131"/>
      <c r="F90" s="131"/>
      <c r="G90" s="238">
        <f t="shared" si="4"/>
        <v>0</v>
      </c>
    </row>
    <row r="91" spans="1:7" ht="66">
      <c r="A91" s="17"/>
      <c r="B91" s="96" t="s">
        <v>2190</v>
      </c>
      <c r="C91" s="101" t="s">
        <v>2163</v>
      </c>
      <c r="D91" s="17" t="s">
        <v>1654</v>
      </c>
      <c r="E91" s="131"/>
      <c r="F91" s="131"/>
      <c r="G91" s="238">
        <f t="shared" si="4"/>
        <v>0</v>
      </c>
    </row>
    <row r="92" spans="1:7">
      <c r="A92" s="17"/>
      <c r="B92" s="96" t="s">
        <v>2190</v>
      </c>
      <c r="C92" s="101" t="s">
        <v>2094</v>
      </c>
      <c r="D92" s="17" t="s">
        <v>1654</v>
      </c>
      <c r="E92" s="131"/>
      <c r="F92" s="131"/>
      <c r="G92" s="238">
        <f t="shared" si="4"/>
        <v>0</v>
      </c>
    </row>
    <row r="93" spans="1:7" ht="39.6">
      <c r="A93" s="17"/>
      <c r="B93" s="96" t="s">
        <v>2193</v>
      </c>
      <c r="C93" s="101" t="s">
        <v>2129</v>
      </c>
      <c r="D93" s="17" t="s">
        <v>1654</v>
      </c>
      <c r="E93" s="131"/>
      <c r="F93" s="131"/>
      <c r="G93" s="238">
        <f t="shared" si="4"/>
        <v>0</v>
      </c>
    </row>
    <row r="94" spans="1:7" ht="39.6">
      <c r="A94" s="17"/>
      <c r="B94" s="96" t="s">
        <v>2193</v>
      </c>
      <c r="C94" s="101" t="s">
        <v>2129</v>
      </c>
      <c r="D94" s="17" t="s">
        <v>924</v>
      </c>
      <c r="E94" s="131"/>
      <c r="F94" s="131"/>
      <c r="G94" s="238">
        <f t="shared" si="4"/>
        <v>0</v>
      </c>
    </row>
    <row r="95" spans="1:7" ht="26.4">
      <c r="A95" s="17"/>
      <c r="B95" s="96" t="s">
        <v>2190</v>
      </c>
      <c r="C95" s="101" t="s">
        <v>2120</v>
      </c>
      <c r="D95" s="17" t="s">
        <v>910</v>
      </c>
      <c r="E95" s="131"/>
      <c r="F95" s="131"/>
      <c r="G95" s="238">
        <f t="shared" si="4"/>
        <v>0</v>
      </c>
    </row>
    <row r="96" spans="1:7" ht="26.4">
      <c r="A96" s="17"/>
      <c r="B96" s="96" t="s">
        <v>2190</v>
      </c>
      <c r="C96" s="101" t="s">
        <v>2120</v>
      </c>
      <c r="D96" s="17" t="s">
        <v>910</v>
      </c>
      <c r="E96" s="131"/>
      <c r="F96" s="131"/>
      <c r="G96" s="238">
        <f t="shared" si="4"/>
        <v>0</v>
      </c>
    </row>
    <row r="97" spans="1:8" ht="26.4">
      <c r="A97" s="17"/>
      <c r="B97" s="96" t="s">
        <v>2191</v>
      </c>
      <c r="C97" s="101" t="s">
        <v>2120</v>
      </c>
      <c r="D97" s="17" t="s">
        <v>1010</v>
      </c>
      <c r="E97" s="131"/>
      <c r="F97" s="131"/>
      <c r="G97" s="238">
        <f t="shared" si="4"/>
        <v>0</v>
      </c>
    </row>
    <row r="98" spans="1:8" ht="26.4">
      <c r="A98" s="17"/>
      <c r="B98" s="96" t="s">
        <v>2191</v>
      </c>
      <c r="C98" s="101" t="s">
        <v>2120</v>
      </c>
      <c r="D98" s="17" t="s">
        <v>1654</v>
      </c>
      <c r="E98" s="131"/>
      <c r="F98" s="131"/>
      <c r="G98" s="238">
        <f t="shared" si="4"/>
        <v>0</v>
      </c>
    </row>
    <row r="99" spans="1:8" ht="26.4">
      <c r="A99" s="17"/>
      <c r="B99" s="96" t="s">
        <v>2213</v>
      </c>
      <c r="C99" s="101" t="s">
        <v>2120</v>
      </c>
      <c r="D99" s="17" t="s">
        <v>2176</v>
      </c>
      <c r="E99" s="131"/>
      <c r="F99" s="131"/>
      <c r="G99" s="238">
        <f t="shared" si="4"/>
        <v>0</v>
      </c>
    </row>
    <row r="100" spans="1:8" ht="26.4">
      <c r="A100" s="17"/>
      <c r="B100" s="96" t="s">
        <v>1654</v>
      </c>
      <c r="C100" s="101" t="s">
        <v>2120</v>
      </c>
      <c r="D100" s="17" t="s">
        <v>2176</v>
      </c>
      <c r="E100" s="131"/>
      <c r="F100" s="131"/>
      <c r="G100" s="238">
        <f t="shared" si="4"/>
        <v>0</v>
      </c>
    </row>
    <row r="101" spans="1:8" ht="26.4">
      <c r="A101" s="17"/>
      <c r="B101" s="96" t="s">
        <v>1654</v>
      </c>
      <c r="C101" s="101" t="s">
        <v>2120</v>
      </c>
      <c r="D101" s="17" t="s">
        <v>1654</v>
      </c>
      <c r="E101" s="131"/>
      <c r="F101" s="131"/>
      <c r="G101" s="238">
        <f t="shared" si="4"/>
        <v>0</v>
      </c>
    </row>
    <row r="102" spans="1:8" ht="26.4">
      <c r="A102" s="17"/>
      <c r="B102" s="96" t="s">
        <v>1654</v>
      </c>
      <c r="C102" s="101" t="s">
        <v>2120</v>
      </c>
      <c r="D102" s="17" t="s">
        <v>1654</v>
      </c>
      <c r="E102" s="131"/>
      <c r="F102" s="131"/>
      <c r="G102" s="238">
        <f t="shared" si="4"/>
        <v>0</v>
      </c>
    </row>
    <row r="103" spans="1:8" ht="26.4">
      <c r="A103" s="17"/>
      <c r="B103" s="96" t="s">
        <v>1654</v>
      </c>
      <c r="C103" s="101" t="s">
        <v>2120</v>
      </c>
      <c r="D103" s="17" t="s">
        <v>1654</v>
      </c>
      <c r="E103" s="131"/>
      <c r="F103" s="131"/>
      <c r="G103" s="238">
        <f t="shared" si="4"/>
        <v>0</v>
      </c>
    </row>
    <row r="104" spans="1:8" ht="26.4">
      <c r="A104" s="17"/>
      <c r="B104" s="96" t="s">
        <v>1654</v>
      </c>
      <c r="C104" s="101" t="s">
        <v>2120</v>
      </c>
      <c r="D104" s="17" t="s">
        <v>1654</v>
      </c>
      <c r="E104" s="131"/>
      <c r="F104" s="131"/>
      <c r="G104" s="238">
        <f t="shared" si="4"/>
        <v>0</v>
      </c>
    </row>
    <row r="105" spans="1:8" ht="26.4">
      <c r="A105" s="17"/>
      <c r="B105" s="96" t="s">
        <v>1654</v>
      </c>
      <c r="C105" s="101" t="s">
        <v>2120</v>
      </c>
      <c r="D105" s="17" t="s">
        <v>1654</v>
      </c>
      <c r="E105" s="131"/>
      <c r="F105" s="131"/>
      <c r="G105" s="238">
        <f t="shared" si="4"/>
        <v>0</v>
      </c>
    </row>
    <row r="106" spans="1:8" ht="26.4">
      <c r="A106" s="17"/>
      <c r="B106" s="96" t="s">
        <v>1654</v>
      </c>
      <c r="C106" s="101" t="s">
        <v>2120</v>
      </c>
      <c r="D106" s="17" t="s">
        <v>1654</v>
      </c>
      <c r="E106" s="131"/>
      <c r="F106" s="131"/>
      <c r="G106" s="238">
        <f t="shared" si="4"/>
        <v>0</v>
      </c>
    </row>
    <row r="107" spans="1:8" ht="26.4">
      <c r="A107" s="17"/>
      <c r="B107" s="96" t="s">
        <v>1654</v>
      </c>
      <c r="C107" s="101" t="s">
        <v>2120</v>
      </c>
      <c r="D107" s="17" t="s">
        <v>1654</v>
      </c>
      <c r="E107" s="131"/>
      <c r="F107" s="131"/>
      <c r="G107" s="238">
        <f t="shared" si="4"/>
        <v>0</v>
      </c>
    </row>
    <row r="108" spans="1:8" ht="39.6">
      <c r="A108" s="17"/>
      <c r="B108" s="96" t="s">
        <v>2195</v>
      </c>
      <c r="C108" s="101" t="s">
        <v>2065</v>
      </c>
      <c r="D108" s="17" t="s">
        <v>1654</v>
      </c>
      <c r="E108" s="131"/>
      <c r="F108" s="131"/>
      <c r="G108" s="238">
        <f t="shared" si="4"/>
        <v>0</v>
      </c>
      <c r="H108" s="200"/>
    </row>
    <row r="109" spans="1:8" ht="39.6">
      <c r="A109" s="17"/>
      <c r="B109" s="96" t="s">
        <v>2212</v>
      </c>
      <c r="C109" s="101" t="s">
        <v>2128</v>
      </c>
      <c r="D109" s="17" t="s">
        <v>1654</v>
      </c>
      <c r="E109" s="131"/>
      <c r="F109" s="131"/>
      <c r="G109" s="238">
        <f t="shared" si="4"/>
        <v>0</v>
      </c>
    </row>
    <row r="110" spans="1:8" ht="66">
      <c r="A110" s="17"/>
      <c r="B110" s="96" t="s">
        <v>2190</v>
      </c>
      <c r="C110" s="101" t="s">
        <v>2143</v>
      </c>
      <c r="D110" s="17" t="s">
        <v>910</v>
      </c>
      <c r="E110" s="131"/>
      <c r="F110" s="155" t="s">
        <v>2013</v>
      </c>
      <c r="G110" s="238">
        <f>E110</f>
        <v>0</v>
      </c>
    </row>
    <row r="111" spans="1:8" ht="52.8">
      <c r="A111" s="17"/>
      <c r="B111" s="96" t="s">
        <v>2208</v>
      </c>
      <c r="C111" s="101" t="s">
        <v>2144</v>
      </c>
      <c r="D111" s="17" t="s">
        <v>1654</v>
      </c>
      <c r="E111" s="131"/>
      <c r="F111" s="155" t="s">
        <v>2013</v>
      </c>
      <c r="G111" s="238">
        <f>E111</f>
        <v>0</v>
      </c>
    </row>
    <row r="112" spans="1:8">
      <c r="A112" s="17"/>
      <c r="B112" s="96" t="s">
        <v>1654</v>
      </c>
      <c r="C112" s="101" t="s">
        <v>2115</v>
      </c>
      <c r="D112" s="17" t="s">
        <v>1654</v>
      </c>
      <c r="E112" s="131"/>
      <c r="F112" s="131"/>
      <c r="G112" s="238">
        <f t="shared" ref="G112:G123" si="5">E112+F112</f>
        <v>0</v>
      </c>
    </row>
    <row r="113" spans="1:13" ht="26.4">
      <c r="A113" s="17"/>
      <c r="B113" s="96" t="s">
        <v>2201</v>
      </c>
      <c r="C113" s="101" t="s">
        <v>2079</v>
      </c>
      <c r="D113" s="17" t="s">
        <v>1010</v>
      </c>
      <c r="E113" s="131"/>
      <c r="F113" s="131"/>
      <c r="G113" s="238">
        <f t="shared" si="5"/>
        <v>0</v>
      </c>
    </row>
    <row r="114" spans="1:13">
      <c r="A114" s="17"/>
      <c r="B114" s="96" t="s">
        <v>2190</v>
      </c>
      <c r="C114" s="101" t="s">
        <v>2079</v>
      </c>
      <c r="D114" s="17" t="s">
        <v>1654</v>
      </c>
      <c r="E114" s="131"/>
      <c r="F114" s="131"/>
      <c r="G114" s="238">
        <f t="shared" si="5"/>
        <v>0</v>
      </c>
    </row>
    <row r="115" spans="1:13" ht="26.4">
      <c r="A115" s="17"/>
      <c r="B115" s="96" t="s">
        <v>2195</v>
      </c>
      <c r="C115" s="101" t="s">
        <v>2119</v>
      </c>
      <c r="D115" s="17" t="s">
        <v>991</v>
      </c>
      <c r="E115" s="131"/>
      <c r="F115" s="131"/>
      <c r="G115" s="238">
        <f t="shared" si="5"/>
        <v>0</v>
      </c>
    </row>
    <row r="116" spans="1:13" ht="39.6">
      <c r="A116" s="17"/>
      <c r="B116" s="96" t="s">
        <v>2190</v>
      </c>
      <c r="C116" s="101" t="s">
        <v>2039</v>
      </c>
      <c r="D116" s="17" t="s">
        <v>1654</v>
      </c>
      <c r="E116" s="131"/>
      <c r="F116" s="131"/>
      <c r="G116" s="238">
        <f t="shared" si="5"/>
        <v>0</v>
      </c>
    </row>
    <row r="117" spans="1:13" ht="39.6">
      <c r="A117" s="17"/>
      <c r="B117" s="96" t="s">
        <v>2192</v>
      </c>
      <c r="C117" s="101" t="s">
        <v>2036</v>
      </c>
      <c r="D117" s="17" t="s">
        <v>1992</v>
      </c>
      <c r="E117" s="131"/>
      <c r="F117" s="131"/>
      <c r="G117" s="238">
        <f t="shared" si="5"/>
        <v>0</v>
      </c>
      <c r="H117" s="200"/>
    </row>
    <row r="118" spans="1:13" ht="39.6">
      <c r="A118" s="17"/>
      <c r="B118" s="96" t="s">
        <v>2193</v>
      </c>
      <c r="C118" s="101" t="s">
        <v>2037</v>
      </c>
      <c r="D118" s="17" t="s">
        <v>993</v>
      </c>
      <c r="E118" s="131"/>
      <c r="F118" s="131"/>
      <c r="G118" s="238">
        <f t="shared" si="5"/>
        <v>0</v>
      </c>
    </row>
    <row r="119" spans="1:13" ht="39.6">
      <c r="A119" s="17"/>
      <c r="B119" s="96" t="s">
        <v>2190</v>
      </c>
      <c r="C119" s="101" t="s">
        <v>2038</v>
      </c>
      <c r="D119" s="17" t="s">
        <v>2175</v>
      </c>
      <c r="E119" s="131"/>
      <c r="F119" s="131"/>
      <c r="G119" s="238">
        <f t="shared" si="5"/>
        <v>0</v>
      </c>
    </row>
    <row r="120" spans="1:13" ht="39.6">
      <c r="A120" s="17"/>
      <c r="B120" s="96" t="s">
        <v>2190</v>
      </c>
      <c r="C120" s="101" t="s">
        <v>2091</v>
      </c>
      <c r="D120" s="17" t="s">
        <v>910</v>
      </c>
      <c r="E120" s="131"/>
      <c r="F120" s="131"/>
      <c r="G120" s="238">
        <f t="shared" si="5"/>
        <v>0</v>
      </c>
    </row>
    <row r="121" spans="1:13" ht="39.6">
      <c r="A121" s="17"/>
      <c r="B121" s="96" t="s">
        <v>2190</v>
      </c>
      <c r="C121" s="101" t="s">
        <v>2108</v>
      </c>
      <c r="D121" s="17" t="s">
        <v>1654</v>
      </c>
      <c r="E121" s="131"/>
      <c r="F121" s="131"/>
      <c r="G121" s="238">
        <f t="shared" si="5"/>
        <v>0</v>
      </c>
    </row>
    <row r="122" spans="1:13" ht="52.8">
      <c r="A122" s="17"/>
      <c r="B122" s="96" t="s">
        <v>2199</v>
      </c>
      <c r="C122" s="101" t="s">
        <v>2067</v>
      </c>
      <c r="D122" s="17" t="s">
        <v>1654</v>
      </c>
      <c r="E122" s="131"/>
      <c r="F122" s="131"/>
      <c r="G122" s="238">
        <f t="shared" si="5"/>
        <v>0</v>
      </c>
    </row>
    <row r="123" spans="1:13" ht="52.8">
      <c r="A123" s="17"/>
      <c r="B123" s="96" t="s">
        <v>2199</v>
      </c>
      <c r="C123" s="101" t="s">
        <v>2067</v>
      </c>
      <c r="D123" s="17" t="s">
        <v>931</v>
      </c>
      <c r="E123" s="131"/>
      <c r="F123" s="131"/>
      <c r="G123" s="238">
        <f t="shared" si="5"/>
        <v>0</v>
      </c>
      <c r="H123" s="200"/>
    </row>
    <row r="124" spans="1:13">
      <c r="A124" s="17"/>
      <c r="B124" s="96" t="s">
        <v>1654</v>
      </c>
      <c r="C124" s="288"/>
      <c r="D124" s="86" t="s">
        <v>1654</v>
      </c>
      <c r="E124" s="301"/>
      <c r="F124" s="301"/>
      <c r="G124" s="302"/>
    </row>
    <row r="125" spans="1:13">
      <c r="A125" s="17"/>
      <c r="B125" s="96" t="s">
        <v>1654</v>
      </c>
      <c r="C125" s="101" t="s">
        <v>2054</v>
      </c>
      <c r="D125" s="17" t="s">
        <v>924</v>
      </c>
      <c r="E125" s="131"/>
      <c r="F125" s="131"/>
      <c r="G125" s="238">
        <f>E125+F125</f>
        <v>0</v>
      </c>
    </row>
    <row r="126" spans="1:13">
      <c r="A126" s="17"/>
      <c r="B126" s="96" t="s">
        <v>1654</v>
      </c>
      <c r="C126" s="101" t="s">
        <v>2054</v>
      </c>
      <c r="D126" s="17" t="s">
        <v>1654</v>
      </c>
      <c r="E126" s="131"/>
      <c r="F126" s="131"/>
      <c r="G126" s="238">
        <f>E126+F126</f>
        <v>0</v>
      </c>
      <c r="I126" s="200"/>
      <c r="J126" s="200"/>
      <c r="K126" s="200"/>
      <c r="L126" s="200"/>
      <c r="M126" s="200"/>
    </row>
    <row r="127" spans="1:13">
      <c r="A127" s="17"/>
      <c r="B127" s="96" t="s">
        <v>1654</v>
      </c>
      <c r="C127" s="101" t="s">
        <v>2114</v>
      </c>
      <c r="D127" s="17" t="s">
        <v>1654</v>
      </c>
      <c r="E127" s="131"/>
      <c r="F127" s="155" t="s">
        <v>2013</v>
      </c>
      <c r="G127" s="238">
        <f>E127</f>
        <v>0</v>
      </c>
    </row>
    <row r="128" spans="1:13" ht="79.2">
      <c r="A128" s="17"/>
      <c r="B128" s="96" t="s">
        <v>1654</v>
      </c>
      <c r="C128" s="101" t="s">
        <v>2159</v>
      </c>
      <c r="D128" s="17" t="s">
        <v>2225</v>
      </c>
      <c r="E128" s="131"/>
      <c r="F128" s="155" t="s">
        <v>2013</v>
      </c>
      <c r="G128" s="238">
        <f>E128</f>
        <v>0</v>
      </c>
    </row>
    <row r="129" spans="1:8" ht="39.6">
      <c r="A129" s="17"/>
      <c r="B129" s="96" t="s">
        <v>2193</v>
      </c>
      <c r="C129" s="101" t="s">
        <v>2147</v>
      </c>
      <c r="D129" s="17" t="s">
        <v>1654</v>
      </c>
      <c r="E129" s="131"/>
      <c r="F129" s="131"/>
      <c r="G129" s="238">
        <f>E129+F129</f>
        <v>0</v>
      </c>
    </row>
    <row r="130" spans="1:8" ht="39.6">
      <c r="A130" s="17"/>
      <c r="B130" s="96" t="s">
        <v>2193</v>
      </c>
      <c r="C130" s="101" t="s">
        <v>2147</v>
      </c>
      <c r="D130" s="17" t="s">
        <v>910</v>
      </c>
      <c r="E130" s="131"/>
      <c r="F130" s="131"/>
      <c r="G130" s="238">
        <f>E130+F130</f>
        <v>0</v>
      </c>
    </row>
    <row r="131" spans="1:8">
      <c r="A131" s="17"/>
      <c r="B131" s="96" t="s">
        <v>1654</v>
      </c>
      <c r="C131" s="101" t="s">
        <v>2116</v>
      </c>
      <c r="D131" s="17" t="s">
        <v>1654</v>
      </c>
      <c r="E131" s="131"/>
      <c r="F131" s="131"/>
      <c r="G131" s="238">
        <f>E131+F131</f>
        <v>0</v>
      </c>
    </row>
    <row r="132" spans="1:8" ht="66">
      <c r="A132" s="17"/>
      <c r="B132" s="96" t="s">
        <v>2195</v>
      </c>
      <c r="C132" s="101" t="s">
        <v>2042</v>
      </c>
      <c r="D132" s="17" t="s">
        <v>913</v>
      </c>
      <c r="E132" s="131"/>
      <c r="F132" s="155" t="s">
        <v>2013</v>
      </c>
      <c r="G132" s="238">
        <f>E132</f>
        <v>0</v>
      </c>
    </row>
    <row r="133" spans="1:8">
      <c r="A133" s="17"/>
      <c r="B133" s="96" t="s">
        <v>1654</v>
      </c>
      <c r="C133" s="101" t="s">
        <v>2126</v>
      </c>
      <c r="D133" s="17" t="s">
        <v>1654</v>
      </c>
      <c r="E133" s="131"/>
      <c r="F133" s="131"/>
      <c r="G133" s="238">
        <f>E133+F133</f>
        <v>0</v>
      </c>
    </row>
    <row r="134" spans="1:8" ht="66">
      <c r="A134" s="17"/>
      <c r="B134" s="96" t="s">
        <v>2191</v>
      </c>
      <c r="C134" s="101" t="s">
        <v>2162</v>
      </c>
      <c r="D134" s="17" t="s">
        <v>1654</v>
      </c>
      <c r="E134" s="131"/>
      <c r="F134" s="155" t="s">
        <v>2013</v>
      </c>
      <c r="G134" s="238">
        <f>E134</f>
        <v>0</v>
      </c>
      <c r="H134" s="353" t="s">
        <v>2226</v>
      </c>
    </row>
    <row r="135" spans="1:8" ht="66">
      <c r="A135" s="17"/>
      <c r="B135" s="96" t="s">
        <v>2191</v>
      </c>
      <c r="C135" s="101" t="s">
        <v>2162</v>
      </c>
      <c r="D135" s="17" t="s">
        <v>1654</v>
      </c>
      <c r="E135" s="131"/>
      <c r="F135" s="155" t="s">
        <v>2013</v>
      </c>
      <c r="G135" s="238">
        <f>E135</f>
        <v>0</v>
      </c>
      <c r="H135" s="353" t="s">
        <v>2226</v>
      </c>
    </row>
    <row r="136" spans="1:8" ht="66">
      <c r="A136" s="17"/>
      <c r="B136" s="96" t="s">
        <v>1654</v>
      </c>
      <c r="C136" s="101" t="s">
        <v>2113</v>
      </c>
      <c r="D136" s="17" t="s">
        <v>1654</v>
      </c>
      <c r="E136" s="131"/>
      <c r="F136" s="155" t="s">
        <v>2013</v>
      </c>
      <c r="G136" s="238">
        <f>E136</f>
        <v>0</v>
      </c>
    </row>
    <row r="137" spans="1:8">
      <c r="A137" s="17"/>
      <c r="B137" s="96" t="s">
        <v>2190</v>
      </c>
      <c r="C137" s="101" t="s">
        <v>2035</v>
      </c>
      <c r="D137" s="17" t="s">
        <v>927</v>
      </c>
      <c r="E137" s="131"/>
      <c r="F137" s="155" t="s">
        <v>2013</v>
      </c>
      <c r="G137" s="238">
        <f t="shared" ref="G137:G138" si="6">E137</f>
        <v>0</v>
      </c>
    </row>
    <row r="138" spans="1:8">
      <c r="A138" s="17"/>
      <c r="B138" s="96" t="s">
        <v>2191</v>
      </c>
      <c r="C138" s="101" t="s">
        <v>2035</v>
      </c>
      <c r="D138" s="17" t="s">
        <v>2174</v>
      </c>
      <c r="E138" s="131"/>
      <c r="F138" s="155" t="s">
        <v>2013</v>
      </c>
      <c r="G138" s="238">
        <f t="shared" si="6"/>
        <v>0</v>
      </c>
      <c r="H138" s="200"/>
    </row>
    <row r="139" spans="1:8">
      <c r="A139" s="17"/>
      <c r="B139" s="96" t="s">
        <v>2190</v>
      </c>
      <c r="C139" s="101" t="s">
        <v>2164</v>
      </c>
      <c r="D139" s="17" t="s">
        <v>1654</v>
      </c>
      <c r="E139" s="131"/>
      <c r="F139" s="155" t="s">
        <v>2013</v>
      </c>
      <c r="G139" s="238">
        <f t="shared" ref="G139:G161" si="7">E139</f>
        <v>0</v>
      </c>
      <c r="H139" s="200"/>
    </row>
    <row r="140" spans="1:8">
      <c r="A140" s="17"/>
      <c r="B140" s="96" t="s">
        <v>2190</v>
      </c>
      <c r="C140" s="101" t="s">
        <v>2164</v>
      </c>
      <c r="D140" s="17" t="s">
        <v>1654</v>
      </c>
      <c r="E140" s="131"/>
      <c r="F140" s="155" t="s">
        <v>2013</v>
      </c>
      <c r="G140" s="238">
        <f t="shared" si="7"/>
        <v>0</v>
      </c>
    </row>
    <row r="141" spans="1:8" ht="26.4">
      <c r="A141" s="17"/>
      <c r="B141" s="96" t="s">
        <v>2206</v>
      </c>
      <c r="C141" s="101" t="s">
        <v>2164</v>
      </c>
      <c r="D141" s="17" t="s">
        <v>1654</v>
      </c>
      <c r="E141" s="131"/>
      <c r="F141" s="155" t="s">
        <v>2013</v>
      </c>
      <c r="G141" s="238">
        <f t="shared" si="7"/>
        <v>0</v>
      </c>
    </row>
    <row r="142" spans="1:8">
      <c r="A142" s="17"/>
      <c r="B142" s="96" t="s">
        <v>2190</v>
      </c>
      <c r="C142" s="101" t="s">
        <v>2164</v>
      </c>
      <c r="D142" s="17" t="s">
        <v>910</v>
      </c>
      <c r="E142" s="131"/>
      <c r="F142" s="155" t="s">
        <v>2013</v>
      </c>
      <c r="G142" s="238">
        <f t="shared" si="7"/>
        <v>0</v>
      </c>
    </row>
    <row r="143" spans="1:8">
      <c r="A143" s="17"/>
      <c r="B143" s="96" t="s">
        <v>2190</v>
      </c>
      <c r="C143" s="101" t="s">
        <v>2164</v>
      </c>
      <c r="D143" s="17" t="s">
        <v>1654</v>
      </c>
      <c r="E143" s="131"/>
      <c r="F143" s="155" t="s">
        <v>2013</v>
      </c>
      <c r="G143" s="238">
        <f t="shared" si="7"/>
        <v>0</v>
      </c>
    </row>
    <row r="144" spans="1:8">
      <c r="A144" s="17"/>
      <c r="B144" s="96" t="s">
        <v>2191</v>
      </c>
      <c r="C144" s="101" t="s">
        <v>2164</v>
      </c>
      <c r="D144" s="17" t="s">
        <v>981</v>
      </c>
      <c r="E144" s="131"/>
      <c r="F144" s="155" t="s">
        <v>2013</v>
      </c>
      <c r="G144" s="238">
        <f t="shared" si="7"/>
        <v>0</v>
      </c>
    </row>
    <row r="145" spans="1:8">
      <c r="A145" s="17"/>
      <c r="B145" s="96" t="s">
        <v>2190</v>
      </c>
      <c r="C145" s="101" t="s">
        <v>2034</v>
      </c>
      <c r="D145" s="17" t="s">
        <v>958</v>
      </c>
      <c r="E145" s="131"/>
      <c r="F145" s="155" t="s">
        <v>2013</v>
      </c>
      <c r="G145" s="238">
        <f t="shared" si="7"/>
        <v>0</v>
      </c>
    </row>
    <row r="146" spans="1:8" ht="79.2">
      <c r="A146" s="17"/>
      <c r="B146" s="96" t="s">
        <v>1654</v>
      </c>
      <c r="C146" s="101" t="s">
        <v>2110</v>
      </c>
      <c r="D146" s="17" t="s">
        <v>947</v>
      </c>
      <c r="E146" s="131"/>
      <c r="F146" s="155" t="s">
        <v>2013</v>
      </c>
      <c r="G146" s="238">
        <f t="shared" si="7"/>
        <v>0</v>
      </c>
    </row>
    <row r="147" spans="1:8" ht="79.2">
      <c r="A147" s="17"/>
      <c r="B147" s="96" t="s">
        <v>1654</v>
      </c>
      <c r="C147" s="101" t="s">
        <v>2110</v>
      </c>
      <c r="D147" s="17" t="s">
        <v>1654</v>
      </c>
      <c r="E147" s="131"/>
      <c r="F147" s="155" t="s">
        <v>2013</v>
      </c>
      <c r="G147" s="238">
        <f t="shared" si="7"/>
        <v>0</v>
      </c>
    </row>
    <row r="148" spans="1:8" ht="79.2">
      <c r="A148" s="17"/>
      <c r="B148" s="96" t="s">
        <v>2210</v>
      </c>
      <c r="C148" s="101" t="s">
        <v>2110</v>
      </c>
      <c r="D148" s="17" t="s">
        <v>1654</v>
      </c>
      <c r="E148" s="131"/>
      <c r="F148" s="155" t="s">
        <v>2013</v>
      </c>
      <c r="G148" s="238">
        <f t="shared" si="7"/>
        <v>0</v>
      </c>
    </row>
    <row r="149" spans="1:8" ht="79.2">
      <c r="A149" s="17"/>
      <c r="B149" s="96" t="s">
        <v>2193</v>
      </c>
      <c r="C149" s="101" t="s">
        <v>2109</v>
      </c>
      <c r="D149" s="17" t="s">
        <v>1654</v>
      </c>
      <c r="E149" s="131"/>
      <c r="F149" s="155" t="s">
        <v>2013</v>
      </c>
      <c r="G149" s="238">
        <f t="shared" si="7"/>
        <v>0</v>
      </c>
    </row>
    <row r="150" spans="1:8" ht="79.2">
      <c r="A150" s="17"/>
      <c r="B150" s="96" t="s">
        <v>2208</v>
      </c>
      <c r="C150" s="101" t="s">
        <v>2109</v>
      </c>
      <c r="D150" s="17" t="s">
        <v>1654</v>
      </c>
      <c r="E150" s="131"/>
      <c r="F150" s="155" t="s">
        <v>2013</v>
      </c>
      <c r="G150" s="238">
        <f t="shared" si="7"/>
        <v>0</v>
      </c>
    </row>
    <row r="151" spans="1:8" ht="79.2">
      <c r="A151" s="17"/>
      <c r="B151" s="96" t="s">
        <v>1654</v>
      </c>
      <c r="C151" s="101" t="s">
        <v>2109</v>
      </c>
      <c r="D151" s="17" t="s">
        <v>1654</v>
      </c>
      <c r="E151" s="131"/>
      <c r="F151" s="155" t="s">
        <v>2013</v>
      </c>
      <c r="G151" s="238">
        <f t="shared" si="7"/>
        <v>0</v>
      </c>
    </row>
    <row r="152" spans="1:8" ht="52.8">
      <c r="A152" s="17"/>
      <c r="B152" s="96" t="s">
        <v>2190</v>
      </c>
      <c r="C152" s="101" t="s">
        <v>2081</v>
      </c>
      <c r="D152" s="17" t="s">
        <v>1654</v>
      </c>
      <c r="E152" s="131"/>
      <c r="F152" s="155" t="s">
        <v>2013</v>
      </c>
      <c r="G152" s="238">
        <f t="shared" si="7"/>
        <v>0</v>
      </c>
    </row>
    <row r="153" spans="1:8" ht="52.8">
      <c r="A153" s="17"/>
      <c r="B153" s="96" t="s">
        <v>2198</v>
      </c>
      <c r="C153" s="101" t="s">
        <v>2081</v>
      </c>
      <c r="D153" s="17" t="s">
        <v>1654</v>
      </c>
      <c r="E153" s="131"/>
      <c r="F153" s="155" t="s">
        <v>2013</v>
      </c>
      <c r="G153" s="238">
        <f t="shared" si="7"/>
        <v>0</v>
      </c>
    </row>
    <row r="154" spans="1:8" ht="79.2">
      <c r="A154" s="17"/>
      <c r="B154" s="96" t="s">
        <v>2195</v>
      </c>
      <c r="C154" s="101" t="s">
        <v>2051</v>
      </c>
      <c r="D154" s="17">
        <v>1600</v>
      </c>
      <c r="E154" s="131"/>
      <c r="F154" s="155" t="s">
        <v>2013</v>
      </c>
      <c r="G154" s="238">
        <f t="shared" si="7"/>
        <v>0</v>
      </c>
    </row>
    <row r="155" spans="1:8" ht="52.8">
      <c r="A155" s="17"/>
      <c r="B155" s="96" t="s">
        <v>2190</v>
      </c>
      <c r="C155" s="101" t="s">
        <v>2063</v>
      </c>
      <c r="D155" s="17" t="s">
        <v>2179</v>
      </c>
      <c r="E155" s="131"/>
      <c r="F155" s="155" t="s">
        <v>2013</v>
      </c>
      <c r="G155" s="238">
        <f t="shared" si="7"/>
        <v>0</v>
      </c>
      <c r="H155" s="200"/>
    </row>
    <row r="156" spans="1:8" ht="52.8">
      <c r="A156" s="17"/>
      <c r="B156" s="96" t="s">
        <v>2190</v>
      </c>
      <c r="C156" s="101" t="s">
        <v>2063</v>
      </c>
      <c r="D156" s="17" t="s">
        <v>1654</v>
      </c>
      <c r="E156" s="131"/>
      <c r="F156" s="155" t="s">
        <v>2013</v>
      </c>
      <c r="G156" s="238">
        <f t="shared" si="7"/>
        <v>0</v>
      </c>
      <c r="H156" s="200"/>
    </row>
    <row r="157" spans="1:8" ht="52.8">
      <c r="A157" s="17"/>
      <c r="B157" s="96" t="s">
        <v>2190</v>
      </c>
      <c r="C157" s="101" t="s">
        <v>2063</v>
      </c>
      <c r="D157" s="17" t="s">
        <v>1654</v>
      </c>
      <c r="E157" s="131"/>
      <c r="F157" s="155" t="s">
        <v>2013</v>
      </c>
      <c r="G157" s="238">
        <f t="shared" si="7"/>
        <v>0</v>
      </c>
      <c r="H157" s="200"/>
    </row>
    <row r="158" spans="1:8" ht="52.8">
      <c r="A158" s="17"/>
      <c r="B158" s="96" t="s">
        <v>2190</v>
      </c>
      <c r="C158" s="101" t="s">
        <v>2063</v>
      </c>
      <c r="D158" s="17" t="s">
        <v>1654</v>
      </c>
      <c r="E158" s="131"/>
      <c r="F158" s="155" t="s">
        <v>2013</v>
      </c>
      <c r="G158" s="238">
        <f t="shared" si="7"/>
        <v>0</v>
      </c>
      <c r="H158" s="200"/>
    </row>
    <row r="159" spans="1:8" ht="52.8">
      <c r="A159" s="17"/>
      <c r="B159" s="96" t="s">
        <v>2190</v>
      </c>
      <c r="C159" s="101" t="s">
        <v>2063</v>
      </c>
      <c r="D159" s="17" t="s">
        <v>2180</v>
      </c>
      <c r="E159" s="131"/>
      <c r="F159" s="155" t="s">
        <v>2013</v>
      </c>
      <c r="G159" s="238">
        <f t="shared" si="7"/>
        <v>0</v>
      </c>
      <c r="H159" s="200"/>
    </row>
    <row r="160" spans="1:8" ht="26.4">
      <c r="A160" s="17"/>
      <c r="B160" s="96" t="s">
        <v>2190</v>
      </c>
      <c r="C160" s="101" t="s">
        <v>2062</v>
      </c>
      <c r="D160" s="17" t="s">
        <v>1654</v>
      </c>
      <c r="E160" s="131"/>
      <c r="F160" s="155" t="s">
        <v>2013</v>
      </c>
      <c r="G160" s="238">
        <f t="shared" si="7"/>
        <v>0</v>
      </c>
    </row>
    <row r="161" spans="1:11" ht="39.6">
      <c r="A161" s="17"/>
      <c r="B161" s="96" t="s">
        <v>2190</v>
      </c>
      <c r="C161" s="101" t="s">
        <v>2085</v>
      </c>
      <c r="D161" s="17" t="s">
        <v>1654</v>
      </c>
      <c r="E161" s="131"/>
      <c r="F161" s="155" t="s">
        <v>2013</v>
      </c>
      <c r="G161" s="238">
        <f t="shared" si="7"/>
        <v>0</v>
      </c>
    </row>
    <row r="162" spans="1:11" ht="39.6">
      <c r="A162" s="17"/>
      <c r="B162" s="96" t="s">
        <v>1654</v>
      </c>
      <c r="C162" s="101" t="s">
        <v>2154</v>
      </c>
      <c r="D162" s="17" t="s">
        <v>1654</v>
      </c>
      <c r="E162" s="131"/>
      <c r="F162" s="131"/>
      <c r="G162" s="238">
        <f>E162+F162</f>
        <v>0</v>
      </c>
    </row>
    <row r="163" spans="1:11">
      <c r="A163" s="17"/>
      <c r="B163" s="96" t="s">
        <v>2190</v>
      </c>
      <c r="C163" s="101" t="s">
        <v>2098</v>
      </c>
      <c r="D163" s="17" t="s">
        <v>941</v>
      </c>
      <c r="E163" s="131"/>
      <c r="F163" s="131"/>
      <c r="G163" s="238">
        <f>E163+F163</f>
        <v>0</v>
      </c>
      <c r="H163" s="200"/>
    </row>
    <row r="164" spans="1:11" ht="39.6">
      <c r="A164" s="17"/>
      <c r="B164" s="96" t="s">
        <v>1654</v>
      </c>
      <c r="C164" s="101" t="s">
        <v>2106</v>
      </c>
      <c r="D164" s="17" t="s">
        <v>1654</v>
      </c>
      <c r="E164" s="131"/>
      <c r="F164" s="131"/>
      <c r="G164" s="238">
        <f>E164+F164</f>
        <v>0</v>
      </c>
    </row>
    <row r="165" spans="1:11" ht="79.2">
      <c r="A165" s="17"/>
      <c r="B165" s="96" t="s">
        <v>2190</v>
      </c>
      <c r="C165" s="101" t="s">
        <v>2156</v>
      </c>
      <c r="D165" s="17" t="s">
        <v>1654</v>
      </c>
      <c r="E165" s="131"/>
      <c r="F165" s="155" t="s">
        <v>2013</v>
      </c>
      <c r="G165" s="238">
        <f t="shared" ref="G165:G175" si="8">E165</f>
        <v>0</v>
      </c>
    </row>
    <row r="166" spans="1:11">
      <c r="A166" s="17"/>
      <c r="B166" s="96" t="s">
        <v>2211</v>
      </c>
      <c r="C166" s="101" t="s">
        <v>2118</v>
      </c>
      <c r="D166" s="17" t="s">
        <v>1654</v>
      </c>
      <c r="E166" s="131"/>
      <c r="F166" s="155" t="s">
        <v>2013</v>
      </c>
      <c r="G166" s="238">
        <f t="shared" si="8"/>
        <v>0</v>
      </c>
    </row>
    <row r="167" spans="1:11">
      <c r="A167" s="17"/>
      <c r="B167" s="96" t="s">
        <v>1654</v>
      </c>
      <c r="C167" s="101" t="s">
        <v>2057</v>
      </c>
      <c r="D167" s="17" t="s">
        <v>1654</v>
      </c>
      <c r="E167" s="131"/>
      <c r="F167" s="155" t="s">
        <v>2013</v>
      </c>
      <c r="G167" s="238">
        <f t="shared" si="8"/>
        <v>0</v>
      </c>
    </row>
    <row r="168" spans="1:11">
      <c r="A168" s="17"/>
      <c r="B168" s="96" t="s">
        <v>2190</v>
      </c>
      <c r="C168" s="101" t="s">
        <v>2057</v>
      </c>
      <c r="D168" s="17" t="s">
        <v>1654</v>
      </c>
      <c r="E168" s="131"/>
      <c r="F168" s="155" t="s">
        <v>2013</v>
      </c>
      <c r="G168" s="238">
        <f t="shared" si="8"/>
        <v>0</v>
      </c>
    </row>
    <row r="169" spans="1:11">
      <c r="A169" s="17"/>
      <c r="B169" s="96" t="s">
        <v>2191</v>
      </c>
      <c r="C169" s="101" t="s">
        <v>2135</v>
      </c>
      <c r="D169" s="17" t="s">
        <v>1654</v>
      </c>
      <c r="E169" s="131"/>
      <c r="F169" s="155" t="s">
        <v>2013</v>
      </c>
      <c r="G169" s="238">
        <f t="shared" si="8"/>
        <v>0</v>
      </c>
    </row>
    <row r="170" spans="1:11">
      <c r="A170" s="17"/>
      <c r="B170" s="96" t="s">
        <v>2191</v>
      </c>
      <c r="C170" s="101" t="s">
        <v>2135</v>
      </c>
      <c r="D170" s="17" t="s">
        <v>1654</v>
      </c>
      <c r="E170" s="131"/>
      <c r="F170" s="155" t="s">
        <v>2013</v>
      </c>
      <c r="G170" s="238">
        <f t="shared" si="8"/>
        <v>0</v>
      </c>
    </row>
    <row r="171" spans="1:11">
      <c r="A171" s="17"/>
      <c r="B171" s="96" t="s">
        <v>2191</v>
      </c>
      <c r="C171" s="101" t="s">
        <v>2135</v>
      </c>
      <c r="D171" s="17" t="s">
        <v>1654</v>
      </c>
      <c r="E171" s="131"/>
      <c r="F171" s="155" t="s">
        <v>2013</v>
      </c>
      <c r="G171" s="238">
        <f t="shared" si="8"/>
        <v>0</v>
      </c>
    </row>
    <row r="172" spans="1:11">
      <c r="A172" s="17"/>
      <c r="B172" s="96" t="s">
        <v>2191</v>
      </c>
      <c r="C172" s="101" t="s">
        <v>2135</v>
      </c>
      <c r="D172" s="17" t="s">
        <v>1654</v>
      </c>
      <c r="E172" s="131"/>
      <c r="F172" s="155" t="s">
        <v>2013</v>
      </c>
      <c r="G172" s="238">
        <f t="shared" si="8"/>
        <v>0</v>
      </c>
    </row>
    <row r="173" spans="1:11">
      <c r="A173" s="17"/>
      <c r="B173" s="96" t="s">
        <v>2191</v>
      </c>
      <c r="C173" s="101" t="s">
        <v>2135</v>
      </c>
      <c r="D173" s="17" t="s">
        <v>1654</v>
      </c>
      <c r="E173" s="131"/>
      <c r="F173" s="155" t="s">
        <v>2013</v>
      </c>
      <c r="G173" s="238">
        <f t="shared" si="8"/>
        <v>0</v>
      </c>
    </row>
    <row r="174" spans="1:11" ht="26.4">
      <c r="A174" s="17"/>
      <c r="B174" s="96" t="s">
        <v>2214</v>
      </c>
      <c r="C174" s="101" t="s">
        <v>2135</v>
      </c>
      <c r="D174" s="17" t="s">
        <v>1654</v>
      </c>
      <c r="E174" s="131"/>
      <c r="F174" s="155" t="s">
        <v>2013</v>
      </c>
      <c r="G174" s="238">
        <f t="shared" si="8"/>
        <v>0</v>
      </c>
    </row>
    <row r="175" spans="1:11">
      <c r="A175" s="17"/>
      <c r="B175" s="96" t="s">
        <v>2191</v>
      </c>
      <c r="C175" s="101" t="s">
        <v>2135</v>
      </c>
      <c r="D175" s="17" t="s">
        <v>1654</v>
      </c>
      <c r="E175" s="131"/>
      <c r="F175" s="155" t="s">
        <v>2013</v>
      </c>
      <c r="G175" s="238">
        <f t="shared" si="8"/>
        <v>0</v>
      </c>
    </row>
    <row r="176" spans="1:11" ht="52.8">
      <c r="A176" s="17"/>
      <c r="B176" s="96" t="s">
        <v>1654</v>
      </c>
      <c r="C176" s="345" t="s">
        <v>2146</v>
      </c>
      <c r="D176" s="338" t="s">
        <v>1056</v>
      </c>
      <c r="E176" s="236"/>
      <c r="F176" s="236"/>
      <c r="G176" s="129">
        <f t="shared" ref="G176" si="9">E176+F176</f>
        <v>0</v>
      </c>
      <c r="H176" s="350" t="s">
        <v>2238</v>
      </c>
      <c r="I176" s="351"/>
      <c r="J176" s="200"/>
      <c r="K176" s="200"/>
    </row>
    <row r="177" spans="1:8">
      <c r="A177" s="17"/>
      <c r="B177" s="96" t="s">
        <v>2190</v>
      </c>
      <c r="C177" s="101" t="s">
        <v>2140</v>
      </c>
      <c r="D177" s="17" t="s">
        <v>1654</v>
      </c>
      <c r="E177" s="131"/>
      <c r="F177" s="155" t="s">
        <v>2013</v>
      </c>
      <c r="G177" s="238">
        <f t="shared" ref="G177:G191" si="10">E177</f>
        <v>0</v>
      </c>
    </row>
    <row r="178" spans="1:8">
      <c r="A178" s="17"/>
      <c r="B178" s="96" t="s">
        <v>2190</v>
      </c>
      <c r="C178" s="101" t="s">
        <v>2140</v>
      </c>
      <c r="D178" s="17" t="s">
        <v>2186</v>
      </c>
      <c r="E178" s="131"/>
      <c r="F178" s="155" t="s">
        <v>2013</v>
      </c>
      <c r="G178" s="238">
        <f t="shared" si="10"/>
        <v>0</v>
      </c>
    </row>
    <row r="179" spans="1:8">
      <c r="A179" s="17"/>
      <c r="B179" s="96" t="s">
        <v>2190</v>
      </c>
      <c r="C179" s="101" t="s">
        <v>2140</v>
      </c>
      <c r="D179" s="17" t="s">
        <v>2187</v>
      </c>
      <c r="E179" s="131"/>
      <c r="F179" s="155" t="s">
        <v>2013</v>
      </c>
      <c r="G179" s="238">
        <f t="shared" si="10"/>
        <v>0</v>
      </c>
    </row>
    <row r="180" spans="1:8">
      <c r="A180" s="17"/>
      <c r="B180" s="96" t="s">
        <v>2190</v>
      </c>
      <c r="C180" s="101" t="s">
        <v>2140</v>
      </c>
      <c r="D180" s="17" t="s">
        <v>1654</v>
      </c>
      <c r="E180" s="131"/>
      <c r="F180" s="155" t="s">
        <v>2013</v>
      </c>
      <c r="G180" s="238">
        <f t="shared" si="10"/>
        <v>0</v>
      </c>
    </row>
    <row r="181" spans="1:8">
      <c r="A181" s="17"/>
      <c r="B181" s="96" t="s">
        <v>2190</v>
      </c>
      <c r="C181" s="101" t="s">
        <v>2140</v>
      </c>
      <c r="D181" s="17" t="s">
        <v>1654</v>
      </c>
      <c r="E181" s="131"/>
      <c r="F181" s="155" t="s">
        <v>2013</v>
      </c>
      <c r="G181" s="238">
        <f t="shared" si="10"/>
        <v>0</v>
      </c>
    </row>
    <row r="182" spans="1:8">
      <c r="A182" s="17"/>
      <c r="B182" s="96" t="s">
        <v>2190</v>
      </c>
      <c r="C182" s="101" t="s">
        <v>2140</v>
      </c>
      <c r="D182" s="17" t="s">
        <v>1654</v>
      </c>
      <c r="E182" s="131"/>
      <c r="F182" s="155" t="s">
        <v>2013</v>
      </c>
      <c r="G182" s="238">
        <f t="shared" si="10"/>
        <v>0</v>
      </c>
    </row>
    <row r="183" spans="1:8" ht="26.4">
      <c r="A183" s="17"/>
      <c r="B183" s="96" t="s">
        <v>2191</v>
      </c>
      <c r="C183" s="101" t="s">
        <v>2136</v>
      </c>
      <c r="D183" s="17" t="s">
        <v>1654</v>
      </c>
      <c r="E183" s="131"/>
      <c r="F183" s="155" t="s">
        <v>2013</v>
      </c>
      <c r="G183" s="238">
        <f t="shared" si="10"/>
        <v>0</v>
      </c>
    </row>
    <row r="184" spans="1:8" ht="26.4">
      <c r="A184" s="17"/>
      <c r="B184" s="96" t="s">
        <v>2191</v>
      </c>
      <c r="C184" s="101" t="s">
        <v>2136</v>
      </c>
      <c r="D184" s="17" t="s">
        <v>1654</v>
      </c>
      <c r="E184" s="131"/>
      <c r="F184" s="155" t="s">
        <v>2013</v>
      </c>
      <c r="G184" s="238">
        <f t="shared" si="10"/>
        <v>0</v>
      </c>
    </row>
    <row r="185" spans="1:8" ht="26.4">
      <c r="A185" s="17"/>
      <c r="B185" s="96" t="s">
        <v>2191</v>
      </c>
      <c r="C185" s="101" t="s">
        <v>2136</v>
      </c>
      <c r="D185" s="17" t="s">
        <v>1654</v>
      </c>
      <c r="E185" s="131"/>
      <c r="F185" s="155" t="s">
        <v>2013</v>
      </c>
      <c r="G185" s="238">
        <f t="shared" si="10"/>
        <v>0</v>
      </c>
    </row>
    <row r="186" spans="1:8" ht="26.4">
      <c r="A186" s="17"/>
      <c r="B186" s="96" t="s">
        <v>2191</v>
      </c>
      <c r="C186" s="101" t="s">
        <v>2136</v>
      </c>
      <c r="D186" s="17" t="s">
        <v>1654</v>
      </c>
      <c r="E186" s="131"/>
      <c r="F186" s="155" t="s">
        <v>2013</v>
      </c>
      <c r="G186" s="238">
        <f t="shared" si="10"/>
        <v>0</v>
      </c>
    </row>
    <row r="187" spans="1:8" ht="26.4">
      <c r="A187" s="17"/>
      <c r="B187" s="96" t="s">
        <v>2191</v>
      </c>
      <c r="C187" s="101" t="s">
        <v>2136</v>
      </c>
      <c r="D187" s="17" t="s">
        <v>1654</v>
      </c>
      <c r="E187" s="131"/>
      <c r="F187" s="155" t="s">
        <v>2013</v>
      </c>
      <c r="G187" s="238">
        <f t="shared" si="10"/>
        <v>0</v>
      </c>
    </row>
    <row r="188" spans="1:8" ht="26.4">
      <c r="A188" s="17"/>
      <c r="B188" s="96" t="s">
        <v>2214</v>
      </c>
      <c r="C188" s="101" t="s">
        <v>2136</v>
      </c>
      <c r="D188" s="17" t="s">
        <v>1654</v>
      </c>
      <c r="E188" s="131"/>
      <c r="F188" s="155" t="s">
        <v>2013</v>
      </c>
      <c r="G188" s="238">
        <f t="shared" si="10"/>
        <v>0</v>
      </c>
    </row>
    <row r="189" spans="1:8" ht="26.4">
      <c r="A189" s="17"/>
      <c r="B189" s="96" t="s">
        <v>2191</v>
      </c>
      <c r="C189" s="101" t="s">
        <v>2136</v>
      </c>
      <c r="D189" s="17" t="s">
        <v>1654</v>
      </c>
      <c r="E189" s="131"/>
      <c r="F189" s="155" t="s">
        <v>2013</v>
      </c>
      <c r="G189" s="238">
        <f t="shared" si="10"/>
        <v>0</v>
      </c>
    </row>
    <row r="190" spans="1:8" ht="39.6">
      <c r="A190" s="17"/>
      <c r="B190" s="96" t="s">
        <v>1654</v>
      </c>
      <c r="C190" s="101" t="s">
        <v>2111</v>
      </c>
      <c r="D190" s="17" t="s">
        <v>1654</v>
      </c>
      <c r="E190" s="131"/>
      <c r="F190" s="155" t="s">
        <v>2013</v>
      </c>
      <c r="G190" s="238">
        <f t="shared" si="10"/>
        <v>0</v>
      </c>
      <c r="H190" s="200"/>
    </row>
    <row r="191" spans="1:8" ht="26.4">
      <c r="A191" s="17"/>
      <c r="B191" s="96" t="s">
        <v>1654</v>
      </c>
      <c r="C191" s="101" t="s">
        <v>2157</v>
      </c>
      <c r="D191" s="17" t="s">
        <v>1654</v>
      </c>
      <c r="E191" s="131"/>
      <c r="F191" s="155" t="s">
        <v>2013</v>
      </c>
      <c r="G191" s="238">
        <f t="shared" si="10"/>
        <v>0</v>
      </c>
    </row>
    <row r="192" spans="1:8">
      <c r="A192" s="17"/>
      <c r="B192" s="96" t="s">
        <v>498</v>
      </c>
      <c r="C192" s="101" t="s">
        <v>2150</v>
      </c>
      <c r="D192" s="17" t="s">
        <v>910</v>
      </c>
      <c r="E192" s="131"/>
      <c r="F192" s="131"/>
      <c r="G192" s="238">
        <f>E192+F192</f>
        <v>0</v>
      </c>
    </row>
    <row r="193" spans="1:7">
      <c r="A193" s="17"/>
      <c r="B193" s="96" t="s">
        <v>1654</v>
      </c>
      <c r="C193" s="101" t="s">
        <v>2130</v>
      </c>
      <c r="D193" s="17" t="s">
        <v>2176</v>
      </c>
      <c r="E193" s="131"/>
      <c r="F193" s="131"/>
      <c r="G193" s="238">
        <f>E193+F193</f>
        <v>0</v>
      </c>
    </row>
    <row r="194" spans="1:7">
      <c r="A194" s="17"/>
      <c r="B194" s="96" t="s">
        <v>1654</v>
      </c>
      <c r="C194" s="101" t="s">
        <v>2132</v>
      </c>
      <c r="D194" s="17" t="s">
        <v>1654</v>
      </c>
      <c r="E194" s="131"/>
      <c r="F194" s="131"/>
      <c r="G194" s="238">
        <f>E194+F194</f>
        <v>0</v>
      </c>
    </row>
    <row r="195" spans="1:7" ht="26.4">
      <c r="A195" s="17"/>
      <c r="B195" s="96" t="s">
        <v>2190</v>
      </c>
      <c r="C195" s="101" t="s">
        <v>2084</v>
      </c>
      <c r="D195" s="17" t="s">
        <v>1654</v>
      </c>
      <c r="E195" s="131"/>
      <c r="F195" s="155" t="s">
        <v>2013</v>
      </c>
      <c r="G195" s="238">
        <f>E195</f>
        <v>0</v>
      </c>
    </row>
    <row r="196" spans="1:7" ht="39.6">
      <c r="A196" s="17"/>
      <c r="B196" s="96" t="s">
        <v>2204</v>
      </c>
      <c r="C196" s="101" t="s">
        <v>2083</v>
      </c>
      <c r="D196" s="17" t="s">
        <v>924</v>
      </c>
      <c r="E196" s="131"/>
      <c r="F196" s="155" t="s">
        <v>2013</v>
      </c>
      <c r="G196" s="238">
        <f>E196</f>
        <v>0</v>
      </c>
    </row>
    <row r="197" spans="1:7" ht="39.6">
      <c r="A197" s="17"/>
      <c r="B197" s="96" t="s">
        <v>2204</v>
      </c>
      <c r="C197" s="101" t="s">
        <v>2082</v>
      </c>
      <c r="D197" s="17" t="s">
        <v>1654</v>
      </c>
      <c r="E197" s="131"/>
      <c r="F197" s="155" t="s">
        <v>2013</v>
      </c>
      <c r="G197" s="238">
        <f>E197</f>
        <v>0</v>
      </c>
    </row>
    <row r="198" spans="1:7" ht="39.6">
      <c r="A198" s="17"/>
      <c r="B198" s="96" t="s">
        <v>2190</v>
      </c>
      <c r="C198" s="101" t="s">
        <v>2082</v>
      </c>
      <c r="D198" s="17" t="s">
        <v>1654</v>
      </c>
      <c r="E198" s="131"/>
      <c r="F198" s="155" t="s">
        <v>2013</v>
      </c>
      <c r="G198" s="238">
        <f>E198</f>
        <v>0</v>
      </c>
    </row>
    <row r="199" spans="1:7" ht="66">
      <c r="A199" s="17"/>
      <c r="B199" s="96" t="s">
        <v>433</v>
      </c>
      <c r="C199" s="101" t="s">
        <v>2040</v>
      </c>
      <c r="D199" s="17" t="s">
        <v>2175</v>
      </c>
      <c r="E199" s="131"/>
      <c r="F199" s="131"/>
      <c r="G199" s="238">
        <f>E199+F199</f>
        <v>0</v>
      </c>
    </row>
    <row r="200" spans="1:7" ht="26.4">
      <c r="A200" s="17"/>
      <c r="B200" s="96" t="s">
        <v>1654</v>
      </c>
      <c r="C200" s="101" t="s">
        <v>2145</v>
      </c>
      <c r="D200" s="17" t="s">
        <v>2185</v>
      </c>
      <c r="E200" s="131"/>
      <c r="F200" s="155" t="s">
        <v>2013</v>
      </c>
      <c r="G200" s="238">
        <f t="shared" ref="G200:G210" si="11">E200</f>
        <v>0</v>
      </c>
    </row>
    <row r="201" spans="1:7" ht="39.6">
      <c r="A201" s="17"/>
      <c r="B201" s="96" t="s">
        <v>2214</v>
      </c>
      <c r="C201" s="101" t="s">
        <v>2134</v>
      </c>
      <c r="D201" s="17" t="s">
        <v>1654</v>
      </c>
      <c r="E201" s="131"/>
      <c r="F201" s="155" t="s">
        <v>2013</v>
      </c>
      <c r="G201" s="238">
        <f t="shared" si="11"/>
        <v>0</v>
      </c>
    </row>
    <row r="202" spans="1:7" ht="39.6">
      <c r="A202" s="17"/>
      <c r="B202" s="96" t="s">
        <v>2215</v>
      </c>
      <c r="C202" s="101" t="s">
        <v>2134</v>
      </c>
      <c r="D202" s="17" t="s">
        <v>913</v>
      </c>
      <c r="E202" s="131"/>
      <c r="F202" s="155" t="s">
        <v>2013</v>
      </c>
      <c r="G202" s="238">
        <f t="shared" si="11"/>
        <v>0</v>
      </c>
    </row>
    <row r="203" spans="1:7" ht="39.6">
      <c r="A203" s="17"/>
      <c r="B203" s="96" t="s">
        <v>2216</v>
      </c>
      <c r="C203" s="101" t="s">
        <v>2134</v>
      </c>
      <c r="D203" s="17" t="s">
        <v>2184</v>
      </c>
      <c r="E203" s="131"/>
      <c r="F203" s="155" t="s">
        <v>2013</v>
      </c>
      <c r="G203" s="238">
        <f t="shared" si="11"/>
        <v>0</v>
      </c>
    </row>
    <row r="204" spans="1:7" ht="39.6">
      <c r="A204" s="17"/>
      <c r="B204" s="96" t="s">
        <v>2217</v>
      </c>
      <c r="C204" s="101" t="s">
        <v>2134</v>
      </c>
      <c r="D204" s="17" t="s">
        <v>991</v>
      </c>
      <c r="E204" s="131"/>
      <c r="F204" s="155" t="s">
        <v>2013</v>
      </c>
      <c r="G204" s="238">
        <f t="shared" si="11"/>
        <v>0</v>
      </c>
    </row>
    <row r="205" spans="1:7" ht="39.6">
      <c r="A205" s="17"/>
      <c r="B205" s="96" t="s">
        <v>2218</v>
      </c>
      <c r="C205" s="101" t="s">
        <v>2134</v>
      </c>
      <c r="D205" s="17" t="s">
        <v>1654</v>
      </c>
      <c r="E205" s="131"/>
      <c r="F205" s="155" t="s">
        <v>2013</v>
      </c>
      <c r="G205" s="238">
        <f t="shared" si="11"/>
        <v>0</v>
      </c>
    </row>
    <row r="206" spans="1:7" ht="39.6">
      <c r="A206" s="17"/>
      <c r="B206" s="96" t="s">
        <v>2219</v>
      </c>
      <c r="C206" s="101" t="s">
        <v>2134</v>
      </c>
      <c r="D206" s="17" t="s">
        <v>1654</v>
      </c>
      <c r="E206" s="131"/>
      <c r="F206" s="155" t="s">
        <v>2013</v>
      </c>
      <c r="G206" s="238">
        <f t="shared" si="11"/>
        <v>0</v>
      </c>
    </row>
    <row r="207" spans="1:7" ht="52.8">
      <c r="A207" s="17"/>
      <c r="B207" s="96" t="s">
        <v>2221</v>
      </c>
      <c r="C207" s="101" t="s">
        <v>2168</v>
      </c>
      <c r="D207" s="17" t="s">
        <v>2188</v>
      </c>
      <c r="E207" s="131"/>
      <c r="F207" s="155" t="s">
        <v>2013</v>
      </c>
      <c r="G207" s="238">
        <f t="shared" si="11"/>
        <v>0</v>
      </c>
    </row>
    <row r="208" spans="1:7" ht="52.8">
      <c r="A208" s="17"/>
      <c r="B208" s="96" t="s">
        <v>2222</v>
      </c>
      <c r="C208" s="101" t="s">
        <v>2168</v>
      </c>
      <c r="D208" s="17" t="s">
        <v>991</v>
      </c>
      <c r="E208" s="131"/>
      <c r="F208" s="155" t="s">
        <v>2013</v>
      </c>
      <c r="G208" s="238">
        <f t="shared" si="11"/>
        <v>0</v>
      </c>
    </row>
    <row r="209" spans="1:7" ht="52.8">
      <c r="A209" s="17"/>
      <c r="B209" s="96" t="s">
        <v>2223</v>
      </c>
      <c r="C209" s="101" t="s">
        <v>2168</v>
      </c>
      <c r="D209" s="17" t="s">
        <v>991</v>
      </c>
      <c r="E209" s="131"/>
      <c r="F209" s="155" t="s">
        <v>2013</v>
      </c>
      <c r="G209" s="238">
        <f t="shared" si="11"/>
        <v>0</v>
      </c>
    </row>
    <row r="210" spans="1:7" ht="52.8">
      <c r="A210" s="17"/>
      <c r="B210" s="96" t="s">
        <v>2201</v>
      </c>
      <c r="C210" s="101" t="s">
        <v>2169</v>
      </c>
      <c r="D210" s="17" t="s">
        <v>1029</v>
      </c>
      <c r="E210" s="131"/>
      <c r="F210" s="155" t="s">
        <v>2013</v>
      </c>
      <c r="G210" s="238">
        <f t="shared" si="11"/>
        <v>0</v>
      </c>
    </row>
    <row r="211" spans="1:7" ht="26.4">
      <c r="A211" s="17"/>
      <c r="B211" s="96" t="s">
        <v>2191</v>
      </c>
      <c r="C211" s="101" t="s">
        <v>2107</v>
      </c>
      <c r="D211" s="17" t="s">
        <v>1654</v>
      </c>
      <c r="E211" s="131"/>
      <c r="F211" s="131"/>
      <c r="G211" s="238">
        <f t="shared" ref="G211:G220" si="12">E211+F211</f>
        <v>0</v>
      </c>
    </row>
    <row r="212" spans="1:7" ht="26.4">
      <c r="A212" s="17"/>
      <c r="B212" s="96" t="s">
        <v>2191</v>
      </c>
      <c r="C212" s="101" t="s">
        <v>2149</v>
      </c>
      <c r="D212" s="17" t="s">
        <v>1654</v>
      </c>
      <c r="E212" s="131"/>
      <c r="F212" s="131"/>
      <c r="G212" s="238">
        <f t="shared" si="12"/>
        <v>0</v>
      </c>
    </row>
    <row r="213" spans="1:7" ht="26.4">
      <c r="A213" s="17"/>
      <c r="B213" s="96" t="s">
        <v>2190</v>
      </c>
      <c r="C213" s="101" t="s">
        <v>2075</v>
      </c>
      <c r="D213" s="17" t="s">
        <v>1654</v>
      </c>
      <c r="E213" s="131"/>
      <c r="F213" s="131"/>
      <c r="G213" s="238">
        <f t="shared" si="12"/>
        <v>0</v>
      </c>
    </row>
    <row r="214" spans="1:7" ht="26.4">
      <c r="A214" s="17"/>
      <c r="B214" s="96" t="s">
        <v>2190</v>
      </c>
      <c r="C214" s="101" t="s">
        <v>2075</v>
      </c>
      <c r="D214" s="17" t="s">
        <v>991</v>
      </c>
      <c r="E214" s="131"/>
      <c r="F214" s="131"/>
      <c r="G214" s="238">
        <f t="shared" si="12"/>
        <v>0</v>
      </c>
    </row>
    <row r="215" spans="1:7" ht="26.4">
      <c r="A215" s="17"/>
      <c r="B215" s="96" t="s">
        <v>2190</v>
      </c>
      <c r="C215" s="101" t="s">
        <v>2075</v>
      </c>
      <c r="D215" s="17" t="s">
        <v>972</v>
      </c>
      <c r="E215" s="131"/>
      <c r="F215" s="131"/>
      <c r="G215" s="238">
        <f t="shared" si="12"/>
        <v>0</v>
      </c>
    </row>
    <row r="216" spans="1:7" ht="26.4">
      <c r="A216" s="17"/>
      <c r="B216" s="96" t="s">
        <v>2190</v>
      </c>
      <c r="C216" s="101" t="s">
        <v>2075</v>
      </c>
      <c r="D216" s="17" t="s">
        <v>2182</v>
      </c>
      <c r="E216" s="131"/>
      <c r="F216" s="131"/>
      <c r="G216" s="238">
        <f t="shared" si="12"/>
        <v>0</v>
      </c>
    </row>
    <row r="217" spans="1:7" ht="26.4">
      <c r="A217" s="17"/>
      <c r="B217" s="96" t="s">
        <v>2196</v>
      </c>
      <c r="C217" s="101" t="s">
        <v>2046</v>
      </c>
      <c r="D217" s="17" t="s">
        <v>2178</v>
      </c>
      <c r="E217" s="131"/>
      <c r="F217" s="131"/>
      <c r="G217" s="238">
        <f t="shared" si="12"/>
        <v>0</v>
      </c>
    </row>
    <row r="218" spans="1:7" ht="26.4">
      <c r="A218" s="17"/>
      <c r="B218" s="96" t="s">
        <v>2201</v>
      </c>
      <c r="C218" s="101" t="s">
        <v>2074</v>
      </c>
      <c r="D218" s="17" t="s">
        <v>1654</v>
      </c>
      <c r="E218" s="131"/>
      <c r="F218" s="131"/>
      <c r="G218" s="238">
        <f t="shared" si="12"/>
        <v>0</v>
      </c>
    </row>
    <row r="219" spans="1:7">
      <c r="A219" s="17"/>
      <c r="B219" s="96" t="s">
        <v>498</v>
      </c>
      <c r="C219" s="101" t="s">
        <v>2073</v>
      </c>
      <c r="D219" s="17" t="s">
        <v>1654</v>
      </c>
      <c r="E219" s="131"/>
      <c r="F219" s="131"/>
      <c r="G219" s="238">
        <f t="shared" si="12"/>
        <v>0</v>
      </c>
    </row>
    <row r="220" spans="1:7">
      <c r="A220" s="17"/>
      <c r="B220" s="96" t="s">
        <v>2202</v>
      </c>
      <c r="C220" s="101" t="s">
        <v>2073</v>
      </c>
      <c r="D220" s="17" t="s">
        <v>1654</v>
      </c>
      <c r="E220" s="131"/>
      <c r="F220" s="131"/>
      <c r="G220" s="238">
        <f t="shared" si="12"/>
        <v>0</v>
      </c>
    </row>
    <row r="221" spans="1:7" ht="39.6">
      <c r="A221" s="17"/>
      <c r="B221" s="96" t="s">
        <v>2190</v>
      </c>
      <c r="C221" s="101" t="s">
        <v>2058</v>
      </c>
      <c r="D221" s="17" t="s">
        <v>1654</v>
      </c>
      <c r="E221" s="131"/>
      <c r="F221" s="155" t="s">
        <v>2013</v>
      </c>
      <c r="G221" s="238">
        <f t="shared" ref="G221:G232" si="13">E221</f>
        <v>0</v>
      </c>
    </row>
    <row r="222" spans="1:7" ht="39.6">
      <c r="A222" s="17"/>
      <c r="B222" s="96" t="s">
        <v>2190</v>
      </c>
      <c r="C222" s="101" t="s">
        <v>2058</v>
      </c>
      <c r="D222" s="17" t="s">
        <v>1654</v>
      </c>
      <c r="E222" s="131"/>
      <c r="F222" s="155" t="s">
        <v>2013</v>
      </c>
      <c r="G222" s="238">
        <f t="shared" si="13"/>
        <v>0</v>
      </c>
    </row>
    <row r="223" spans="1:7" ht="39.6">
      <c r="A223" s="17"/>
      <c r="B223" s="96" t="s">
        <v>2190</v>
      </c>
      <c r="C223" s="101" t="s">
        <v>2058</v>
      </c>
      <c r="D223" s="17" t="s">
        <v>1654</v>
      </c>
      <c r="E223" s="131"/>
      <c r="F223" s="155" t="s">
        <v>2013</v>
      </c>
      <c r="G223" s="238">
        <f t="shared" si="13"/>
        <v>0</v>
      </c>
    </row>
    <row r="224" spans="1:7" ht="39.6">
      <c r="A224" s="17"/>
      <c r="B224" s="96" t="s">
        <v>2190</v>
      </c>
      <c r="C224" s="101" t="s">
        <v>2058</v>
      </c>
      <c r="D224" s="17" t="s">
        <v>1654</v>
      </c>
      <c r="E224" s="131"/>
      <c r="F224" s="155" t="s">
        <v>2013</v>
      </c>
      <c r="G224" s="238">
        <f t="shared" si="13"/>
        <v>0</v>
      </c>
    </row>
    <row r="225" spans="1:13" ht="39.6">
      <c r="A225" s="17"/>
      <c r="B225" s="96" t="s">
        <v>2190</v>
      </c>
      <c r="C225" s="101" t="s">
        <v>2058</v>
      </c>
      <c r="D225" s="17" t="s">
        <v>991</v>
      </c>
      <c r="E225" s="131"/>
      <c r="F225" s="155" t="s">
        <v>2013</v>
      </c>
      <c r="G225" s="238">
        <f t="shared" si="13"/>
        <v>0</v>
      </c>
    </row>
    <row r="226" spans="1:13" ht="39.6">
      <c r="A226" s="17"/>
      <c r="B226" s="96" t="s">
        <v>2190</v>
      </c>
      <c r="C226" s="101" t="s">
        <v>2058</v>
      </c>
      <c r="D226" s="17" t="s">
        <v>1654</v>
      </c>
      <c r="E226" s="131"/>
      <c r="F226" s="155" t="s">
        <v>2013</v>
      </c>
      <c r="G226" s="238">
        <f t="shared" si="13"/>
        <v>0</v>
      </c>
    </row>
    <row r="227" spans="1:13" ht="52.8">
      <c r="A227" s="17"/>
      <c r="B227" s="96" t="s">
        <v>2220</v>
      </c>
      <c r="C227" s="101" t="s">
        <v>2166</v>
      </c>
      <c r="D227" s="17" t="s">
        <v>2188</v>
      </c>
      <c r="E227" s="131"/>
      <c r="F227" s="155" t="s">
        <v>2013</v>
      </c>
      <c r="G227" s="238">
        <f t="shared" si="13"/>
        <v>0</v>
      </c>
    </row>
    <row r="228" spans="1:13" ht="79.2">
      <c r="A228" s="17"/>
      <c r="B228" s="96" t="s">
        <v>2194</v>
      </c>
      <c r="C228" s="101" t="s">
        <v>2041</v>
      </c>
      <c r="D228" s="17" t="s">
        <v>1654</v>
      </c>
      <c r="E228" s="131"/>
      <c r="F228" s="155" t="s">
        <v>2013</v>
      </c>
      <c r="G228" s="238">
        <f t="shared" si="13"/>
        <v>0</v>
      </c>
    </row>
    <row r="229" spans="1:13" ht="26.4">
      <c r="A229" s="17"/>
      <c r="B229" s="96" t="s">
        <v>2191</v>
      </c>
      <c r="C229" s="101" t="s">
        <v>2048</v>
      </c>
      <c r="D229" s="17" t="s">
        <v>1654</v>
      </c>
      <c r="E229" s="131"/>
      <c r="F229" s="155" t="s">
        <v>2013</v>
      </c>
      <c r="G229" s="238">
        <f t="shared" si="13"/>
        <v>0</v>
      </c>
    </row>
    <row r="230" spans="1:13" ht="26.4">
      <c r="A230" s="17"/>
      <c r="B230" s="96" t="s">
        <v>2190</v>
      </c>
      <c r="C230" s="101" t="s">
        <v>2055</v>
      </c>
      <c r="D230" s="17" t="s">
        <v>1654</v>
      </c>
      <c r="E230" s="131"/>
      <c r="F230" s="155" t="s">
        <v>2013</v>
      </c>
      <c r="G230" s="238">
        <f t="shared" si="13"/>
        <v>0</v>
      </c>
      <c r="I230" s="200"/>
      <c r="J230" s="200"/>
      <c r="K230" s="200"/>
      <c r="L230" s="200"/>
      <c r="M230" s="200"/>
    </row>
    <row r="231" spans="1:13" ht="26.4">
      <c r="A231" s="17"/>
      <c r="B231" s="96" t="s">
        <v>2190</v>
      </c>
      <c r="C231" s="101" t="s">
        <v>2043</v>
      </c>
      <c r="D231" s="17" t="s">
        <v>2176</v>
      </c>
      <c r="E231" s="131"/>
      <c r="F231" s="155" t="s">
        <v>2013</v>
      </c>
      <c r="G231" s="238">
        <f t="shared" si="13"/>
        <v>0</v>
      </c>
    </row>
    <row r="232" spans="1:13" ht="26.4">
      <c r="A232" s="17"/>
      <c r="B232" s="96" t="s">
        <v>2190</v>
      </c>
      <c r="C232" s="101" t="s">
        <v>2167</v>
      </c>
      <c r="D232" s="17" t="s">
        <v>2188</v>
      </c>
      <c r="E232" s="131"/>
      <c r="F232" s="155" t="s">
        <v>2013</v>
      </c>
      <c r="G232" s="238">
        <f t="shared" si="13"/>
        <v>0</v>
      </c>
    </row>
    <row r="233" spans="1:13" ht="26.4">
      <c r="A233" s="17"/>
      <c r="B233" s="96" t="s">
        <v>2198</v>
      </c>
      <c r="C233" s="345" t="s">
        <v>2076</v>
      </c>
      <c r="D233" s="338" t="s">
        <v>1654</v>
      </c>
      <c r="E233" s="346"/>
      <c r="F233" s="346"/>
      <c r="G233" s="347">
        <f t="shared" ref="G233" si="14">E233+F233</f>
        <v>0</v>
      </c>
      <c r="H233" s="350" t="s">
        <v>2238</v>
      </c>
      <c r="I233" s="351"/>
      <c r="J233" s="269"/>
      <c r="K233" s="200"/>
    </row>
    <row r="234" spans="1:13" ht="26.4">
      <c r="A234" s="17"/>
      <c r="B234" s="96" t="s">
        <v>2198</v>
      </c>
      <c r="C234" s="345" t="s">
        <v>2121</v>
      </c>
      <c r="D234" s="338" t="s">
        <v>991</v>
      </c>
      <c r="E234" s="348"/>
      <c r="F234" s="348"/>
      <c r="G234" s="349">
        <f t="shared" ref="G234:G241" si="15">E234+F234</f>
        <v>0</v>
      </c>
      <c r="H234" s="351" t="s">
        <v>2240</v>
      </c>
      <c r="I234" s="351"/>
    </row>
    <row r="235" spans="1:13">
      <c r="A235" s="17"/>
      <c r="B235" s="96" t="s">
        <v>2190</v>
      </c>
      <c r="C235" s="345" t="s">
        <v>2099</v>
      </c>
      <c r="D235" s="338" t="s">
        <v>993</v>
      </c>
      <c r="E235" s="348"/>
      <c r="F235" s="348"/>
      <c r="G235" s="349">
        <f t="shared" si="15"/>
        <v>0</v>
      </c>
      <c r="H235" s="351" t="s">
        <v>2240</v>
      </c>
      <c r="I235" s="351"/>
    </row>
    <row r="236" spans="1:13">
      <c r="A236" s="17"/>
      <c r="B236" s="96" t="s">
        <v>1654</v>
      </c>
      <c r="C236" s="345" t="s">
        <v>2123</v>
      </c>
      <c r="D236" s="338" t="s">
        <v>1654</v>
      </c>
      <c r="E236" s="348"/>
      <c r="F236" s="348"/>
      <c r="G236" s="349">
        <f t="shared" si="15"/>
        <v>0</v>
      </c>
      <c r="H236" s="351" t="s">
        <v>2240</v>
      </c>
      <c r="I236" s="351"/>
    </row>
    <row r="237" spans="1:13" ht="26.4">
      <c r="A237" s="17"/>
      <c r="B237" s="96" t="s">
        <v>2190</v>
      </c>
      <c r="C237" s="345" t="s">
        <v>2072</v>
      </c>
      <c r="D237" s="338" t="s">
        <v>1654</v>
      </c>
      <c r="E237" s="348"/>
      <c r="F237" s="348"/>
      <c r="G237" s="349">
        <f t="shared" si="15"/>
        <v>0</v>
      </c>
      <c r="H237" s="351" t="s">
        <v>2240</v>
      </c>
      <c r="I237" s="352"/>
    </row>
    <row r="238" spans="1:13" ht="26.4">
      <c r="A238" s="17"/>
      <c r="B238" s="96" t="s">
        <v>2190</v>
      </c>
      <c r="C238" s="345" t="s">
        <v>2095</v>
      </c>
      <c r="D238" s="338" t="s">
        <v>2183</v>
      </c>
      <c r="E238" s="348"/>
      <c r="F238" s="348"/>
      <c r="G238" s="349">
        <f t="shared" si="15"/>
        <v>0</v>
      </c>
      <c r="H238" s="351" t="s">
        <v>2240</v>
      </c>
      <c r="I238" s="351"/>
    </row>
    <row r="239" spans="1:13" ht="39.6">
      <c r="A239" s="17"/>
      <c r="B239" s="96" t="s">
        <v>2190</v>
      </c>
      <c r="C239" s="345" t="s">
        <v>2096</v>
      </c>
      <c r="D239" s="338" t="s">
        <v>1029</v>
      </c>
      <c r="E239" s="348"/>
      <c r="F239" s="348"/>
      <c r="G239" s="349">
        <f t="shared" si="15"/>
        <v>0</v>
      </c>
      <c r="H239" s="351" t="s">
        <v>2240</v>
      </c>
      <c r="I239" s="351"/>
    </row>
    <row r="240" spans="1:13" ht="39.6">
      <c r="A240" s="17"/>
      <c r="B240" s="96" t="s">
        <v>2191</v>
      </c>
      <c r="C240" s="345" t="s">
        <v>2160</v>
      </c>
      <c r="D240" s="338" t="s">
        <v>1029</v>
      </c>
      <c r="E240" s="348"/>
      <c r="F240" s="348"/>
      <c r="G240" s="349">
        <f t="shared" si="15"/>
        <v>0</v>
      </c>
      <c r="H240" s="351" t="s">
        <v>2240</v>
      </c>
      <c r="I240" s="351"/>
    </row>
    <row r="241" spans="1:9" ht="39.6">
      <c r="A241" s="17"/>
      <c r="B241" s="96" t="s">
        <v>2191</v>
      </c>
      <c r="C241" s="345" t="s">
        <v>2160</v>
      </c>
      <c r="D241" s="338" t="s">
        <v>1654</v>
      </c>
      <c r="E241" s="348"/>
      <c r="F241" s="348"/>
      <c r="G241" s="349">
        <f t="shared" si="15"/>
        <v>0</v>
      </c>
      <c r="H241" s="351" t="s">
        <v>2240</v>
      </c>
      <c r="I241" s="351"/>
    </row>
    <row r="242" spans="1:9" ht="52.8">
      <c r="A242" s="17"/>
      <c r="B242" s="96" t="s">
        <v>2197</v>
      </c>
      <c r="C242" s="101" t="s">
        <v>2066</v>
      </c>
      <c r="D242" s="17" t="s">
        <v>2180</v>
      </c>
      <c r="E242" s="131"/>
      <c r="F242" s="155" t="s">
        <v>2013</v>
      </c>
      <c r="G242" s="238">
        <f>E242</f>
        <v>0</v>
      </c>
      <c r="H242" s="200"/>
    </row>
    <row r="243" spans="1:9" ht="26.4">
      <c r="A243" s="17"/>
      <c r="B243" s="96" t="s">
        <v>1654</v>
      </c>
      <c r="C243" s="101" t="s">
        <v>2052</v>
      </c>
      <c r="D243" s="17" t="s">
        <v>2175</v>
      </c>
      <c r="E243" s="131"/>
      <c r="F243" s="131"/>
      <c r="G243" s="238">
        <f>E243+F243</f>
        <v>0</v>
      </c>
    </row>
    <row r="244" spans="1:9">
      <c r="A244" s="17"/>
      <c r="B244" s="96" t="s">
        <v>2207</v>
      </c>
      <c r="C244" s="101" t="s">
        <v>2131</v>
      </c>
      <c r="D244" s="17" t="s">
        <v>2176</v>
      </c>
      <c r="E244" s="131"/>
      <c r="F244" s="131"/>
      <c r="G244" s="238">
        <f>E244+F244</f>
        <v>0</v>
      </c>
    </row>
    <row r="245" spans="1:9" ht="26.4">
      <c r="A245" s="17"/>
      <c r="B245" s="96" t="s">
        <v>2190</v>
      </c>
      <c r="C245" s="101" t="s">
        <v>2056</v>
      </c>
      <c r="D245" s="17" t="s">
        <v>1654</v>
      </c>
      <c r="E245" s="131"/>
      <c r="F245" s="155" t="s">
        <v>2013</v>
      </c>
      <c r="G245" s="238">
        <f>E245</f>
        <v>0</v>
      </c>
    </row>
    <row r="246" spans="1:9" ht="26.4">
      <c r="A246" s="17"/>
      <c r="B246" s="96" t="s">
        <v>2190</v>
      </c>
      <c r="C246" s="101" t="s">
        <v>2069</v>
      </c>
      <c r="D246" s="17" t="s">
        <v>931</v>
      </c>
      <c r="E246" s="131"/>
      <c r="F246" s="155" t="s">
        <v>2013</v>
      </c>
      <c r="G246" s="238">
        <f>E246</f>
        <v>0</v>
      </c>
      <c r="H246" s="200"/>
    </row>
    <row r="247" spans="1:9" ht="53.4" thickBot="1">
      <c r="A247" s="17"/>
      <c r="B247" s="96" t="s">
        <v>2190</v>
      </c>
      <c r="C247" s="101" t="s">
        <v>2165</v>
      </c>
      <c r="D247" s="17" t="s">
        <v>2188</v>
      </c>
      <c r="E247" s="131"/>
      <c r="F247" s="131"/>
      <c r="G247" s="238">
        <f>E247+F247</f>
        <v>0</v>
      </c>
    </row>
    <row r="248" spans="1:9" ht="13.8" thickBot="1">
      <c r="B248" s="296" t="s">
        <v>2190</v>
      </c>
      <c r="C248" s="297" t="s">
        <v>2103</v>
      </c>
      <c r="D248" s="154" t="s">
        <v>945</v>
      </c>
      <c r="E248" s="298"/>
      <c r="F248" s="299"/>
      <c r="G248" s="300">
        <f>E248+F248</f>
        <v>0</v>
      </c>
    </row>
    <row r="249" spans="1:9" ht="40.200000000000003" thickBot="1">
      <c r="D249" s="266" t="s">
        <v>2253</v>
      </c>
      <c r="E249" s="137" t="s">
        <v>2252</v>
      </c>
      <c r="F249" s="142" t="s">
        <v>1873</v>
      </c>
      <c r="G249" s="227">
        <f>SUM(G19:G248)</f>
        <v>0</v>
      </c>
    </row>
  </sheetData>
  <sortState xmlns:xlrd2="http://schemas.microsoft.com/office/spreadsheetml/2017/richdata2" ref="B19:H248">
    <sortCondition ref="C20:C248"/>
  </sortState>
  <phoneticPr fontId="1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7615-D918-4B9E-BD7C-B2E4077B39D8}">
  <dimension ref="A3:N246"/>
  <sheetViews>
    <sheetView workbookViewId="0">
      <selection activeCell="J4" sqref="J4"/>
    </sheetView>
  </sheetViews>
  <sheetFormatPr defaultRowHeight="13.2"/>
  <cols>
    <col min="1" max="1" width="10.6640625" customWidth="1"/>
    <col min="2" max="2" width="17.44140625" style="102" customWidth="1"/>
    <col min="3" max="3" width="13" customWidth="1"/>
    <col min="5" max="5" width="46.44140625" style="1" customWidth="1"/>
    <col min="6" max="6" width="10.33203125" style="226" customWidth="1"/>
    <col min="7" max="7" width="9.5546875" style="226" customWidth="1"/>
    <col min="8" max="8" width="12.88671875" style="226" customWidth="1"/>
    <col min="10" max="10" width="14.44140625" customWidth="1"/>
    <col min="11" max="11" width="16.88671875" customWidth="1"/>
  </cols>
  <sheetData>
    <row r="3" spans="1:10">
      <c r="A3" s="8"/>
      <c r="B3" s="9"/>
      <c r="C3" s="9"/>
      <c r="D3" s="9"/>
      <c r="E3" s="9"/>
    </row>
    <row r="4" spans="1:10">
      <c r="A4" s="8"/>
      <c r="B4" s="9" t="s">
        <v>1901</v>
      </c>
      <c r="C4" s="9" t="s">
        <v>2020</v>
      </c>
      <c r="D4" s="9"/>
      <c r="E4" s="9"/>
    </row>
    <row r="5" spans="1:10">
      <c r="A5" s="8"/>
      <c r="B5" s="9" t="s">
        <v>2021</v>
      </c>
      <c r="C5" s="9"/>
      <c r="D5" s="9"/>
      <c r="E5" s="9"/>
    </row>
    <row r="6" spans="1:10" ht="13.8" thickBot="1">
      <c r="A6" s="8"/>
      <c r="B6" s="9"/>
      <c r="C6" s="9" t="s">
        <v>2291</v>
      </c>
      <c r="D6" s="9"/>
      <c r="E6" s="9"/>
    </row>
    <row r="7" spans="1:10">
      <c r="A7" s="386">
        <v>1</v>
      </c>
      <c r="B7" s="367" t="s">
        <v>2022</v>
      </c>
      <c r="C7" s="367"/>
      <c r="D7" s="367"/>
      <c r="E7" s="304"/>
      <c r="F7" s="317"/>
      <c r="G7" s="317"/>
      <c r="H7" s="317"/>
      <c r="I7" s="278"/>
      <c r="J7" s="279"/>
    </row>
    <row r="8" spans="1:10">
      <c r="A8" s="312">
        <v>2</v>
      </c>
      <c r="B8" s="8" t="s">
        <v>2023</v>
      </c>
      <c r="C8" s="8"/>
      <c r="D8" s="8"/>
      <c r="E8" s="9"/>
      <c r="J8" s="314"/>
    </row>
    <row r="9" spans="1:10">
      <c r="A9" s="312">
        <v>3</v>
      </c>
      <c r="B9" s="8" t="s">
        <v>2024</v>
      </c>
      <c r="C9" s="8"/>
      <c r="D9" s="8"/>
      <c r="E9" s="8"/>
      <c r="J9" s="314"/>
    </row>
    <row r="10" spans="1:10">
      <c r="A10" s="312"/>
      <c r="B10" s="8" t="s">
        <v>2025</v>
      </c>
      <c r="C10" s="8"/>
      <c r="D10" s="8"/>
      <c r="E10" s="8"/>
      <c r="J10" s="314"/>
    </row>
    <row r="11" spans="1:10">
      <c r="A11" s="312">
        <v>4</v>
      </c>
      <c r="B11" s="9" t="s">
        <v>2026</v>
      </c>
      <c r="C11" s="9"/>
      <c r="D11" s="9"/>
      <c r="E11" s="9"/>
      <c r="J11" s="314"/>
    </row>
    <row r="12" spans="1:10">
      <c r="A12" s="312">
        <v>5</v>
      </c>
      <c r="B12" s="8" t="s">
        <v>2301</v>
      </c>
      <c r="C12" s="8"/>
      <c r="D12" s="9"/>
      <c r="E12" s="9"/>
      <c r="J12" s="314"/>
    </row>
    <row r="13" spans="1:10" ht="13.8" thickBot="1">
      <c r="A13" s="313">
        <v>6</v>
      </c>
      <c r="B13" s="384" t="s">
        <v>2347</v>
      </c>
      <c r="C13" s="384"/>
      <c r="D13" s="384"/>
      <c r="E13" s="384"/>
      <c r="F13" s="385"/>
      <c r="G13" s="387"/>
      <c r="H13" s="387"/>
      <c r="I13" s="387"/>
      <c r="J13" s="388"/>
    </row>
    <row r="15" spans="1:10" ht="13.8" thickBot="1"/>
    <row r="16" spans="1:10" s="8" customFormat="1" ht="27" thickTop="1">
      <c r="A16" s="10" t="s">
        <v>1084</v>
      </c>
      <c r="B16" s="103"/>
      <c r="C16" s="11"/>
      <c r="D16" s="11"/>
      <c r="E16" s="7"/>
      <c r="F16" s="222" t="s">
        <v>2031</v>
      </c>
      <c r="G16" s="223" t="s">
        <v>1</v>
      </c>
      <c r="H16" s="217" t="s">
        <v>1925</v>
      </c>
    </row>
    <row r="17" spans="1:8" s="8" customFormat="1">
      <c r="A17" s="123" t="s">
        <v>2</v>
      </c>
      <c r="B17" s="218" t="s">
        <v>8</v>
      </c>
      <c r="C17" s="124" t="s">
        <v>1796</v>
      </c>
      <c r="D17" s="124" t="s">
        <v>49</v>
      </c>
      <c r="E17" s="219" t="s">
        <v>9</v>
      </c>
      <c r="F17" s="121" t="s">
        <v>10</v>
      </c>
      <c r="G17" s="121" t="s">
        <v>10</v>
      </c>
      <c r="H17" s="224"/>
    </row>
    <row r="18" spans="1:8" s="8" customFormat="1">
      <c r="A18" s="78"/>
      <c r="B18" s="104"/>
      <c r="C18" s="79"/>
      <c r="D18" s="17"/>
      <c r="E18" s="2"/>
      <c r="F18" s="14" t="s">
        <v>1865</v>
      </c>
      <c r="G18" s="14" t="s">
        <v>1866</v>
      </c>
      <c r="H18" s="224"/>
    </row>
    <row r="19" spans="1:8" s="8" customFormat="1" ht="52.8">
      <c r="A19" s="80" t="s">
        <v>1085</v>
      </c>
      <c r="B19" s="101" t="s">
        <v>1086</v>
      </c>
      <c r="C19" s="79" t="s">
        <v>1087</v>
      </c>
      <c r="D19" s="17"/>
      <c r="E19" s="106" t="s">
        <v>1353</v>
      </c>
      <c r="F19" s="14"/>
      <c r="G19" s="14"/>
      <c r="H19" s="224">
        <f>F19+G19</f>
        <v>0</v>
      </c>
    </row>
    <row r="20" spans="1:8" s="8" customFormat="1" ht="26.4">
      <c r="A20" s="80" t="s">
        <v>1088</v>
      </c>
      <c r="B20" s="101" t="s">
        <v>1086</v>
      </c>
      <c r="C20" s="79" t="s">
        <v>1087</v>
      </c>
      <c r="D20" s="17"/>
      <c r="E20" s="106" t="s">
        <v>1384</v>
      </c>
      <c r="F20" s="14"/>
      <c r="G20" s="14"/>
      <c r="H20" s="224">
        <f t="shared" ref="H20:H83" si="0">F20+G20</f>
        <v>0</v>
      </c>
    </row>
    <row r="21" spans="1:8" s="8" customFormat="1">
      <c r="A21" s="80" t="s">
        <v>1089</v>
      </c>
      <c r="B21" s="101" t="s">
        <v>1086</v>
      </c>
      <c r="C21" s="79" t="s">
        <v>1087</v>
      </c>
      <c r="D21" s="17"/>
      <c r="E21" s="106" t="s">
        <v>1391</v>
      </c>
      <c r="F21" s="14"/>
      <c r="G21" s="14"/>
      <c r="H21" s="224">
        <f t="shared" si="0"/>
        <v>0</v>
      </c>
    </row>
    <row r="22" spans="1:8" s="8" customFormat="1" ht="26.4">
      <c r="A22" s="80" t="s">
        <v>1090</v>
      </c>
      <c r="B22" s="101" t="s">
        <v>1092</v>
      </c>
      <c r="C22" s="79" t="s">
        <v>1087</v>
      </c>
      <c r="D22" s="17"/>
      <c r="E22" s="106" t="s">
        <v>1827</v>
      </c>
      <c r="F22" s="14"/>
      <c r="G22" s="14"/>
      <c r="H22" s="224">
        <f t="shared" si="0"/>
        <v>0</v>
      </c>
    </row>
    <row r="23" spans="1:8" s="8" customFormat="1">
      <c r="A23" s="80" t="s">
        <v>1093</v>
      </c>
      <c r="B23" s="101"/>
      <c r="C23" s="79" t="s">
        <v>1087</v>
      </c>
      <c r="D23" s="17"/>
      <c r="E23" s="106" t="s">
        <v>1091</v>
      </c>
      <c r="F23" s="14"/>
      <c r="G23" s="14"/>
      <c r="H23" s="224">
        <f t="shared" si="0"/>
        <v>0</v>
      </c>
    </row>
    <row r="24" spans="1:8" s="8" customFormat="1">
      <c r="A24" s="78" t="s">
        <v>1095</v>
      </c>
      <c r="B24" s="101" t="s">
        <v>1096</v>
      </c>
      <c r="C24" s="79" t="s">
        <v>1087</v>
      </c>
      <c r="D24" s="17"/>
      <c r="E24" s="106" t="s">
        <v>1826</v>
      </c>
      <c r="F24" s="14"/>
      <c r="G24" s="14"/>
      <c r="H24" s="224">
        <f t="shared" si="0"/>
        <v>0</v>
      </c>
    </row>
    <row r="25" spans="1:8" s="8" customFormat="1" ht="26.4">
      <c r="A25" s="80" t="s">
        <v>1097</v>
      </c>
      <c r="B25" s="101" t="s">
        <v>1098</v>
      </c>
      <c r="C25" s="79" t="s">
        <v>1087</v>
      </c>
      <c r="D25" s="17"/>
      <c r="E25" s="101" t="s">
        <v>1828</v>
      </c>
      <c r="F25" s="14"/>
      <c r="G25" s="14"/>
      <c r="H25" s="224">
        <f t="shared" si="0"/>
        <v>0</v>
      </c>
    </row>
    <row r="26" spans="1:8" s="8" customFormat="1" ht="26.4">
      <c r="A26" s="78" t="s">
        <v>1099</v>
      </c>
      <c r="B26" s="101" t="s">
        <v>1101</v>
      </c>
      <c r="C26" s="79" t="s">
        <v>1087</v>
      </c>
      <c r="D26" s="17"/>
      <c r="E26" s="2" t="s">
        <v>1305</v>
      </c>
      <c r="F26" s="14"/>
      <c r="G26" s="14"/>
      <c r="H26" s="224">
        <f t="shared" si="0"/>
        <v>0</v>
      </c>
    </row>
    <row r="27" spans="1:8" s="8" customFormat="1">
      <c r="A27" s="80" t="s">
        <v>1102</v>
      </c>
      <c r="B27" s="101" t="s">
        <v>1103</v>
      </c>
      <c r="C27" s="79" t="s">
        <v>1087</v>
      </c>
      <c r="D27" s="17"/>
      <c r="E27" s="106" t="s">
        <v>1121</v>
      </c>
      <c r="F27" s="14"/>
      <c r="G27" s="14"/>
      <c r="H27" s="224">
        <f t="shared" si="0"/>
        <v>0</v>
      </c>
    </row>
    <row r="28" spans="1:8" s="8" customFormat="1">
      <c r="A28" s="78" t="s">
        <v>1104</v>
      </c>
      <c r="B28" s="101"/>
      <c r="C28" s="79" t="s">
        <v>1087</v>
      </c>
      <c r="D28" s="17"/>
      <c r="E28" s="2" t="s">
        <v>1276</v>
      </c>
      <c r="F28" s="14"/>
      <c r="G28" s="14"/>
      <c r="H28" s="224">
        <f t="shared" si="0"/>
        <v>0</v>
      </c>
    </row>
    <row r="29" spans="1:8" s="8" customFormat="1">
      <c r="A29" s="78" t="s">
        <v>1105</v>
      </c>
      <c r="B29" s="101" t="s">
        <v>1092</v>
      </c>
      <c r="C29" s="79" t="s">
        <v>1087</v>
      </c>
      <c r="D29" s="17"/>
      <c r="E29" s="2" t="s">
        <v>1276</v>
      </c>
      <c r="F29" s="14"/>
      <c r="G29" s="14"/>
      <c r="H29" s="224">
        <f t="shared" si="0"/>
        <v>0</v>
      </c>
    </row>
    <row r="30" spans="1:8" s="8" customFormat="1" ht="26.4">
      <c r="A30" s="78" t="s">
        <v>1107</v>
      </c>
      <c r="B30" s="101" t="s">
        <v>1098</v>
      </c>
      <c r="C30" s="79" t="s">
        <v>1087</v>
      </c>
      <c r="D30" s="17"/>
      <c r="E30" s="2" t="s">
        <v>1279</v>
      </c>
      <c r="F30" s="14"/>
      <c r="G30" s="14"/>
      <c r="H30" s="224">
        <f t="shared" si="0"/>
        <v>0</v>
      </c>
    </row>
    <row r="31" spans="1:8" s="8" customFormat="1" ht="26.4">
      <c r="A31" s="80" t="s">
        <v>1109</v>
      </c>
      <c r="B31" s="101" t="s">
        <v>1098</v>
      </c>
      <c r="C31" s="79" t="s">
        <v>1087</v>
      </c>
      <c r="D31" s="17"/>
      <c r="E31" s="2" t="s">
        <v>1281</v>
      </c>
      <c r="F31" s="14"/>
      <c r="G31" s="14"/>
      <c r="H31" s="224">
        <f t="shared" si="0"/>
        <v>0</v>
      </c>
    </row>
    <row r="32" spans="1:8" s="8" customFormat="1" ht="26.4">
      <c r="A32" s="78" t="s">
        <v>1111</v>
      </c>
      <c r="B32" s="101" t="s">
        <v>1098</v>
      </c>
      <c r="C32" s="79" t="s">
        <v>1087</v>
      </c>
      <c r="D32" s="17"/>
      <c r="E32" s="106" t="s">
        <v>1146</v>
      </c>
      <c r="F32" s="14"/>
      <c r="G32" s="14"/>
      <c r="H32" s="224">
        <f t="shared" si="0"/>
        <v>0</v>
      </c>
    </row>
    <row r="33" spans="1:8" s="8" customFormat="1" ht="26.4">
      <c r="A33" s="78" t="s">
        <v>1112</v>
      </c>
      <c r="B33" s="101" t="s">
        <v>1098</v>
      </c>
      <c r="C33" s="79" t="s">
        <v>1087</v>
      </c>
      <c r="D33" s="17"/>
      <c r="E33" s="2" t="s">
        <v>1283</v>
      </c>
      <c r="F33" s="14"/>
      <c r="G33" s="14"/>
      <c r="H33" s="224">
        <f t="shared" si="0"/>
        <v>0</v>
      </c>
    </row>
    <row r="34" spans="1:8" s="8" customFormat="1">
      <c r="A34" s="78" t="s">
        <v>1114</v>
      </c>
      <c r="B34" s="101" t="s">
        <v>1092</v>
      </c>
      <c r="C34" s="79" t="s">
        <v>1087</v>
      </c>
      <c r="D34" s="17"/>
      <c r="E34" s="2" t="s">
        <v>1285</v>
      </c>
      <c r="F34" s="14"/>
      <c r="G34" s="14"/>
      <c r="H34" s="224">
        <f t="shared" si="0"/>
        <v>0</v>
      </c>
    </row>
    <row r="35" spans="1:8" s="8" customFormat="1" ht="26.4">
      <c r="A35" s="78" t="s">
        <v>1115</v>
      </c>
      <c r="B35" s="101" t="s">
        <v>1092</v>
      </c>
      <c r="C35" s="79" t="s">
        <v>1087</v>
      </c>
      <c r="D35" s="17"/>
      <c r="E35" s="101" t="s">
        <v>1268</v>
      </c>
      <c r="F35" s="14"/>
      <c r="G35" s="14"/>
      <c r="H35" s="224">
        <f t="shared" si="0"/>
        <v>0</v>
      </c>
    </row>
    <row r="36" spans="1:8" s="8" customFormat="1" ht="26.4">
      <c r="A36" s="78" t="s">
        <v>1116</v>
      </c>
      <c r="B36" s="101" t="s">
        <v>1092</v>
      </c>
      <c r="C36" s="79" t="s">
        <v>1087</v>
      </c>
      <c r="D36" s="17"/>
      <c r="E36" s="106" t="s">
        <v>1262</v>
      </c>
      <c r="F36" s="14"/>
      <c r="G36" s="14"/>
      <c r="H36" s="224">
        <f t="shared" si="0"/>
        <v>0</v>
      </c>
    </row>
    <row r="37" spans="1:8" s="8" customFormat="1" ht="26.4">
      <c r="A37" s="78" t="s">
        <v>1117</v>
      </c>
      <c r="B37" s="101" t="s">
        <v>1118</v>
      </c>
      <c r="C37" s="79" t="s">
        <v>1087</v>
      </c>
      <c r="D37" s="17"/>
      <c r="E37" s="101" t="s">
        <v>1194</v>
      </c>
      <c r="F37" s="14"/>
      <c r="G37" s="14"/>
      <c r="H37" s="224">
        <f t="shared" si="0"/>
        <v>0</v>
      </c>
    </row>
    <row r="38" spans="1:8" s="8" customFormat="1" ht="26.4">
      <c r="A38" s="78" t="s">
        <v>1119</v>
      </c>
      <c r="B38" s="101" t="s">
        <v>1118</v>
      </c>
      <c r="C38" s="79" t="s">
        <v>1087</v>
      </c>
      <c r="D38" s="17"/>
      <c r="E38" s="106" t="s">
        <v>1181</v>
      </c>
      <c r="F38" s="14"/>
      <c r="G38" s="14"/>
      <c r="H38" s="224">
        <f t="shared" si="0"/>
        <v>0</v>
      </c>
    </row>
    <row r="39" spans="1:8" s="8" customFormat="1" ht="26.4">
      <c r="A39" s="78" t="s">
        <v>1120</v>
      </c>
      <c r="B39" s="101" t="s">
        <v>1122</v>
      </c>
      <c r="C39" s="79" t="s">
        <v>1087</v>
      </c>
      <c r="D39" s="17"/>
      <c r="E39" s="101" t="s">
        <v>1403</v>
      </c>
      <c r="F39" s="14"/>
      <c r="G39" s="14"/>
      <c r="H39" s="224">
        <f t="shared" si="0"/>
        <v>0</v>
      </c>
    </row>
    <row r="40" spans="1:8" s="8" customFormat="1" ht="26.4">
      <c r="A40" s="78" t="s">
        <v>1123</v>
      </c>
      <c r="B40" s="101" t="s">
        <v>1124</v>
      </c>
      <c r="C40" s="79" t="s">
        <v>1087</v>
      </c>
      <c r="D40" s="17"/>
      <c r="E40" s="106" t="s">
        <v>1854</v>
      </c>
      <c r="F40" s="14"/>
      <c r="G40" s="14"/>
      <c r="H40" s="224">
        <f t="shared" si="0"/>
        <v>0</v>
      </c>
    </row>
    <row r="41" spans="1:8" s="8" customFormat="1" ht="26.4">
      <c r="A41" s="78" t="s">
        <v>1125</v>
      </c>
      <c r="B41" s="101" t="s">
        <v>1127</v>
      </c>
      <c r="C41" s="79" t="s">
        <v>1087</v>
      </c>
      <c r="D41" s="17"/>
      <c r="E41" s="106" t="s">
        <v>1850</v>
      </c>
      <c r="F41" s="14"/>
      <c r="G41" s="14"/>
      <c r="H41" s="224">
        <f t="shared" si="0"/>
        <v>0</v>
      </c>
    </row>
    <row r="42" spans="1:8" s="8" customFormat="1" ht="26.4">
      <c r="A42" s="78" t="s">
        <v>1128</v>
      </c>
      <c r="B42" s="101" t="s">
        <v>1129</v>
      </c>
      <c r="C42" s="79" t="s">
        <v>1087</v>
      </c>
      <c r="D42" s="17"/>
      <c r="E42" s="106" t="s">
        <v>1830</v>
      </c>
      <c r="F42" s="14"/>
      <c r="G42" s="14"/>
      <c r="H42" s="224">
        <f t="shared" si="0"/>
        <v>0</v>
      </c>
    </row>
    <row r="43" spans="1:8" s="8" customFormat="1" ht="26.4">
      <c r="A43" s="78" t="s">
        <v>1130</v>
      </c>
      <c r="B43" s="101"/>
      <c r="C43" s="79" t="s">
        <v>1087</v>
      </c>
      <c r="D43" s="17"/>
      <c r="E43" s="101" t="s">
        <v>1855</v>
      </c>
      <c r="F43" s="14"/>
      <c r="G43" s="14"/>
      <c r="H43" s="224">
        <f t="shared" si="0"/>
        <v>0</v>
      </c>
    </row>
    <row r="44" spans="1:8" s="8" customFormat="1" ht="26.4">
      <c r="A44" s="78" t="s">
        <v>1131</v>
      </c>
      <c r="B44" s="101"/>
      <c r="C44" s="79" t="s">
        <v>1087</v>
      </c>
      <c r="D44" s="17"/>
      <c r="E44" s="106" t="s">
        <v>1856</v>
      </c>
      <c r="F44" s="14"/>
      <c r="G44" s="14"/>
      <c r="H44" s="224">
        <f t="shared" si="0"/>
        <v>0</v>
      </c>
    </row>
    <row r="45" spans="1:8" s="8" customFormat="1" ht="26.4">
      <c r="A45" s="78" t="s">
        <v>1132</v>
      </c>
      <c r="B45" s="101" t="s">
        <v>1098</v>
      </c>
      <c r="C45" s="79" t="s">
        <v>1087</v>
      </c>
      <c r="D45" s="17"/>
      <c r="E45" s="101" t="s">
        <v>1347</v>
      </c>
      <c r="F45" s="14"/>
      <c r="G45" s="14"/>
      <c r="H45" s="224">
        <f t="shared" si="0"/>
        <v>0</v>
      </c>
    </row>
    <row r="46" spans="1:8" s="8" customFormat="1" ht="26.4">
      <c r="A46" s="78" t="s">
        <v>1133</v>
      </c>
      <c r="B46" s="101" t="s">
        <v>1098</v>
      </c>
      <c r="C46" s="79" t="s">
        <v>1087</v>
      </c>
      <c r="D46" s="17"/>
      <c r="E46" s="101" t="s">
        <v>1309</v>
      </c>
      <c r="F46" s="14"/>
      <c r="G46" s="14"/>
      <c r="H46" s="224">
        <f t="shared" si="0"/>
        <v>0</v>
      </c>
    </row>
    <row r="47" spans="1:8" s="8" customFormat="1" ht="26.4">
      <c r="A47" s="78" t="s">
        <v>1134</v>
      </c>
      <c r="B47" s="101" t="s">
        <v>1122</v>
      </c>
      <c r="C47" s="79" t="s">
        <v>1087</v>
      </c>
      <c r="D47" s="17"/>
      <c r="E47" s="101" t="s">
        <v>1309</v>
      </c>
      <c r="F47" s="14"/>
      <c r="G47" s="14"/>
      <c r="H47" s="224">
        <f t="shared" si="0"/>
        <v>0</v>
      </c>
    </row>
    <row r="48" spans="1:8" s="8" customFormat="1">
      <c r="A48" s="78" t="s">
        <v>1135</v>
      </c>
      <c r="B48" s="101" t="s">
        <v>1092</v>
      </c>
      <c r="C48" s="79" t="s">
        <v>1087</v>
      </c>
      <c r="D48" s="17"/>
      <c r="E48" s="2" t="s">
        <v>1368</v>
      </c>
      <c r="F48" s="14"/>
      <c r="G48" s="14"/>
      <c r="H48" s="224">
        <f t="shared" si="0"/>
        <v>0</v>
      </c>
    </row>
    <row r="49" spans="1:8" s="8" customFormat="1" ht="26.4">
      <c r="A49" s="78" t="s">
        <v>1137</v>
      </c>
      <c r="B49" s="101" t="s">
        <v>1118</v>
      </c>
      <c r="C49" s="79" t="s">
        <v>1087</v>
      </c>
      <c r="D49" s="17"/>
      <c r="E49" s="106" t="s">
        <v>1849</v>
      </c>
      <c r="F49" s="14"/>
      <c r="G49" s="14"/>
      <c r="H49" s="224">
        <f t="shared" si="0"/>
        <v>0</v>
      </c>
    </row>
    <row r="50" spans="1:8" s="8" customFormat="1" ht="52.8">
      <c r="A50" s="78" t="s">
        <v>1138</v>
      </c>
      <c r="B50" s="101" t="s">
        <v>1101</v>
      </c>
      <c r="C50" s="79" t="s">
        <v>1087</v>
      </c>
      <c r="D50" s="17"/>
      <c r="E50" s="106" t="s">
        <v>1266</v>
      </c>
      <c r="F50" s="14"/>
      <c r="G50" s="14"/>
      <c r="H50" s="224">
        <f t="shared" si="0"/>
        <v>0</v>
      </c>
    </row>
    <row r="51" spans="1:8" s="8" customFormat="1">
      <c r="A51" s="78" t="s">
        <v>1139</v>
      </c>
      <c r="B51" s="101" t="s">
        <v>1140</v>
      </c>
      <c r="C51" s="79" t="s">
        <v>1087</v>
      </c>
      <c r="D51" s="17"/>
      <c r="E51" s="106" t="s">
        <v>1407</v>
      </c>
      <c r="F51" s="14"/>
      <c r="G51" s="14"/>
      <c r="H51" s="224">
        <f t="shared" si="0"/>
        <v>0</v>
      </c>
    </row>
    <row r="52" spans="1:8" s="8" customFormat="1">
      <c r="A52" s="78" t="s">
        <v>1141</v>
      </c>
      <c r="B52" s="101" t="s">
        <v>1142</v>
      </c>
      <c r="C52" s="79" t="s">
        <v>1087</v>
      </c>
      <c r="D52" s="17"/>
      <c r="E52" s="106" t="s">
        <v>1833</v>
      </c>
      <c r="F52" s="14"/>
      <c r="G52" s="14"/>
      <c r="H52" s="224">
        <f t="shared" si="0"/>
        <v>0</v>
      </c>
    </row>
    <row r="53" spans="1:8" s="8" customFormat="1">
      <c r="A53" s="78" t="s">
        <v>1143</v>
      </c>
      <c r="B53" s="101" t="s">
        <v>1142</v>
      </c>
      <c r="C53" s="79" t="s">
        <v>1087</v>
      </c>
      <c r="D53" s="17"/>
      <c r="E53" s="2" t="s">
        <v>1409</v>
      </c>
      <c r="F53" s="14"/>
      <c r="G53" s="14"/>
      <c r="H53" s="224">
        <f t="shared" si="0"/>
        <v>0</v>
      </c>
    </row>
    <row r="54" spans="1:8" s="8" customFormat="1">
      <c r="A54" s="80" t="s">
        <v>1144</v>
      </c>
      <c r="B54" s="101" t="s">
        <v>1142</v>
      </c>
      <c r="C54" s="79" t="s">
        <v>1087</v>
      </c>
      <c r="D54" s="17"/>
      <c r="E54" s="2" t="s">
        <v>1409</v>
      </c>
      <c r="F54" s="14"/>
      <c r="G54" s="14"/>
      <c r="H54" s="224">
        <f t="shared" si="0"/>
        <v>0</v>
      </c>
    </row>
    <row r="55" spans="1:8" s="8" customFormat="1" ht="26.4">
      <c r="A55" s="78" t="s">
        <v>1145</v>
      </c>
      <c r="B55" s="101" t="s">
        <v>21</v>
      </c>
      <c r="C55" s="79" t="s">
        <v>1087</v>
      </c>
      <c r="D55" s="17"/>
      <c r="E55" s="106" t="s">
        <v>1817</v>
      </c>
      <c r="F55" s="14"/>
      <c r="G55" s="14"/>
      <c r="H55" s="224">
        <f t="shared" si="0"/>
        <v>0</v>
      </c>
    </row>
    <row r="56" spans="1:8" s="8" customFormat="1">
      <c r="A56" s="78" t="s">
        <v>1147</v>
      </c>
      <c r="B56" s="101"/>
      <c r="C56" s="79" t="s">
        <v>1087</v>
      </c>
      <c r="D56" s="17"/>
      <c r="E56" s="101" t="s">
        <v>1312</v>
      </c>
      <c r="F56" s="14"/>
      <c r="G56" s="14"/>
      <c r="H56" s="224">
        <f t="shared" si="0"/>
        <v>0</v>
      </c>
    </row>
    <row r="57" spans="1:8" s="8" customFormat="1">
      <c r="A57" s="78" t="s">
        <v>1148</v>
      </c>
      <c r="B57" s="101"/>
      <c r="C57" s="79" t="s">
        <v>1087</v>
      </c>
      <c r="D57" s="17"/>
      <c r="E57" s="101" t="s">
        <v>1312</v>
      </c>
      <c r="F57" s="14"/>
      <c r="G57" s="14"/>
      <c r="H57" s="224">
        <f t="shared" si="0"/>
        <v>0</v>
      </c>
    </row>
    <row r="58" spans="1:8" s="8" customFormat="1">
      <c r="A58" s="78" t="s">
        <v>1149</v>
      </c>
      <c r="B58" s="101"/>
      <c r="C58" s="79" t="s">
        <v>1087</v>
      </c>
      <c r="D58" s="17"/>
      <c r="E58" s="101" t="s">
        <v>1312</v>
      </c>
      <c r="F58" s="14"/>
      <c r="G58" s="14"/>
      <c r="H58" s="224">
        <f t="shared" si="0"/>
        <v>0</v>
      </c>
    </row>
    <row r="59" spans="1:8" s="8" customFormat="1">
      <c r="A59" s="78" t="s">
        <v>1151</v>
      </c>
      <c r="B59" s="101" t="s">
        <v>1152</v>
      </c>
      <c r="C59" s="79" t="s">
        <v>1087</v>
      </c>
      <c r="D59" s="17"/>
      <c r="E59" s="101" t="s">
        <v>1312</v>
      </c>
      <c r="F59" s="14"/>
      <c r="G59" s="14"/>
      <c r="H59" s="224">
        <f t="shared" si="0"/>
        <v>0</v>
      </c>
    </row>
    <row r="60" spans="1:8" s="8" customFormat="1">
      <c r="A60" s="78" t="s">
        <v>1153</v>
      </c>
      <c r="B60" s="101" t="s">
        <v>1152</v>
      </c>
      <c r="C60" s="79" t="s">
        <v>1087</v>
      </c>
      <c r="D60" s="17"/>
      <c r="E60" s="101" t="s">
        <v>1831</v>
      </c>
      <c r="F60" s="14"/>
      <c r="G60" s="14"/>
      <c r="H60" s="224">
        <f t="shared" si="0"/>
        <v>0</v>
      </c>
    </row>
    <row r="61" spans="1:8" s="8" customFormat="1">
      <c r="A61" s="80" t="s">
        <v>1155</v>
      </c>
      <c r="B61" s="101" t="s">
        <v>1152</v>
      </c>
      <c r="C61" s="79" t="s">
        <v>1087</v>
      </c>
      <c r="D61" s="17"/>
      <c r="E61" s="106" t="s">
        <v>1832</v>
      </c>
      <c r="F61" s="14"/>
      <c r="G61" s="14"/>
      <c r="H61" s="224">
        <f t="shared" si="0"/>
        <v>0</v>
      </c>
    </row>
    <row r="62" spans="1:8" s="8" customFormat="1">
      <c r="A62" s="78" t="s">
        <v>1156</v>
      </c>
      <c r="B62" s="101" t="s">
        <v>1152</v>
      </c>
      <c r="C62" s="79" t="s">
        <v>1087</v>
      </c>
      <c r="D62" s="17"/>
      <c r="E62" s="106" t="s">
        <v>1832</v>
      </c>
      <c r="F62" s="14"/>
      <c r="G62" s="14"/>
      <c r="H62" s="224">
        <f t="shared" si="0"/>
        <v>0</v>
      </c>
    </row>
    <row r="63" spans="1:8" s="8" customFormat="1">
      <c r="A63" s="78" t="s">
        <v>1157</v>
      </c>
      <c r="B63" s="101" t="s">
        <v>1152</v>
      </c>
      <c r="C63" s="79" t="s">
        <v>1087</v>
      </c>
      <c r="D63" s="17"/>
      <c r="E63" s="106" t="s">
        <v>1815</v>
      </c>
      <c r="F63" s="14"/>
      <c r="G63" s="14"/>
      <c r="H63" s="224">
        <f t="shared" si="0"/>
        <v>0</v>
      </c>
    </row>
    <row r="64" spans="1:8" s="8" customFormat="1">
      <c r="A64" s="80" t="s">
        <v>1158</v>
      </c>
      <c r="B64" s="101" t="s">
        <v>1152</v>
      </c>
      <c r="C64" s="79" t="s">
        <v>1087</v>
      </c>
      <c r="D64" s="17"/>
      <c r="E64" s="101" t="s">
        <v>1303</v>
      </c>
      <c r="F64" s="14"/>
      <c r="G64" s="14"/>
      <c r="H64" s="224">
        <f t="shared" si="0"/>
        <v>0</v>
      </c>
    </row>
    <row r="65" spans="1:8" s="8" customFormat="1">
      <c r="A65" s="78" t="s">
        <v>1159</v>
      </c>
      <c r="B65" s="101" t="s">
        <v>1140</v>
      </c>
      <c r="C65" s="79" t="s">
        <v>1087</v>
      </c>
      <c r="D65" s="17"/>
      <c r="E65" s="101" t="s">
        <v>1160</v>
      </c>
      <c r="F65" s="14"/>
      <c r="G65" s="14"/>
      <c r="H65" s="224">
        <f t="shared" si="0"/>
        <v>0</v>
      </c>
    </row>
    <row r="66" spans="1:8" s="8" customFormat="1">
      <c r="A66" s="78" t="s">
        <v>1161</v>
      </c>
      <c r="B66" s="101" t="s">
        <v>1140</v>
      </c>
      <c r="C66" s="79" t="s">
        <v>1087</v>
      </c>
      <c r="D66" s="17"/>
      <c r="E66" s="101" t="s">
        <v>1160</v>
      </c>
      <c r="F66" s="14"/>
      <c r="G66" s="14"/>
      <c r="H66" s="224">
        <f t="shared" si="0"/>
        <v>0</v>
      </c>
    </row>
    <row r="67" spans="1:8" s="8" customFormat="1">
      <c r="A67" s="78" t="s">
        <v>1162</v>
      </c>
      <c r="B67" s="101" t="s">
        <v>1140</v>
      </c>
      <c r="C67" s="79" t="s">
        <v>1087</v>
      </c>
      <c r="D67" s="17"/>
      <c r="E67" s="101" t="s">
        <v>1160</v>
      </c>
      <c r="F67" s="14"/>
      <c r="G67" s="14"/>
      <c r="H67" s="224">
        <f t="shared" si="0"/>
        <v>0</v>
      </c>
    </row>
    <row r="68" spans="1:8" s="8" customFormat="1">
      <c r="A68" s="78" t="s">
        <v>1163</v>
      </c>
      <c r="B68" s="101"/>
      <c r="C68" s="79" t="s">
        <v>1087</v>
      </c>
      <c r="D68" s="17"/>
      <c r="E68" s="101" t="s">
        <v>1160</v>
      </c>
      <c r="F68" s="14"/>
      <c r="G68" s="14"/>
      <c r="H68" s="224">
        <f t="shared" si="0"/>
        <v>0</v>
      </c>
    </row>
    <row r="69" spans="1:8" s="8" customFormat="1">
      <c r="A69" s="78" t="s">
        <v>1165</v>
      </c>
      <c r="B69" s="101"/>
      <c r="C69" s="79" t="s">
        <v>1087</v>
      </c>
      <c r="D69" s="17"/>
      <c r="E69" s="101" t="s">
        <v>1160</v>
      </c>
      <c r="F69" s="14"/>
      <c r="G69" s="14"/>
      <c r="H69" s="224">
        <f t="shared" si="0"/>
        <v>0</v>
      </c>
    </row>
    <row r="70" spans="1:8" s="8" customFormat="1">
      <c r="A70" s="78" t="s">
        <v>1166</v>
      </c>
      <c r="B70" s="101"/>
      <c r="C70" s="79" t="s">
        <v>1087</v>
      </c>
      <c r="D70" s="17"/>
      <c r="E70" s="101" t="s">
        <v>1160</v>
      </c>
      <c r="F70" s="14"/>
      <c r="G70" s="14"/>
      <c r="H70" s="224">
        <f t="shared" si="0"/>
        <v>0</v>
      </c>
    </row>
    <row r="71" spans="1:8" s="8" customFormat="1">
      <c r="A71" s="78" t="s">
        <v>1167</v>
      </c>
      <c r="B71" s="101"/>
      <c r="C71" s="79" t="s">
        <v>1087</v>
      </c>
      <c r="D71" s="17"/>
      <c r="E71" s="101" t="s">
        <v>1160</v>
      </c>
      <c r="F71" s="14"/>
      <c r="G71" s="14"/>
      <c r="H71" s="224">
        <f t="shared" si="0"/>
        <v>0</v>
      </c>
    </row>
    <row r="72" spans="1:8" s="8" customFormat="1">
      <c r="A72" s="80" t="s">
        <v>1168</v>
      </c>
      <c r="B72" s="101" t="s">
        <v>1152</v>
      </c>
      <c r="C72" s="79" t="s">
        <v>1087</v>
      </c>
      <c r="D72" s="17"/>
      <c r="E72" s="106" t="s">
        <v>1246</v>
      </c>
      <c r="F72" s="14"/>
      <c r="G72" s="14"/>
      <c r="H72" s="224">
        <f t="shared" si="0"/>
        <v>0</v>
      </c>
    </row>
    <row r="73" spans="1:8" s="8" customFormat="1">
      <c r="A73" s="78" t="s">
        <v>1170</v>
      </c>
      <c r="B73" s="101" t="s">
        <v>1172</v>
      </c>
      <c r="C73" s="79" t="s">
        <v>1087</v>
      </c>
      <c r="D73" s="17"/>
      <c r="E73" s="106" t="s">
        <v>1246</v>
      </c>
      <c r="F73" s="14"/>
      <c r="G73" s="14"/>
      <c r="H73" s="224">
        <f t="shared" si="0"/>
        <v>0</v>
      </c>
    </row>
    <row r="74" spans="1:8" s="8" customFormat="1">
      <c r="A74" s="78" t="s">
        <v>1173</v>
      </c>
      <c r="B74" s="101" t="s">
        <v>1172</v>
      </c>
      <c r="C74" s="79" t="s">
        <v>1087</v>
      </c>
      <c r="D74" s="17"/>
      <c r="E74" s="106" t="s">
        <v>1824</v>
      </c>
      <c r="F74" s="14"/>
      <c r="G74" s="14"/>
      <c r="H74" s="224">
        <f t="shared" si="0"/>
        <v>0</v>
      </c>
    </row>
    <row r="75" spans="1:8" s="8" customFormat="1">
      <c r="A75" s="78" t="s">
        <v>1175</v>
      </c>
      <c r="B75" s="101" t="s">
        <v>1177</v>
      </c>
      <c r="C75" s="79" t="s">
        <v>1087</v>
      </c>
      <c r="D75" s="17"/>
      <c r="E75" s="106" t="s">
        <v>1824</v>
      </c>
      <c r="F75" s="14"/>
      <c r="G75" s="14"/>
      <c r="H75" s="224">
        <f t="shared" si="0"/>
        <v>0</v>
      </c>
    </row>
    <row r="76" spans="1:8" s="8" customFormat="1" ht="26.4">
      <c r="A76" s="78" t="s">
        <v>1178</v>
      </c>
      <c r="B76" s="101" t="s">
        <v>1098</v>
      </c>
      <c r="C76" s="79" t="s">
        <v>1087</v>
      </c>
      <c r="D76" s="17"/>
      <c r="E76" s="106" t="s">
        <v>1818</v>
      </c>
      <c r="F76" s="14"/>
      <c r="G76" s="14"/>
      <c r="H76" s="224">
        <f t="shared" si="0"/>
        <v>0</v>
      </c>
    </row>
    <row r="77" spans="1:8" s="8" customFormat="1" ht="26.4">
      <c r="A77" s="78" t="s">
        <v>1180</v>
      </c>
      <c r="B77" s="101" t="s">
        <v>1096</v>
      </c>
      <c r="C77" s="79" t="s">
        <v>1087</v>
      </c>
      <c r="D77" s="17"/>
      <c r="E77" s="106" t="s">
        <v>1171</v>
      </c>
      <c r="F77" s="14"/>
      <c r="G77" s="14"/>
      <c r="H77" s="224">
        <f t="shared" si="0"/>
        <v>0</v>
      </c>
    </row>
    <row r="78" spans="1:8" s="8" customFormat="1" ht="52.8">
      <c r="A78" s="78" t="s">
        <v>1182</v>
      </c>
      <c r="B78" s="101" t="s">
        <v>1184</v>
      </c>
      <c r="C78" s="79" t="s">
        <v>1087</v>
      </c>
      <c r="D78" s="17"/>
      <c r="E78" s="106" t="s">
        <v>1401</v>
      </c>
      <c r="F78" s="14"/>
      <c r="G78" s="14"/>
      <c r="H78" s="224">
        <f t="shared" si="0"/>
        <v>0</v>
      </c>
    </row>
    <row r="79" spans="1:8" s="8" customFormat="1" ht="52.8">
      <c r="A79" s="78" t="s">
        <v>1185</v>
      </c>
      <c r="B79" s="101" t="s">
        <v>1184</v>
      </c>
      <c r="C79" s="79" t="s">
        <v>1087</v>
      </c>
      <c r="D79" s="17"/>
      <c r="E79" s="106" t="s">
        <v>1174</v>
      </c>
      <c r="F79" s="14"/>
      <c r="G79" s="14"/>
      <c r="H79" s="224">
        <f t="shared" si="0"/>
        <v>0</v>
      </c>
    </row>
    <row r="80" spans="1:8" s="8" customFormat="1" ht="52.8">
      <c r="A80" s="78" t="s">
        <v>1186</v>
      </c>
      <c r="B80" s="101" t="s">
        <v>1184</v>
      </c>
      <c r="C80" s="79" t="s">
        <v>1087</v>
      </c>
      <c r="D80" s="17"/>
      <c r="E80" s="106" t="s">
        <v>1399</v>
      </c>
      <c r="F80" s="14"/>
      <c r="G80" s="14"/>
      <c r="H80" s="224">
        <f t="shared" si="0"/>
        <v>0</v>
      </c>
    </row>
    <row r="81" spans="1:8" s="8" customFormat="1" ht="52.8">
      <c r="A81" s="78" t="s">
        <v>1188</v>
      </c>
      <c r="B81" s="101" t="s">
        <v>1184</v>
      </c>
      <c r="C81" s="79" t="s">
        <v>1087</v>
      </c>
      <c r="D81" s="17"/>
      <c r="E81" s="106" t="s">
        <v>1318</v>
      </c>
      <c r="F81" s="14"/>
      <c r="G81" s="14"/>
      <c r="H81" s="224">
        <f t="shared" si="0"/>
        <v>0</v>
      </c>
    </row>
    <row r="82" spans="1:8" s="8" customFormat="1" ht="52.8">
      <c r="A82" s="78" t="s">
        <v>1189</v>
      </c>
      <c r="B82" s="101" t="s">
        <v>1184</v>
      </c>
      <c r="C82" s="79" t="s">
        <v>1087</v>
      </c>
      <c r="D82" s="17"/>
      <c r="E82" s="106" t="s">
        <v>1845</v>
      </c>
      <c r="F82" s="14"/>
      <c r="G82" s="14"/>
      <c r="H82" s="224">
        <f t="shared" si="0"/>
        <v>0</v>
      </c>
    </row>
    <row r="83" spans="1:8" s="8" customFormat="1" ht="52.8">
      <c r="A83" s="80" t="s">
        <v>1190</v>
      </c>
      <c r="B83" s="101" t="s">
        <v>1184</v>
      </c>
      <c r="C83" s="79" t="s">
        <v>1087</v>
      </c>
      <c r="D83" s="17"/>
      <c r="E83" s="101" t="s">
        <v>1846</v>
      </c>
      <c r="F83" s="14"/>
      <c r="G83" s="14"/>
      <c r="H83" s="224">
        <f t="shared" si="0"/>
        <v>0</v>
      </c>
    </row>
    <row r="84" spans="1:8" s="8" customFormat="1" ht="66">
      <c r="A84" s="80" t="s">
        <v>1192</v>
      </c>
      <c r="B84" s="101" t="s">
        <v>1184</v>
      </c>
      <c r="C84" s="79" t="s">
        <v>1087</v>
      </c>
      <c r="D84" s="17"/>
      <c r="E84" s="101" t="s">
        <v>1823</v>
      </c>
      <c r="F84" s="14"/>
      <c r="G84" s="14"/>
      <c r="H84" s="224">
        <f t="shared" ref="H84:H147" si="1">F84+G84</f>
        <v>0</v>
      </c>
    </row>
    <row r="85" spans="1:8" s="8" customFormat="1" ht="52.8">
      <c r="A85" s="80" t="s">
        <v>1193</v>
      </c>
      <c r="B85" s="101" t="s">
        <v>1096</v>
      </c>
      <c r="C85" s="79" t="s">
        <v>1087</v>
      </c>
      <c r="D85" s="17"/>
      <c r="E85" s="101" t="s">
        <v>1229</v>
      </c>
      <c r="F85" s="14"/>
      <c r="G85" s="14"/>
      <c r="H85" s="224">
        <f t="shared" si="1"/>
        <v>0</v>
      </c>
    </row>
    <row r="86" spans="1:8" s="8" customFormat="1" ht="39.6">
      <c r="A86" s="78" t="s">
        <v>1195</v>
      </c>
      <c r="B86" s="101"/>
      <c r="C86" s="79" t="s">
        <v>1087</v>
      </c>
      <c r="D86" s="17"/>
      <c r="E86" s="106" t="s">
        <v>1844</v>
      </c>
      <c r="F86" s="14"/>
      <c r="G86" s="14"/>
      <c r="H86" s="224">
        <f t="shared" si="1"/>
        <v>0</v>
      </c>
    </row>
    <row r="87" spans="1:8" s="8" customFormat="1" ht="39.6">
      <c r="A87" s="78" t="s">
        <v>1197</v>
      </c>
      <c r="B87" s="101" t="s">
        <v>1199</v>
      </c>
      <c r="C87" s="79" t="s">
        <v>1087</v>
      </c>
      <c r="D87" s="17"/>
      <c r="E87" s="106" t="s">
        <v>1253</v>
      </c>
      <c r="F87" s="14"/>
      <c r="G87" s="14"/>
      <c r="H87" s="224">
        <f t="shared" si="1"/>
        <v>0</v>
      </c>
    </row>
    <row r="88" spans="1:8" s="8" customFormat="1" ht="26.4">
      <c r="A88" s="78" t="s">
        <v>1200</v>
      </c>
      <c r="B88" s="101" t="s">
        <v>1199</v>
      </c>
      <c r="C88" s="79" t="s">
        <v>1087</v>
      </c>
      <c r="D88" s="17"/>
      <c r="E88" s="101" t="s">
        <v>1289</v>
      </c>
      <c r="F88" s="14"/>
      <c r="G88" s="14"/>
      <c r="H88" s="224">
        <f t="shared" si="1"/>
        <v>0</v>
      </c>
    </row>
    <row r="89" spans="1:8" s="8" customFormat="1" ht="52.8">
      <c r="A89" s="78" t="s">
        <v>1202</v>
      </c>
      <c r="B89" s="101" t="s">
        <v>1199</v>
      </c>
      <c r="C89" s="79" t="s">
        <v>1087</v>
      </c>
      <c r="D89" s="17"/>
      <c r="E89" s="106" t="s">
        <v>1100</v>
      </c>
      <c r="F89" s="14"/>
      <c r="G89" s="14"/>
      <c r="H89" s="224">
        <f t="shared" si="1"/>
        <v>0</v>
      </c>
    </row>
    <row r="90" spans="1:8" s="8" customFormat="1" ht="52.8">
      <c r="A90" s="78" t="s">
        <v>1204</v>
      </c>
      <c r="B90" s="101" t="s">
        <v>1199</v>
      </c>
      <c r="C90" s="79" t="s">
        <v>1087</v>
      </c>
      <c r="D90" s="17"/>
      <c r="E90" s="106" t="s">
        <v>1816</v>
      </c>
      <c r="F90" s="14"/>
      <c r="G90" s="14"/>
      <c r="H90" s="224">
        <f t="shared" si="1"/>
        <v>0</v>
      </c>
    </row>
    <row r="91" spans="1:8" s="8" customFormat="1" ht="52.8">
      <c r="A91" s="78" t="s">
        <v>1205</v>
      </c>
      <c r="B91" s="101" t="s">
        <v>1098</v>
      </c>
      <c r="C91" s="79" t="s">
        <v>1087</v>
      </c>
      <c r="D91" s="17"/>
      <c r="E91" s="106" t="s">
        <v>1183</v>
      </c>
      <c r="F91" s="14"/>
      <c r="G91" s="14"/>
      <c r="H91" s="224">
        <f t="shared" si="1"/>
        <v>0</v>
      </c>
    </row>
    <row r="92" spans="1:8" s="8" customFormat="1" ht="52.8">
      <c r="A92" s="78" t="s">
        <v>1207</v>
      </c>
      <c r="B92" s="101" t="s">
        <v>1098</v>
      </c>
      <c r="C92" s="79" t="s">
        <v>1087</v>
      </c>
      <c r="D92" s="17"/>
      <c r="E92" s="106" t="s">
        <v>1183</v>
      </c>
      <c r="F92" s="14"/>
      <c r="G92" s="14"/>
      <c r="H92" s="224">
        <f t="shared" si="1"/>
        <v>0</v>
      </c>
    </row>
    <row r="93" spans="1:8" s="8" customFormat="1" ht="39.6">
      <c r="A93" s="78" t="s">
        <v>1209</v>
      </c>
      <c r="B93" s="101" t="s">
        <v>1098</v>
      </c>
      <c r="C93" s="79" t="s">
        <v>1087</v>
      </c>
      <c r="D93" s="17"/>
      <c r="E93" s="101" t="s">
        <v>1842</v>
      </c>
      <c r="F93" s="14"/>
      <c r="G93" s="14"/>
      <c r="H93" s="224">
        <f t="shared" si="1"/>
        <v>0</v>
      </c>
    </row>
    <row r="94" spans="1:8" s="8" customFormat="1" ht="39.6">
      <c r="A94" s="78" t="s">
        <v>1211</v>
      </c>
      <c r="B94" s="101" t="s">
        <v>1098</v>
      </c>
      <c r="C94" s="79" t="s">
        <v>1087</v>
      </c>
      <c r="D94" s="17"/>
      <c r="E94" s="106" t="s">
        <v>1179</v>
      </c>
      <c r="F94" s="14"/>
      <c r="G94" s="14"/>
      <c r="H94" s="224">
        <f t="shared" si="1"/>
        <v>0</v>
      </c>
    </row>
    <row r="95" spans="1:8" s="8" customFormat="1" ht="26.4">
      <c r="A95" s="78" t="s">
        <v>1212</v>
      </c>
      <c r="B95" s="101" t="s">
        <v>1098</v>
      </c>
      <c r="C95" s="79" t="s">
        <v>1087</v>
      </c>
      <c r="D95" s="17"/>
      <c r="E95" s="101" t="s">
        <v>1829</v>
      </c>
      <c r="F95" s="14"/>
      <c r="G95" s="14"/>
      <c r="H95" s="224">
        <f t="shared" si="1"/>
        <v>0</v>
      </c>
    </row>
    <row r="96" spans="1:8" s="8" customFormat="1" ht="52.8">
      <c r="A96" s="78" t="s">
        <v>1214</v>
      </c>
      <c r="B96" s="101" t="s">
        <v>1098</v>
      </c>
      <c r="C96" s="79" t="s">
        <v>1087</v>
      </c>
      <c r="D96" s="17"/>
      <c r="E96" s="106" t="s">
        <v>1196</v>
      </c>
      <c r="F96" s="14"/>
      <c r="G96" s="14"/>
      <c r="H96" s="224">
        <f t="shared" si="1"/>
        <v>0</v>
      </c>
    </row>
    <row r="97" spans="1:8" s="8" customFormat="1" ht="66">
      <c r="A97" s="78" t="s">
        <v>1215</v>
      </c>
      <c r="B97" s="101"/>
      <c r="C97" s="79" t="s">
        <v>1087</v>
      </c>
      <c r="D97" s="17"/>
      <c r="E97" s="106" t="s">
        <v>1264</v>
      </c>
      <c r="F97" s="14"/>
      <c r="G97" s="14"/>
      <c r="H97" s="224">
        <f t="shared" si="1"/>
        <v>0</v>
      </c>
    </row>
    <row r="98" spans="1:8" s="8" customFormat="1" ht="39.6">
      <c r="A98" s="78" t="s">
        <v>1217</v>
      </c>
      <c r="B98" s="101"/>
      <c r="C98" s="79" t="s">
        <v>1087</v>
      </c>
      <c r="D98" s="17"/>
      <c r="E98" s="106" t="s">
        <v>1814</v>
      </c>
      <c r="F98" s="14"/>
      <c r="G98" s="14"/>
      <c r="H98" s="224">
        <f t="shared" si="1"/>
        <v>0</v>
      </c>
    </row>
    <row r="99" spans="1:8" s="8" customFormat="1" ht="39.6">
      <c r="A99" s="78" t="s">
        <v>1219</v>
      </c>
      <c r="B99" s="101"/>
      <c r="C99" s="79" t="s">
        <v>1087</v>
      </c>
      <c r="D99" s="17"/>
      <c r="E99" s="101" t="s">
        <v>1834</v>
      </c>
      <c r="F99" s="14"/>
      <c r="G99" s="14"/>
      <c r="H99" s="224">
        <f t="shared" si="1"/>
        <v>0</v>
      </c>
    </row>
    <row r="100" spans="1:8" s="8" customFormat="1" ht="39.6">
      <c r="A100" s="78" t="s">
        <v>1221</v>
      </c>
      <c r="B100" s="101" t="s">
        <v>1223</v>
      </c>
      <c r="C100" s="79" t="s">
        <v>1087</v>
      </c>
      <c r="D100" s="17"/>
      <c r="E100" s="101" t="s">
        <v>1835</v>
      </c>
      <c r="F100" s="14"/>
      <c r="G100" s="14"/>
      <c r="H100" s="224">
        <f t="shared" si="1"/>
        <v>0</v>
      </c>
    </row>
    <row r="101" spans="1:8" s="8" customFormat="1" ht="39.6">
      <c r="A101" s="78" t="s">
        <v>1224</v>
      </c>
      <c r="B101" s="101" t="s">
        <v>1225</v>
      </c>
      <c r="C101" s="79" t="s">
        <v>1087</v>
      </c>
      <c r="D101" s="17"/>
      <c r="E101" s="101" t="s">
        <v>1836</v>
      </c>
      <c r="F101" s="14"/>
      <c r="G101" s="14"/>
      <c r="H101" s="224">
        <f t="shared" si="1"/>
        <v>0</v>
      </c>
    </row>
    <row r="102" spans="1:8" s="8" customFormat="1" ht="39.6">
      <c r="A102" s="78" t="s">
        <v>1226</v>
      </c>
      <c r="B102" s="101"/>
      <c r="C102" s="79" t="s">
        <v>1087</v>
      </c>
      <c r="D102" s="17"/>
      <c r="E102" s="106" t="s">
        <v>1307</v>
      </c>
      <c r="F102" s="14"/>
      <c r="G102" s="14"/>
      <c r="H102" s="224">
        <f t="shared" si="1"/>
        <v>0</v>
      </c>
    </row>
    <row r="103" spans="1:8" s="8" customFormat="1" ht="66">
      <c r="A103" s="78" t="s">
        <v>1228</v>
      </c>
      <c r="B103" s="101" t="s">
        <v>1124</v>
      </c>
      <c r="C103" s="79" t="s">
        <v>1087</v>
      </c>
      <c r="D103" s="17"/>
      <c r="E103" s="106" t="s">
        <v>1110</v>
      </c>
      <c r="F103" s="14"/>
      <c r="G103" s="14"/>
      <c r="H103" s="224">
        <f t="shared" si="1"/>
        <v>0</v>
      </c>
    </row>
    <row r="104" spans="1:8" s="8" customFormat="1" ht="66">
      <c r="A104" s="78" t="s">
        <v>1230</v>
      </c>
      <c r="B104" s="101"/>
      <c r="C104" s="79" t="s">
        <v>1087</v>
      </c>
      <c r="D104" s="17"/>
      <c r="E104" s="106" t="s">
        <v>1110</v>
      </c>
      <c r="F104" s="14"/>
      <c r="G104" s="14"/>
      <c r="H104" s="224">
        <f t="shared" si="1"/>
        <v>0</v>
      </c>
    </row>
    <row r="105" spans="1:8" s="8" customFormat="1" ht="51" customHeight="1">
      <c r="A105" s="78" t="s">
        <v>1231</v>
      </c>
      <c r="B105" s="101" t="s">
        <v>1232</v>
      </c>
      <c r="C105" s="79" t="s">
        <v>1087</v>
      </c>
      <c r="D105" s="17"/>
      <c r="E105" s="106" t="s">
        <v>1252</v>
      </c>
      <c r="F105" s="14"/>
      <c r="G105" s="14"/>
      <c r="H105" s="224">
        <f t="shared" si="1"/>
        <v>0</v>
      </c>
    </row>
    <row r="106" spans="1:8" s="8" customFormat="1" ht="39.6">
      <c r="A106" s="78" t="s">
        <v>1233</v>
      </c>
      <c r="B106" s="101" t="s">
        <v>21</v>
      </c>
      <c r="C106" s="79" t="s">
        <v>1087</v>
      </c>
      <c r="D106" s="17"/>
      <c r="E106" s="106" t="s">
        <v>1338</v>
      </c>
      <c r="F106" s="14"/>
      <c r="G106" s="14"/>
      <c r="H106" s="224">
        <f t="shared" si="1"/>
        <v>0</v>
      </c>
    </row>
    <row r="107" spans="1:8" s="8" customFormat="1" ht="39.6">
      <c r="A107" s="78" t="s">
        <v>1234</v>
      </c>
      <c r="B107" s="101" t="s">
        <v>21</v>
      </c>
      <c r="C107" s="79" t="s">
        <v>1087</v>
      </c>
      <c r="D107" s="17"/>
      <c r="E107" s="106" t="s">
        <v>1342</v>
      </c>
      <c r="F107" s="14"/>
      <c r="G107" s="14"/>
      <c r="H107" s="224">
        <f t="shared" si="1"/>
        <v>0</v>
      </c>
    </row>
    <row r="108" spans="1:8" s="8" customFormat="1" ht="39.6">
      <c r="A108" s="78" t="s">
        <v>1235</v>
      </c>
      <c r="B108" s="101" t="s">
        <v>21</v>
      </c>
      <c r="C108" s="79" t="s">
        <v>1087</v>
      </c>
      <c r="D108" s="17"/>
      <c r="E108" s="106" t="s">
        <v>1342</v>
      </c>
      <c r="F108" s="14"/>
      <c r="G108" s="14"/>
      <c r="H108" s="224">
        <f t="shared" si="1"/>
        <v>0</v>
      </c>
    </row>
    <row r="109" spans="1:8" s="8" customFormat="1" ht="39.6">
      <c r="A109" s="78" t="s">
        <v>1237</v>
      </c>
      <c r="B109" s="101" t="s">
        <v>1239</v>
      </c>
      <c r="C109" s="79" t="s">
        <v>1087</v>
      </c>
      <c r="D109" s="17"/>
      <c r="E109" s="106" t="s">
        <v>1227</v>
      </c>
      <c r="F109" s="14"/>
      <c r="G109" s="14"/>
      <c r="H109" s="224">
        <f t="shared" si="1"/>
        <v>0</v>
      </c>
    </row>
    <row r="110" spans="1:8" s="8" customFormat="1" ht="66">
      <c r="A110" s="78" t="s">
        <v>1240</v>
      </c>
      <c r="B110" s="101" t="s">
        <v>1239</v>
      </c>
      <c r="C110" s="79" t="s">
        <v>1087</v>
      </c>
      <c r="D110" s="17"/>
      <c r="E110" s="106" t="s">
        <v>1332</v>
      </c>
      <c r="F110" s="14"/>
      <c r="G110" s="14"/>
      <c r="H110" s="224">
        <f t="shared" si="1"/>
        <v>0</v>
      </c>
    </row>
    <row r="111" spans="1:8" s="8" customFormat="1" ht="66">
      <c r="A111" s="78" t="s">
        <v>1241</v>
      </c>
      <c r="B111" s="101" t="s">
        <v>1242</v>
      </c>
      <c r="C111" s="79" t="s">
        <v>1087</v>
      </c>
      <c r="D111" s="17"/>
      <c r="E111" s="106" t="s">
        <v>1332</v>
      </c>
      <c r="F111" s="14"/>
      <c r="G111" s="14"/>
      <c r="H111" s="224">
        <f t="shared" si="1"/>
        <v>0</v>
      </c>
    </row>
    <row r="112" spans="1:8" s="8" customFormat="1" ht="66">
      <c r="A112" s="78" t="s">
        <v>1243</v>
      </c>
      <c r="B112" s="101" t="s">
        <v>1242</v>
      </c>
      <c r="C112" s="79" t="s">
        <v>1087</v>
      </c>
      <c r="D112" s="17"/>
      <c r="E112" s="106" t="s">
        <v>1332</v>
      </c>
      <c r="F112" s="14"/>
      <c r="G112" s="14"/>
      <c r="H112" s="224">
        <f t="shared" si="1"/>
        <v>0</v>
      </c>
    </row>
    <row r="113" spans="1:8" s="8" customFormat="1" ht="52.8">
      <c r="A113" s="78" t="s">
        <v>1244</v>
      </c>
      <c r="B113" s="101" t="s">
        <v>1242</v>
      </c>
      <c r="C113" s="79" t="s">
        <v>1087</v>
      </c>
      <c r="D113" s="17"/>
      <c r="E113" s="106" t="s">
        <v>1820</v>
      </c>
      <c r="F113" s="14"/>
      <c r="G113" s="14"/>
      <c r="H113" s="224">
        <f t="shared" si="1"/>
        <v>0</v>
      </c>
    </row>
    <row r="114" spans="1:8" s="8" customFormat="1" ht="52.8">
      <c r="A114" s="78" t="s">
        <v>1245</v>
      </c>
      <c r="B114" s="101" t="s">
        <v>1242</v>
      </c>
      <c r="C114" s="79" t="s">
        <v>1087</v>
      </c>
      <c r="D114" s="17"/>
      <c r="E114" s="106" t="s">
        <v>1819</v>
      </c>
      <c r="F114" s="14"/>
      <c r="G114" s="14"/>
      <c r="H114" s="224">
        <f t="shared" si="1"/>
        <v>0</v>
      </c>
    </row>
    <row r="115" spans="1:8" s="8" customFormat="1" ht="52.8">
      <c r="A115" s="78" t="s">
        <v>1247</v>
      </c>
      <c r="B115" s="101" t="s">
        <v>1242</v>
      </c>
      <c r="C115" s="79" t="s">
        <v>1087</v>
      </c>
      <c r="D115" s="17"/>
      <c r="E115" s="106" t="s">
        <v>1206</v>
      </c>
      <c r="F115" s="14"/>
      <c r="G115" s="14"/>
      <c r="H115" s="224">
        <f t="shared" si="1"/>
        <v>0</v>
      </c>
    </row>
    <row r="116" spans="1:8" s="8" customFormat="1" ht="66">
      <c r="A116" s="78" t="s">
        <v>1248</v>
      </c>
      <c r="B116" s="101" t="s">
        <v>1242</v>
      </c>
      <c r="C116" s="79" t="s">
        <v>1087</v>
      </c>
      <c r="D116" s="17"/>
      <c r="E116" s="106" t="s">
        <v>1847</v>
      </c>
      <c r="F116" s="14"/>
      <c r="G116" s="14"/>
      <c r="H116" s="224">
        <f t="shared" si="1"/>
        <v>0</v>
      </c>
    </row>
    <row r="117" spans="1:8" s="8" customFormat="1" ht="79.2">
      <c r="A117" s="78" t="s">
        <v>1249</v>
      </c>
      <c r="B117" s="101" t="s">
        <v>1142</v>
      </c>
      <c r="C117" s="79" t="s">
        <v>1087</v>
      </c>
      <c r="D117" s="17"/>
      <c r="E117" s="106" t="s">
        <v>1821</v>
      </c>
      <c r="F117" s="14"/>
      <c r="G117" s="14"/>
      <c r="H117" s="224">
        <f t="shared" si="1"/>
        <v>0</v>
      </c>
    </row>
    <row r="118" spans="1:8" s="8" customFormat="1" ht="66">
      <c r="A118" s="80" t="s">
        <v>1251</v>
      </c>
      <c r="B118" s="101" t="s">
        <v>1142</v>
      </c>
      <c r="C118" s="79" t="s">
        <v>1087</v>
      </c>
      <c r="D118" s="17"/>
      <c r="E118" s="106" t="s">
        <v>1113</v>
      </c>
      <c r="F118" s="14"/>
      <c r="G118" s="14"/>
      <c r="H118" s="224">
        <f t="shared" si="1"/>
        <v>0</v>
      </c>
    </row>
    <row r="119" spans="1:8" s="8" customFormat="1" ht="39.6">
      <c r="A119" s="78">
        <v>8020761</v>
      </c>
      <c r="B119" s="101" t="s">
        <v>1254</v>
      </c>
      <c r="C119" s="79" t="s">
        <v>1087</v>
      </c>
      <c r="D119" s="17"/>
      <c r="E119" s="106" t="s">
        <v>1340</v>
      </c>
      <c r="F119" s="14"/>
      <c r="G119" s="14"/>
      <c r="H119" s="224">
        <f t="shared" si="1"/>
        <v>0</v>
      </c>
    </row>
    <row r="120" spans="1:8" s="8" customFormat="1" ht="52.8">
      <c r="A120" s="78">
        <v>8020762</v>
      </c>
      <c r="B120" s="101" t="s">
        <v>1254</v>
      </c>
      <c r="C120" s="79" t="s">
        <v>1087</v>
      </c>
      <c r="D120" s="17"/>
      <c r="E120" s="106" t="s">
        <v>1349</v>
      </c>
      <c r="F120" s="14"/>
      <c r="G120" s="14"/>
      <c r="H120" s="224">
        <f t="shared" si="1"/>
        <v>0</v>
      </c>
    </row>
    <row r="121" spans="1:8" s="8" customFormat="1" ht="39.6">
      <c r="A121" s="78" t="s">
        <v>1255</v>
      </c>
      <c r="B121" s="101"/>
      <c r="C121" s="79" t="s">
        <v>1087</v>
      </c>
      <c r="D121" s="17"/>
      <c r="E121" s="101" t="s">
        <v>1841</v>
      </c>
      <c r="F121" s="14"/>
      <c r="G121" s="14"/>
      <c r="H121" s="224">
        <f t="shared" si="1"/>
        <v>0</v>
      </c>
    </row>
    <row r="122" spans="1:8" s="8" customFormat="1" ht="39.6">
      <c r="A122" s="78" t="s">
        <v>1256</v>
      </c>
      <c r="B122" s="101" t="s">
        <v>1098</v>
      </c>
      <c r="C122" s="79" t="s">
        <v>1087</v>
      </c>
      <c r="D122" s="17"/>
      <c r="E122" s="101" t="s">
        <v>1841</v>
      </c>
      <c r="F122" s="14"/>
      <c r="G122" s="14"/>
      <c r="H122" s="224">
        <f t="shared" si="1"/>
        <v>0</v>
      </c>
    </row>
    <row r="123" spans="1:8" s="8" customFormat="1" ht="52.8">
      <c r="A123" s="78" t="s">
        <v>1258</v>
      </c>
      <c r="B123" s="101"/>
      <c r="C123" s="79" t="s">
        <v>1087</v>
      </c>
      <c r="D123" s="17"/>
      <c r="E123" s="106" t="s">
        <v>1187</v>
      </c>
      <c r="F123" s="14"/>
      <c r="G123" s="14"/>
      <c r="H123" s="224">
        <f t="shared" si="1"/>
        <v>0</v>
      </c>
    </row>
    <row r="124" spans="1:8" s="8" customFormat="1" ht="39.6">
      <c r="A124" s="78" t="s">
        <v>1259</v>
      </c>
      <c r="B124" s="101"/>
      <c r="C124" s="79" t="s">
        <v>1087</v>
      </c>
      <c r="D124" s="17"/>
      <c r="E124" s="106" t="s">
        <v>1210</v>
      </c>
      <c r="F124" s="14"/>
      <c r="G124" s="14"/>
      <c r="H124" s="224">
        <f t="shared" si="1"/>
        <v>0</v>
      </c>
    </row>
    <row r="125" spans="1:8" s="8" customFormat="1" ht="39.6">
      <c r="A125" s="78" t="s">
        <v>1260</v>
      </c>
      <c r="B125" s="101"/>
      <c r="C125" s="79" t="s">
        <v>1087</v>
      </c>
      <c r="D125" s="17"/>
      <c r="E125" s="106" t="s">
        <v>1210</v>
      </c>
      <c r="F125" s="14"/>
      <c r="G125" s="14"/>
      <c r="H125" s="224">
        <f t="shared" si="1"/>
        <v>0</v>
      </c>
    </row>
    <row r="126" spans="1:8" s="8" customFormat="1" ht="52.8">
      <c r="A126" s="78" t="s">
        <v>1261</v>
      </c>
      <c r="B126" s="101"/>
      <c r="C126" s="79" t="s">
        <v>1087</v>
      </c>
      <c r="D126" s="17"/>
      <c r="E126" s="106" t="s">
        <v>1191</v>
      </c>
      <c r="F126" s="14"/>
      <c r="G126" s="14"/>
      <c r="H126" s="224">
        <f t="shared" si="1"/>
        <v>0</v>
      </c>
    </row>
    <row r="127" spans="1:8" s="8" customFormat="1" ht="52.8">
      <c r="A127" s="78" t="s">
        <v>1263</v>
      </c>
      <c r="B127" s="101"/>
      <c r="C127" s="79" t="s">
        <v>1087</v>
      </c>
      <c r="D127" s="17"/>
      <c r="E127" s="106" t="s">
        <v>1250</v>
      </c>
      <c r="F127" s="14"/>
      <c r="G127" s="14"/>
      <c r="H127" s="224">
        <f t="shared" si="1"/>
        <v>0</v>
      </c>
    </row>
    <row r="128" spans="1:8" s="8" customFormat="1" ht="39.6">
      <c r="A128" s="78" t="s">
        <v>1265</v>
      </c>
      <c r="B128" s="101"/>
      <c r="C128" s="79" t="s">
        <v>1087</v>
      </c>
      <c r="D128" s="17"/>
      <c r="E128" s="106" t="s">
        <v>1208</v>
      </c>
      <c r="F128" s="14"/>
      <c r="G128" s="14"/>
      <c r="H128" s="224">
        <f t="shared" si="1"/>
        <v>0</v>
      </c>
    </row>
    <row r="129" spans="1:8" s="8" customFormat="1" ht="26.4">
      <c r="A129" s="78" t="s">
        <v>1267</v>
      </c>
      <c r="B129" s="101"/>
      <c r="C129" s="79" t="s">
        <v>1087</v>
      </c>
      <c r="D129" s="17"/>
      <c r="E129" s="106" t="s">
        <v>1270</v>
      </c>
      <c r="F129" s="14"/>
      <c r="G129" s="14"/>
      <c r="H129" s="224">
        <f t="shared" si="1"/>
        <v>0</v>
      </c>
    </row>
    <row r="130" spans="1:8" s="8" customFormat="1" ht="52.8">
      <c r="A130" s="78" t="s">
        <v>1269</v>
      </c>
      <c r="B130" s="101" t="s">
        <v>1098</v>
      </c>
      <c r="C130" s="79" t="s">
        <v>1087</v>
      </c>
      <c r="D130" s="17"/>
      <c r="E130" s="106" t="s">
        <v>1373</v>
      </c>
      <c r="F130" s="14"/>
      <c r="G130" s="14"/>
      <c r="H130" s="224">
        <f t="shared" si="1"/>
        <v>0</v>
      </c>
    </row>
    <row r="131" spans="1:8" s="8" customFormat="1" ht="52.8">
      <c r="A131" s="78" t="s">
        <v>1271</v>
      </c>
      <c r="B131" s="101" t="s">
        <v>1272</v>
      </c>
      <c r="C131" s="79" t="s">
        <v>1087</v>
      </c>
      <c r="D131" s="17"/>
      <c r="E131" s="101" t="s">
        <v>1213</v>
      </c>
      <c r="F131" s="14"/>
      <c r="G131" s="14"/>
      <c r="H131" s="224">
        <f t="shared" si="1"/>
        <v>0</v>
      </c>
    </row>
    <row r="132" spans="1:8" s="8" customFormat="1" ht="39.6">
      <c r="A132" s="78" t="s">
        <v>1273</v>
      </c>
      <c r="B132" s="101" t="s">
        <v>1274</v>
      </c>
      <c r="C132" s="79" t="s">
        <v>1087</v>
      </c>
      <c r="D132" s="17"/>
      <c r="E132" s="101" t="s">
        <v>1257</v>
      </c>
      <c r="F132" s="14"/>
      <c r="G132" s="14"/>
      <c r="H132" s="224">
        <f t="shared" si="1"/>
        <v>0</v>
      </c>
    </row>
    <row r="133" spans="1:8" s="8" customFormat="1" ht="52.8">
      <c r="A133" s="78" t="s">
        <v>1275</v>
      </c>
      <c r="B133" s="101"/>
      <c r="C133" s="79" t="s">
        <v>1087</v>
      </c>
      <c r="D133" s="17"/>
      <c r="E133" s="106" t="s">
        <v>1108</v>
      </c>
      <c r="F133" s="14"/>
      <c r="G133" s="14"/>
      <c r="H133" s="224">
        <f t="shared" si="1"/>
        <v>0</v>
      </c>
    </row>
    <row r="134" spans="1:8" s="8" customFormat="1">
      <c r="A134" s="78" t="s">
        <v>1277</v>
      </c>
      <c r="B134" s="101"/>
      <c r="C134" s="79" t="s">
        <v>1087</v>
      </c>
      <c r="D134" s="17"/>
      <c r="E134" s="106" t="s">
        <v>1379</v>
      </c>
      <c r="F134" s="14"/>
      <c r="G134" s="14"/>
      <c r="H134" s="224">
        <f t="shared" si="1"/>
        <v>0</v>
      </c>
    </row>
    <row r="135" spans="1:8" s="8" customFormat="1" ht="26.4">
      <c r="A135" s="78" t="s">
        <v>1278</v>
      </c>
      <c r="B135" s="101"/>
      <c r="C135" s="79" t="s">
        <v>1087</v>
      </c>
      <c r="D135" s="17"/>
      <c r="E135" s="106" t="s">
        <v>1164</v>
      </c>
      <c r="F135" s="14"/>
      <c r="G135" s="14"/>
      <c r="H135" s="224">
        <f t="shared" si="1"/>
        <v>0</v>
      </c>
    </row>
    <row r="136" spans="1:8" s="8" customFormat="1" ht="26.4">
      <c r="A136" s="78" t="s">
        <v>1280</v>
      </c>
      <c r="B136" s="101"/>
      <c r="C136" s="79" t="s">
        <v>1087</v>
      </c>
      <c r="D136" s="17"/>
      <c r="E136" s="106" t="s">
        <v>1809</v>
      </c>
      <c r="F136" s="14"/>
      <c r="G136" s="14"/>
      <c r="H136" s="224">
        <f t="shared" si="1"/>
        <v>0</v>
      </c>
    </row>
    <row r="137" spans="1:8" s="8" customFormat="1">
      <c r="A137" s="78" t="s">
        <v>1282</v>
      </c>
      <c r="B137" s="101"/>
      <c r="C137" s="79" t="s">
        <v>1087</v>
      </c>
      <c r="D137" s="17"/>
      <c r="E137" s="106" t="s">
        <v>1840</v>
      </c>
      <c r="F137" s="14"/>
      <c r="G137" s="14"/>
      <c r="H137" s="224">
        <f t="shared" si="1"/>
        <v>0</v>
      </c>
    </row>
    <row r="138" spans="1:8" s="8" customFormat="1">
      <c r="A138" s="78" t="s">
        <v>1284</v>
      </c>
      <c r="B138" s="101"/>
      <c r="C138" s="79" t="s">
        <v>1087</v>
      </c>
      <c r="D138" s="17"/>
      <c r="E138" s="106" t="s">
        <v>1840</v>
      </c>
      <c r="F138" s="14"/>
      <c r="G138" s="14"/>
      <c r="H138" s="224">
        <f t="shared" si="1"/>
        <v>0</v>
      </c>
    </row>
    <row r="139" spans="1:8" s="8" customFormat="1">
      <c r="A139" s="78" t="s">
        <v>1286</v>
      </c>
      <c r="B139" s="101"/>
      <c r="C139" s="79" t="s">
        <v>1087</v>
      </c>
      <c r="D139" s="17"/>
      <c r="E139" s="106" t="s">
        <v>1840</v>
      </c>
      <c r="F139" s="14"/>
      <c r="G139" s="14"/>
      <c r="H139" s="224">
        <f t="shared" si="1"/>
        <v>0</v>
      </c>
    </row>
    <row r="140" spans="1:8" s="8" customFormat="1">
      <c r="A140" s="78" t="s">
        <v>1288</v>
      </c>
      <c r="B140" s="101"/>
      <c r="C140" s="79" t="s">
        <v>1087</v>
      </c>
      <c r="D140" s="17"/>
      <c r="E140" s="2" t="s">
        <v>1395</v>
      </c>
      <c r="F140" s="14"/>
      <c r="G140" s="14"/>
      <c r="H140" s="224">
        <f t="shared" si="1"/>
        <v>0</v>
      </c>
    </row>
    <row r="141" spans="1:8" s="8" customFormat="1">
      <c r="A141" s="78" t="s">
        <v>1290</v>
      </c>
      <c r="B141" s="101"/>
      <c r="C141" s="79" t="s">
        <v>1087</v>
      </c>
      <c r="D141" s="17"/>
      <c r="E141" s="106" t="s">
        <v>1236</v>
      </c>
      <c r="F141" s="14"/>
      <c r="G141" s="14"/>
      <c r="H141" s="224">
        <f t="shared" si="1"/>
        <v>0</v>
      </c>
    </row>
    <row r="142" spans="1:8" s="8" customFormat="1">
      <c r="A142" s="78" t="s">
        <v>1292</v>
      </c>
      <c r="B142" s="101"/>
      <c r="C142" s="79" t="s">
        <v>1087</v>
      </c>
      <c r="D142" s="17"/>
      <c r="E142" s="2" t="s">
        <v>1236</v>
      </c>
      <c r="F142" s="14"/>
      <c r="G142" s="14"/>
      <c r="H142" s="224">
        <f t="shared" si="1"/>
        <v>0</v>
      </c>
    </row>
    <row r="143" spans="1:8" s="8" customFormat="1">
      <c r="A143" s="78" t="s">
        <v>1293</v>
      </c>
      <c r="B143" s="101"/>
      <c r="C143" s="79" t="s">
        <v>1087</v>
      </c>
      <c r="D143" s="17"/>
      <c r="E143" s="2" t="s">
        <v>1236</v>
      </c>
      <c r="F143" s="14"/>
      <c r="G143" s="14"/>
      <c r="H143" s="224">
        <f t="shared" si="1"/>
        <v>0</v>
      </c>
    </row>
    <row r="144" spans="1:8" s="8" customFormat="1">
      <c r="A144" s="78" t="s">
        <v>1294</v>
      </c>
      <c r="B144" s="101"/>
      <c r="C144" s="79" t="s">
        <v>1087</v>
      </c>
      <c r="D144" s="17"/>
      <c r="E144" s="2" t="s">
        <v>1236</v>
      </c>
      <c r="F144" s="14"/>
      <c r="G144" s="14"/>
      <c r="H144" s="224">
        <f t="shared" si="1"/>
        <v>0</v>
      </c>
    </row>
    <row r="145" spans="1:8" s="8" customFormat="1">
      <c r="A145" s="78" t="s">
        <v>1295</v>
      </c>
      <c r="B145" s="101"/>
      <c r="C145" s="79" t="s">
        <v>1087</v>
      </c>
      <c r="D145" s="17"/>
      <c r="E145" s="2" t="s">
        <v>1321</v>
      </c>
      <c r="F145" s="14"/>
      <c r="G145" s="14"/>
      <c r="H145" s="224">
        <f t="shared" si="1"/>
        <v>0</v>
      </c>
    </row>
    <row r="146" spans="1:8" s="8" customFormat="1">
      <c r="A146" s="78" t="s">
        <v>1295</v>
      </c>
      <c r="B146" s="101"/>
      <c r="C146" s="79" t="s">
        <v>1087</v>
      </c>
      <c r="D146" s="17"/>
      <c r="E146" s="2" t="s">
        <v>1321</v>
      </c>
      <c r="F146" s="14"/>
      <c r="G146" s="14"/>
      <c r="H146" s="224">
        <f t="shared" si="1"/>
        <v>0</v>
      </c>
    </row>
    <row r="147" spans="1:8" s="8" customFormat="1">
      <c r="A147" s="78" t="s">
        <v>1296</v>
      </c>
      <c r="B147" s="101"/>
      <c r="C147" s="79" t="s">
        <v>1087</v>
      </c>
      <c r="D147" s="17"/>
      <c r="E147" s="2" t="s">
        <v>1321</v>
      </c>
      <c r="F147" s="14"/>
      <c r="G147" s="14"/>
      <c r="H147" s="224">
        <f t="shared" si="1"/>
        <v>0</v>
      </c>
    </row>
    <row r="148" spans="1:8" s="8" customFormat="1">
      <c r="A148" s="78" t="s">
        <v>1297</v>
      </c>
      <c r="B148" s="101"/>
      <c r="C148" s="79" t="s">
        <v>1087</v>
      </c>
      <c r="D148" s="17"/>
      <c r="E148" s="2" t="s">
        <v>1321</v>
      </c>
      <c r="F148" s="14"/>
      <c r="G148" s="14"/>
      <c r="H148" s="224">
        <f t="shared" ref="H148:H211" si="2">F148+G148</f>
        <v>0</v>
      </c>
    </row>
    <row r="149" spans="1:8" s="8" customFormat="1">
      <c r="A149" s="78" t="s">
        <v>1298</v>
      </c>
      <c r="B149" s="101"/>
      <c r="C149" s="79" t="s">
        <v>1087</v>
      </c>
      <c r="D149" s="17"/>
      <c r="E149" s="2" t="s">
        <v>1321</v>
      </c>
      <c r="F149" s="14"/>
      <c r="G149" s="14"/>
      <c r="H149" s="224">
        <f t="shared" si="2"/>
        <v>0</v>
      </c>
    </row>
    <row r="150" spans="1:8" s="8" customFormat="1">
      <c r="A150" s="78" t="s">
        <v>1299</v>
      </c>
      <c r="B150" s="101"/>
      <c r="C150" s="79" t="s">
        <v>1087</v>
      </c>
      <c r="D150" s="17"/>
      <c r="E150" s="2" t="s">
        <v>1321</v>
      </c>
      <c r="F150" s="14"/>
      <c r="G150" s="14"/>
      <c r="H150" s="224">
        <f t="shared" si="2"/>
        <v>0</v>
      </c>
    </row>
    <row r="151" spans="1:8" s="8" customFormat="1">
      <c r="A151" s="80" t="s">
        <v>1300</v>
      </c>
      <c r="B151" s="101"/>
      <c r="C151" s="79" t="s">
        <v>1087</v>
      </c>
      <c r="D151" s="17"/>
      <c r="E151" s="2" t="s">
        <v>1321</v>
      </c>
      <c r="F151" s="14"/>
      <c r="G151" s="14"/>
      <c r="H151" s="224">
        <f t="shared" si="2"/>
        <v>0</v>
      </c>
    </row>
    <row r="152" spans="1:8" s="8" customFormat="1">
      <c r="A152" s="80" t="s">
        <v>1302</v>
      </c>
      <c r="B152" s="101"/>
      <c r="C152" s="79" t="s">
        <v>1087</v>
      </c>
      <c r="D152" s="17"/>
      <c r="E152" s="2" t="s">
        <v>1321</v>
      </c>
      <c r="F152" s="14"/>
      <c r="G152" s="14"/>
      <c r="H152" s="224">
        <f t="shared" si="2"/>
        <v>0</v>
      </c>
    </row>
    <row r="153" spans="1:8" s="8" customFormat="1">
      <c r="A153" s="80" t="s">
        <v>1304</v>
      </c>
      <c r="B153" s="101"/>
      <c r="C153" s="79" t="s">
        <v>1087</v>
      </c>
      <c r="D153" s="17"/>
      <c r="E153" s="2" t="s">
        <v>1321</v>
      </c>
      <c r="F153" s="14"/>
      <c r="G153" s="14"/>
      <c r="H153" s="224">
        <f t="shared" si="2"/>
        <v>0</v>
      </c>
    </row>
    <row r="154" spans="1:8" s="8" customFormat="1">
      <c r="A154" s="80" t="s">
        <v>1306</v>
      </c>
      <c r="B154" s="101"/>
      <c r="C154" s="79" t="s">
        <v>1087</v>
      </c>
      <c r="D154" s="17"/>
      <c r="E154" s="2" t="s">
        <v>1321</v>
      </c>
      <c r="F154" s="14"/>
      <c r="G154" s="14"/>
      <c r="H154" s="224">
        <f t="shared" si="2"/>
        <v>0</v>
      </c>
    </row>
    <row r="155" spans="1:8" s="8" customFormat="1">
      <c r="A155" s="80" t="s">
        <v>1308</v>
      </c>
      <c r="B155" s="101"/>
      <c r="C155" s="79" t="s">
        <v>1087</v>
      </c>
      <c r="D155" s="17"/>
      <c r="E155" s="106" t="s">
        <v>1808</v>
      </c>
      <c r="F155" s="14"/>
      <c r="G155" s="14"/>
      <c r="H155" s="224">
        <f t="shared" si="2"/>
        <v>0</v>
      </c>
    </row>
    <row r="156" spans="1:8" s="8" customFormat="1" ht="39.6">
      <c r="A156" s="80" t="s">
        <v>1310</v>
      </c>
      <c r="B156" s="101"/>
      <c r="C156" s="79" t="s">
        <v>1087</v>
      </c>
      <c r="D156" s="17"/>
      <c r="E156" s="407" t="s">
        <v>1287</v>
      </c>
      <c r="F156" s="408"/>
      <c r="G156" s="408"/>
      <c r="H156" s="409">
        <f t="shared" si="2"/>
        <v>0</v>
      </c>
    </row>
    <row r="157" spans="1:8" s="8" customFormat="1" ht="26.4">
      <c r="A157" s="80" t="s">
        <v>1311</v>
      </c>
      <c r="B157" s="101" t="s">
        <v>1313</v>
      </c>
      <c r="C157" s="79" t="s">
        <v>1087</v>
      </c>
      <c r="D157" s="17"/>
      <c r="E157" s="407" t="s">
        <v>1822</v>
      </c>
      <c r="F157" s="408"/>
      <c r="G157" s="408"/>
      <c r="H157" s="409">
        <f t="shared" si="2"/>
        <v>0</v>
      </c>
    </row>
    <row r="158" spans="1:8" s="8" customFormat="1" ht="26.4">
      <c r="A158" s="80" t="s">
        <v>1314</v>
      </c>
      <c r="B158" s="101" t="s">
        <v>1313</v>
      </c>
      <c r="C158" s="79" t="s">
        <v>1087</v>
      </c>
      <c r="D158" s="17"/>
      <c r="E158" s="407" t="s">
        <v>1397</v>
      </c>
      <c r="F158" s="408"/>
      <c r="G158" s="408"/>
      <c r="H158" s="409">
        <f t="shared" si="2"/>
        <v>0</v>
      </c>
    </row>
    <row r="159" spans="1:8" s="8" customFormat="1">
      <c r="A159" s="80" t="s">
        <v>1315</v>
      </c>
      <c r="B159" s="101" t="s">
        <v>1313</v>
      </c>
      <c r="C159" s="79" t="s">
        <v>1087</v>
      </c>
      <c r="D159" s="17"/>
      <c r="E159" s="410" t="s">
        <v>1811</v>
      </c>
      <c r="F159" s="408"/>
      <c r="G159" s="408"/>
      <c r="H159" s="409">
        <f t="shared" si="2"/>
        <v>0</v>
      </c>
    </row>
    <row r="160" spans="1:8" s="8" customFormat="1">
      <c r="A160" s="80" t="s">
        <v>1316</v>
      </c>
      <c r="B160" s="101" t="s">
        <v>1313</v>
      </c>
      <c r="C160" s="79" t="s">
        <v>1087</v>
      </c>
      <c r="D160" s="17"/>
      <c r="E160" s="411" t="s">
        <v>1405</v>
      </c>
      <c r="F160" s="408"/>
      <c r="G160" s="408"/>
      <c r="H160" s="409">
        <f t="shared" si="2"/>
        <v>0</v>
      </c>
    </row>
    <row r="161" spans="1:8" s="8" customFormat="1" ht="26.4">
      <c r="A161" s="80" t="s">
        <v>1317</v>
      </c>
      <c r="B161" s="101"/>
      <c r="C161" s="79" t="s">
        <v>1087</v>
      </c>
      <c r="D161" s="17"/>
      <c r="E161" s="410" t="s">
        <v>1858</v>
      </c>
      <c r="F161" s="408"/>
      <c r="G161" s="408"/>
      <c r="H161" s="409">
        <f t="shared" si="2"/>
        <v>0</v>
      </c>
    </row>
    <row r="162" spans="1:8" s="8" customFormat="1" ht="26.4">
      <c r="A162" s="80" t="s">
        <v>1319</v>
      </c>
      <c r="B162" s="101"/>
      <c r="C162" s="79" t="s">
        <v>1087</v>
      </c>
      <c r="D162" s="17"/>
      <c r="E162" s="407" t="s">
        <v>1365</v>
      </c>
      <c r="F162" s="408"/>
      <c r="G162" s="408"/>
      <c r="H162" s="409">
        <f t="shared" si="2"/>
        <v>0</v>
      </c>
    </row>
    <row r="163" spans="1:8" s="8" customFormat="1" ht="26.4">
      <c r="A163" s="80" t="s">
        <v>1320</v>
      </c>
      <c r="B163" s="101"/>
      <c r="C163" s="79" t="s">
        <v>1087</v>
      </c>
      <c r="D163" s="17"/>
      <c r="E163" s="407" t="s">
        <v>1365</v>
      </c>
      <c r="F163" s="408"/>
      <c r="G163" s="408"/>
      <c r="H163" s="409">
        <f t="shared" si="2"/>
        <v>0</v>
      </c>
    </row>
    <row r="164" spans="1:8" s="8" customFormat="1" ht="26.4">
      <c r="A164" s="78" t="s">
        <v>1322</v>
      </c>
      <c r="B164" s="101"/>
      <c r="C164" s="79" t="s">
        <v>1087</v>
      </c>
      <c r="D164" s="17"/>
      <c r="E164" s="407" t="s">
        <v>1365</v>
      </c>
      <c r="F164" s="408"/>
      <c r="G164" s="408"/>
      <c r="H164" s="409">
        <f t="shared" si="2"/>
        <v>0</v>
      </c>
    </row>
    <row r="165" spans="1:8" s="8" customFormat="1" ht="39.6">
      <c r="A165" s="80" t="s">
        <v>1323</v>
      </c>
      <c r="B165" s="101"/>
      <c r="C165" s="79" t="s">
        <v>1087</v>
      </c>
      <c r="D165" s="17"/>
      <c r="E165" s="407" t="s">
        <v>1291</v>
      </c>
      <c r="F165" s="408"/>
      <c r="G165" s="408"/>
      <c r="H165" s="409">
        <f t="shared" si="2"/>
        <v>0</v>
      </c>
    </row>
    <row r="166" spans="1:8" s="8" customFormat="1" ht="39.6">
      <c r="A166" s="80" t="s">
        <v>1324</v>
      </c>
      <c r="B166" s="101"/>
      <c r="C166" s="79" t="s">
        <v>1087</v>
      </c>
      <c r="D166" s="17"/>
      <c r="E166" s="407" t="s">
        <v>1291</v>
      </c>
      <c r="F166" s="408"/>
      <c r="G166" s="408"/>
      <c r="H166" s="409">
        <f t="shared" si="2"/>
        <v>0</v>
      </c>
    </row>
    <row r="167" spans="1:8" s="8" customFormat="1" ht="39.6">
      <c r="A167" s="80" t="s">
        <v>1325</v>
      </c>
      <c r="B167" s="101"/>
      <c r="C167" s="79" t="s">
        <v>1087</v>
      </c>
      <c r="D167" s="17"/>
      <c r="E167" s="407" t="s">
        <v>1291</v>
      </c>
      <c r="F167" s="408"/>
      <c r="G167" s="408"/>
      <c r="H167" s="409">
        <f t="shared" si="2"/>
        <v>0</v>
      </c>
    </row>
    <row r="168" spans="1:8" s="8" customFormat="1" ht="39.6">
      <c r="A168" s="80" t="s">
        <v>1326</v>
      </c>
      <c r="B168" s="101"/>
      <c r="C168" s="79" t="s">
        <v>1087</v>
      </c>
      <c r="D168" s="17"/>
      <c r="E168" s="407" t="s">
        <v>1291</v>
      </c>
      <c r="F168" s="408"/>
      <c r="G168" s="408"/>
      <c r="H168" s="409">
        <f t="shared" si="2"/>
        <v>0</v>
      </c>
    </row>
    <row r="169" spans="1:8" s="8" customFormat="1" ht="39.6">
      <c r="A169" s="80" t="s">
        <v>1327</v>
      </c>
      <c r="B169" s="101"/>
      <c r="C169" s="79" t="s">
        <v>1087</v>
      </c>
      <c r="D169" s="17"/>
      <c r="E169" s="407" t="s">
        <v>1291</v>
      </c>
      <c r="F169" s="408"/>
      <c r="G169" s="408"/>
      <c r="H169" s="409">
        <f t="shared" si="2"/>
        <v>0</v>
      </c>
    </row>
    <row r="170" spans="1:8" s="8" customFormat="1" ht="39.6">
      <c r="A170" s="80" t="s">
        <v>1328</v>
      </c>
      <c r="B170" s="101"/>
      <c r="C170" s="79" t="s">
        <v>1087</v>
      </c>
      <c r="D170" s="17"/>
      <c r="E170" s="407" t="s">
        <v>1291</v>
      </c>
      <c r="F170" s="408"/>
      <c r="G170" s="408"/>
      <c r="H170" s="409">
        <f t="shared" si="2"/>
        <v>0</v>
      </c>
    </row>
    <row r="171" spans="1:8" s="8" customFormat="1" ht="39.6">
      <c r="A171" s="80" t="s">
        <v>1329</v>
      </c>
      <c r="B171" s="101"/>
      <c r="C171" s="79" t="s">
        <v>1087</v>
      </c>
      <c r="D171" s="17"/>
      <c r="E171" s="407" t="s">
        <v>1291</v>
      </c>
      <c r="F171" s="408"/>
      <c r="G171" s="408"/>
      <c r="H171" s="409">
        <f t="shared" si="2"/>
        <v>0</v>
      </c>
    </row>
    <row r="172" spans="1:8" s="8" customFormat="1" ht="39.6">
      <c r="A172" s="80" t="s">
        <v>1330</v>
      </c>
      <c r="B172" s="101"/>
      <c r="C172" s="79" t="s">
        <v>1087</v>
      </c>
      <c r="D172" s="17"/>
      <c r="E172" s="407" t="s">
        <v>1291</v>
      </c>
      <c r="F172" s="408"/>
      <c r="G172" s="408"/>
      <c r="H172" s="409">
        <f t="shared" si="2"/>
        <v>0</v>
      </c>
    </row>
    <row r="173" spans="1:8" s="8" customFormat="1" ht="39.6">
      <c r="A173" s="80" t="s">
        <v>1331</v>
      </c>
      <c r="B173" s="101"/>
      <c r="C173" s="79" t="s">
        <v>1087</v>
      </c>
      <c r="D173" s="17"/>
      <c r="E173" s="407" t="s">
        <v>1291</v>
      </c>
      <c r="F173" s="408"/>
      <c r="G173" s="408"/>
      <c r="H173" s="409">
        <f t="shared" si="2"/>
        <v>0</v>
      </c>
    </row>
    <row r="174" spans="1:8" s="8" customFormat="1" ht="39.6">
      <c r="A174" s="80" t="s">
        <v>1333</v>
      </c>
      <c r="B174" s="101"/>
      <c r="C174" s="79" t="s">
        <v>1087</v>
      </c>
      <c r="D174" s="17"/>
      <c r="E174" s="407" t="s">
        <v>1291</v>
      </c>
      <c r="F174" s="408"/>
      <c r="G174" s="408"/>
      <c r="H174" s="409">
        <f t="shared" si="2"/>
        <v>0</v>
      </c>
    </row>
    <row r="175" spans="1:8" s="8" customFormat="1" ht="26.4">
      <c r="A175" s="80" t="s">
        <v>1334</v>
      </c>
      <c r="B175" s="101"/>
      <c r="C175" s="79" t="s">
        <v>1087</v>
      </c>
      <c r="D175" s="17"/>
      <c r="E175" s="410" t="s">
        <v>1806</v>
      </c>
      <c r="F175" s="408"/>
      <c r="G175" s="408"/>
      <c r="H175" s="409">
        <f t="shared" si="2"/>
        <v>0</v>
      </c>
    </row>
    <row r="176" spans="1:8" s="8" customFormat="1" ht="26.4">
      <c r="A176" s="80" t="s">
        <v>1335</v>
      </c>
      <c r="B176" s="101"/>
      <c r="C176" s="79" t="s">
        <v>1087</v>
      </c>
      <c r="D176" s="17"/>
      <c r="E176" s="410" t="s">
        <v>1805</v>
      </c>
      <c r="F176" s="408"/>
      <c r="G176" s="408"/>
      <c r="H176" s="409">
        <f t="shared" si="2"/>
        <v>0</v>
      </c>
    </row>
    <row r="177" spans="1:8" s="8" customFormat="1" ht="26.4">
      <c r="A177" s="80" t="s">
        <v>1336</v>
      </c>
      <c r="B177" s="101"/>
      <c r="C177" s="79" t="s">
        <v>1087</v>
      </c>
      <c r="D177" s="17"/>
      <c r="E177" s="410" t="s">
        <v>1805</v>
      </c>
      <c r="F177" s="408"/>
      <c r="G177" s="408"/>
      <c r="H177" s="409">
        <f t="shared" si="2"/>
        <v>0</v>
      </c>
    </row>
    <row r="178" spans="1:8" s="8" customFormat="1" ht="26.4">
      <c r="A178" s="80" t="s">
        <v>1337</v>
      </c>
      <c r="B178" s="101"/>
      <c r="C178" s="79" t="s">
        <v>1087</v>
      </c>
      <c r="D178" s="17"/>
      <c r="E178" s="410" t="s">
        <v>1805</v>
      </c>
      <c r="F178" s="408"/>
      <c r="G178" s="408"/>
      <c r="H178" s="409">
        <f t="shared" si="2"/>
        <v>0</v>
      </c>
    </row>
    <row r="179" spans="1:8" s="8" customFormat="1" ht="26.4">
      <c r="A179" s="80" t="s">
        <v>1339</v>
      </c>
      <c r="B179" s="101"/>
      <c r="C179" s="79" t="s">
        <v>1087</v>
      </c>
      <c r="D179" s="17"/>
      <c r="E179" s="406" t="s">
        <v>1805</v>
      </c>
      <c r="F179" s="408"/>
      <c r="G179" s="408"/>
      <c r="H179" s="409">
        <f t="shared" si="2"/>
        <v>0</v>
      </c>
    </row>
    <row r="180" spans="1:8" s="8" customFormat="1" ht="66">
      <c r="A180" s="80" t="s">
        <v>1341</v>
      </c>
      <c r="B180" s="101"/>
      <c r="C180" s="79" t="s">
        <v>1087</v>
      </c>
      <c r="D180" s="17"/>
      <c r="E180" s="410" t="s">
        <v>1301</v>
      </c>
      <c r="F180" s="408"/>
      <c r="G180" s="408"/>
      <c r="H180" s="409">
        <f t="shared" si="2"/>
        <v>0</v>
      </c>
    </row>
    <row r="181" spans="1:8" s="8" customFormat="1" ht="26.4">
      <c r="A181" s="80" t="s">
        <v>1343</v>
      </c>
      <c r="B181" s="101"/>
      <c r="C181" s="79" t="s">
        <v>1087</v>
      </c>
      <c r="D181" s="17"/>
      <c r="E181" s="410" t="s">
        <v>1218</v>
      </c>
      <c r="F181" s="408"/>
      <c r="G181" s="408"/>
      <c r="H181" s="409">
        <f t="shared" si="2"/>
        <v>0</v>
      </c>
    </row>
    <row r="182" spans="1:8" s="8" customFormat="1">
      <c r="A182" s="80" t="s">
        <v>1344</v>
      </c>
      <c r="B182" s="101"/>
      <c r="C182" s="79" t="s">
        <v>1087</v>
      </c>
      <c r="D182" s="17"/>
      <c r="E182" s="407" t="s">
        <v>1094</v>
      </c>
      <c r="F182" s="408"/>
      <c r="G182" s="408"/>
      <c r="H182" s="409">
        <f t="shared" si="2"/>
        <v>0</v>
      </c>
    </row>
    <row r="183" spans="1:8" s="8" customFormat="1">
      <c r="A183" s="80" t="s">
        <v>1346</v>
      </c>
      <c r="B183" s="101"/>
      <c r="C183" s="79" t="s">
        <v>1087</v>
      </c>
      <c r="D183" s="17"/>
      <c r="E183" s="407" t="s">
        <v>1094</v>
      </c>
      <c r="F183" s="408"/>
      <c r="G183" s="408"/>
      <c r="H183" s="409">
        <f t="shared" si="2"/>
        <v>0</v>
      </c>
    </row>
    <row r="184" spans="1:8" s="8" customFormat="1">
      <c r="A184" s="80" t="s">
        <v>1348</v>
      </c>
      <c r="B184" s="101"/>
      <c r="C184" s="79" t="s">
        <v>1087</v>
      </c>
      <c r="D184" s="17"/>
      <c r="E184" s="407" t="s">
        <v>1094</v>
      </c>
      <c r="F184" s="408"/>
      <c r="G184" s="408"/>
      <c r="H184" s="409">
        <f t="shared" si="2"/>
        <v>0</v>
      </c>
    </row>
    <row r="185" spans="1:8" s="8" customFormat="1" ht="66">
      <c r="A185" s="80" t="s">
        <v>1350</v>
      </c>
      <c r="B185" s="101"/>
      <c r="C185" s="79" t="s">
        <v>1087</v>
      </c>
      <c r="D185" s="17"/>
      <c r="E185" s="407" t="s">
        <v>1345</v>
      </c>
      <c r="F185" s="408"/>
      <c r="G185" s="408"/>
      <c r="H185" s="409">
        <f t="shared" si="2"/>
        <v>0</v>
      </c>
    </row>
    <row r="186" spans="1:8" s="8" customFormat="1">
      <c r="A186" s="80" t="s">
        <v>1352</v>
      </c>
      <c r="B186" s="101"/>
      <c r="C186" s="79" t="s">
        <v>1087</v>
      </c>
      <c r="D186" s="17"/>
      <c r="E186" s="407" t="s">
        <v>1216</v>
      </c>
      <c r="F186" s="408"/>
      <c r="G186" s="408"/>
      <c r="H186" s="409">
        <f t="shared" si="2"/>
        <v>0</v>
      </c>
    </row>
    <row r="187" spans="1:8" s="8" customFormat="1" ht="26.4">
      <c r="A187" s="80" t="s">
        <v>1354</v>
      </c>
      <c r="B187" s="101"/>
      <c r="C187" s="79" t="s">
        <v>1087</v>
      </c>
      <c r="D187" s="17"/>
      <c r="E187" s="407" t="s">
        <v>1176</v>
      </c>
      <c r="F187" s="408"/>
      <c r="G187" s="408"/>
      <c r="H187" s="409">
        <f t="shared" si="2"/>
        <v>0</v>
      </c>
    </row>
    <row r="188" spans="1:8" s="8" customFormat="1">
      <c r="A188" s="80" t="s">
        <v>1355</v>
      </c>
      <c r="B188" s="101"/>
      <c r="C188" s="79" t="s">
        <v>1087</v>
      </c>
      <c r="D188" s="17"/>
      <c r="E188" s="411" t="s">
        <v>1361</v>
      </c>
      <c r="F188" s="408"/>
      <c r="G188" s="408"/>
      <c r="H188" s="409">
        <f t="shared" si="2"/>
        <v>0</v>
      </c>
    </row>
    <row r="189" spans="1:8" s="8" customFormat="1" ht="26.4">
      <c r="A189" s="80" t="s">
        <v>1356</v>
      </c>
      <c r="B189" s="101"/>
      <c r="C189" s="79" t="s">
        <v>1087</v>
      </c>
      <c r="D189" s="17"/>
      <c r="E189" s="410" t="s">
        <v>1363</v>
      </c>
      <c r="F189" s="408"/>
      <c r="G189" s="408"/>
      <c r="H189" s="409">
        <f t="shared" si="2"/>
        <v>0</v>
      </c>
    </row>
    <row r="190" spans="1:8" s="8" customFormat="1" ht="26.4">
      <c r="A190" s="80" t="s">
        <v>1357</v>
      </c>
      <c r="B190" s="101"/>
      <c r="C190" s="79" t="s">
        <v>1087</v>
      </c>
      <c r="D190" s="17"/>
      <c r="E190" s="407" t="s">
        <v>1220</v>
      </c>
      <c r="F190" s="408"/>
      <c r="G190" s="408"/>
      <c r="H190" s="409">
        <f t="shared" si="2"/>
        <v>0</v>
      </c>
    </row>
    <row r="191" spans="1:8" s="8" customFormat="1" ht="26.4">
      <c r="A191" s="80" t="s">
        <v>1358</v>
      </c>
      <c r="B191" s="101"/>
      <c r="C191" s="79" t="s">
        <v>1087</v>
      </c>
      <c r="D191" s="17"/>
      <c r="E191" s="106" t="s">
        <v>1169</v>
      </c>
      <c r="F191" s="14"/>
      <c r="G191" s="14"/>
      <c r="H191" s="224">
        <f t="shared" si="2"/>
        <v>0</v>
      </c>
    </row>
    <row r="192" spans="1:8" s="8" customFormat="1" ht="26.4">
      <c r="A192" s="80" t="s">
        <v>1360</v>
      </c>
      <c r="B192" s="101"/>
      <c r="C192" s="79" t="s">
        <v>1087</v>
      </c>
      <c r="D192" s="17"/>
      <c r="E192" s="106" t="s">
        <v>1839</v>
      </c>
      <c r="F192" s="14"/>
      <c r="G192" s="14"/>
      <c r="H192" s="224">
        <f t="shared" si="2"/>
        <v>0</v>
      </c>
    </row>
    <row r="193" spans="1:8" s="8" customFormat="1" ht="26.4">
      <c r="A193" s="80" t="s">
        <v>1362</v>
      </c>
      <c r="B193" s="101"/>
      <c r="C193" s="79" t="s">
        <v>1087</v>
      </c>
      <c r="D193" s="17"/>
      <c r="E193" s="106" t="s">
        <v>1838</v>
      </c>
      <c r="F193" s="14"/>
      <c r="G193" s="14"/>
      <c r="H193" s="224">
        <f t="shared" si="2"/>
        <v>0</v>
      </c>
    </row>
    <row r="194" spans="1:8" s="8" customFormat="1" ht="26.4">
      <c r="A194" s="80" t="s">
        <v>1364</v>
      </c>
      <c r="B194" s="101"/>
      <c r="C194" s="79" t="s">
        <v>1087</v>
      </c>
      <c r="D194" s="17"/>
      <c r="E194" s="106" t="s">
        <v>1838</v>
      </c>
      <c r="F194" s="14"/>
      <c r="G194" s="14"/>
      <c r="H194" s="224">
        <f t="shared" si="2"/>
        <v>0</v>
      </c>
    </row>
    <row r="195" spans="1:8" s="8" customFormat="1" ht="26.4">
      <c r="A195" s="80" t="s">
        <v>1366</v>
      </c>
      <c r="B195" s="101"/>
      <c r="C195" s="79" t="s">
        <v>1087</v>
      </c>
      <c r="D195" s="17"/>
      <c r="E195" s="106" t="s">
        <v>1838</v>
      </c>
      <c r="F195" s="14"/>
      <c r="G195" s="14"/>
      <c r="H195" s="224">
        <f t="shared" si="2"/>
        <v>0</v>
      </c>
    </row>
    <row r="196" spans="1:8" s="8" customFormat="1" ht="39.6">
      <c r="A196" s="80" t="s">
        <v>1367</v>
      </c>
      <c r="B196" s="101"/>
      <c r="C196" s="79" t="s">
        <v>1087</v>
      </c>
      <c r="D196" s="17"/>
      <c r="E196" s="106" t="s">
        <v>1154</v>
      </c>
      <c r="F196" s="14"/>
      <c r="G196" s="14"/>
      <c r="H196" s="224">
        <f t="shared" si="2"/>
        <v>0</v>
      </c>
    </row>
    <row r="197" spans="1:8" s="8" customFormat="1">
      <c r="A197" s="80" t="s">
        <v>1369</v>
      </c>
      <c r="B197" s="101"/>
      <c r="C197" s="79" t="s">
        <v>1087</v>
      </c>
      <c r="D197" s="17"/>
      <c r="E197" s="101" t="s">
        <v>1813</v>
      </c>
      <c r="F197" s="14"/>
      <c r="G197" s="14"/>
      <c r="H197" s="224">
        <f t="shared" si="2"/>
        <v>0</v>
      </c>
    </row>
    <row r="198" spans="1:8" s="8" customFormat="1" ht="39.6">
      <c r="A198" s="80" t="s">
        <v>1370</v>
      </c>
      <c r="B198" s="101"/>
      <c r="C198" s="79" t="s">
        <v>1087</v>
      </c>
      <c r="D198" s="17"/>
      <c r="E198" s="101" t="s">
        <v>1810</v>
      </c>
      <c r="F198" s="14"/>
      <c r="G198" s="14"/>
      <c r="H198" s="224">
        <f t="shared" si="2"/>
        <v>0</v>
      </c>
    </row>
    <row r="199" spans="1:8" s="8" customFormat="1" ht="39.6">
      <c r="A199" s="80" t="s">
        <v>1371</v>
      </c>
      <c r="B199" s="101"/>
      <c r="C199" s="79" t="s">
        <v>1087</v>
      </c>
      <c r="D199" s="17"/>
      <c r="E199" s="106" t="s">
        <v>1857</v>
      </c>
      <c r="F199" s="14"/>
      <c r="G199" s="14"/>
      <c r="H199" s="224">
        <f t="shared" si="2"/>
        <v>0</v>
      </c>
    </row>
    <row r="200" spans="1:8" s="8" customFormat="1" ht="52.8">
      <c r="A200" s="80" t="s">
        <v>1372</v>
      </c>
      <c r="B200" s="101"/>
      <c r="C200" s="79" t="s">
        <v>1087</v>
      </c>
      <c r="D200" s="17"/>
      <c r="E200" s="106" t="s">
        <v>1198</v>
      </c>
      <c r="F200" s="14"/>
      <c r="G200" s="14"/>
      <c r="H200" s="224">
        <f t="shared" si="2"/>
        <v>0</v>
      </c>
    </row>
    <row r="201" spans="1:8" s="8" customFormat="1" ht="52.8">
      <c r="A201" s="80" t="s">
        <v>1374</v>
      </c>
      <c r="B201" s="101"/>
      <c r="C201" s="79" t="s">
        <v>1087</v>
      </c>
      <c r="D201" s="17"/>
      <c r="E201" s="106" t="s">
        <v>1201</v>
      </c>
      <c r="F201" s="14"/>
      <c r="G201" s="14"/>
      <c r="H201" s="224">
        <f t="shared" si="2"/>
        <v>0</v>
      </c>
    </row>
    <row r="202" spans="1:8" s="8" customFormat="1" ht="52.8">
      <c r="A202" s="80" t="s">
        <v>1375</v>
      </c>
      <c r="B202" s="101"/>
      <c r="C202" s="79" t="s">
        <v>1087</v>
      </c>
      <c r="D202" s="17"/>
      <c r="E202" s="106" t="s">
        <v>1203</v>
      </c>
      <c r="F202" s="14"/>
      <c r="G202" s="14"/>
      <c r="H202" s="224">
        <f t="shared" si="2"/>
        <v>0</v>
      </c>
    </row>
    <row r="203" spans="1:8" s="8" customFormat="1" ht="52.8">
      <c r="A203" s="80" t="s">
        <v>1376</v>
      </c>
      <c r="B203" s="101"/>
      <c r="C203" s="79" t="s">
        <v>1087</v>
      </c>
      <c r="D203" s="17"/>
      <c r="E203" s="106" t="s">
        <v>1203</v>
      </c>
      <c r="F203" s="14"/>
      <c r="G203" s="14"/>
      <c r="H203" s="224">
        <f t="shared" si="2"/>
        <v>0</v>
      </c>
    </row>
    <row r="204" spans="1:8" s="8" customFormat="1" ht="39.6">
      <c r="A204" s="80" t="s">
        <v>1377</v>
      </c>
      <c r="B204" s="101"/>
      <c r="C204" s="79" t="s">
        <v>1087</v>
      </c>
      <c r="D204" s="17"/>
      <c r="E204" s="101" t="s">
        <v>1837</v>
      </c>
      <c r="F204" s="14"/>
      <c r="G204" s="14"/>
      <c r="H204" s="224">
        <f t="shared" si="2"/>
        <v>0</v>
      </c>
    </row>
    <row r="205" spans="1:8" s="8" customFormat="1">
      <c r="A205" s="80" t="s">
        <v>1378</v>
      </c>
      <c r="B205" s="101"/>
      <c r="C205" s="79" t="s">
        <v>1087</v>
      </c>
      <c r="D205" s="17"/>
      <c r="E205" s="106" t="s">
        <v>1150</v>
      </c>
      <c r="F205" s="14"/>
      <c r="G205" s="14"/>
      <c r="H205" s="224">
        <f t="shared" si="2"/>
        <v>0</v>
      </c>
    </row>
    <row r="206" spans="1:8" s="8" customFormat="1" ht="39.6">
      <c r="A206" s="80" t="s">
        <v>1380</v>
      </c>
      <c r="B206" s="101"/>
      <c r="C206" s="79" t="s">
        <v>1087</v>
      </c>
      <c r="D206" s="17"/>
      <c r="E206" s="106" t="s">
        <v>1807</v>
      </c>
      <c r="F206" s="14"/>
      <c r="G206" s="14"/>
      <c r="H206" s="224">
        <f t="shared" si="2"/>
        <v>0</v>
      </c>
    </row>
    <row r="207" spans="1:8" s="8" customFormat="1" ht="46.2" customHeight="1">
      <c r="A207" s="80" t="s">
        <v>1381</v>
      </c>
      <c r="B207" s="101"/>
      <c r="C207" s="79" t="s">
        <v>1087</v>
      </c>
      <c r="D207" s="17"/>
      <c r="E207" s="101" t="s">
        <v>1812</v>
      </c>
      <c r="F207" s="14"/>
      <c r="G207" s="14"/>
      <c r="H207" s="224">
        <f t="shared" si="2"/>
        <v>0</v>
      </c>
    </row>
    <row r="208" spans="1:8" s="8" customFormat="1" ht="58.95" customHeight="1">
      <c r="A208" s="80" t="s">
        <v>1382</v>
      </c>
      <c r="B208" s="101"/>
      <c r="C208" s="79" t="s">
        <v>1087</v>
      </c>
      <c r="D208" s="17"/>
      <c r="E208" s="101" t="s">
        <v>1386</v>
      </c>
      <c r="F208" s="14"/>
      <c r="G208" s="14"/>
      <c r="H208" s="224">
        <f t="shared" si="2"/>
        <v>0</v>
      </c>
    </row>
    <row r="209" spans="1:8" s="8" customFormat="1" ht="39.6">
      <c r="A209" s="80" t="s">
        <v>1383</v>
      </c>
      <c r="B209" s="101"/>
      <c r="C209" s="79" t="s">
        <v>1087</v>
      </c>
      <c r="D209" s="17"/>
      <c r="E209" s="106" t="s">
        <v>1852</v>
      </c>
      <c r="F209" s="14"/>
      <c r="G209" s="14"/>
      <c r="H209" s="224">
        <f t="shared" si="2"/>
        <v>0</v>
      </c>
    </row>
    <row r="210" spans="1:8" s="8" customFormat="1" ht="39.6">
      <c r="A210" s="80" t="s">
        <v>1385</v>
      </c>
      <c r="B210" s="101"/>
      <c r="C210" s="79" t="s">
        <v>1087</v>
      </c>
      <c r="D210" s="17"/>
      <c r="E210" s="106" t="s">
        <v>1851</v>
      </c>
      <c r="F210" s="14"/>
      <c r="G210" s="14"/>
      <c r="H210" s="224">
        <f t="shared" si="2"/>
        <v>0</v>
      </c>
    </row>
    <row r="211" spans="1:8" s="8" customFormat="1" ht="52.8">
      <c r="A211" s="80" t="s">
        <v>1387</v>
      </c>
      <c r="B211" s="101"/>
      <c r="C211" s="79" t="s">
        <v>1087</v>
      </c>
      <c r="D211" s="17"/>
      <c r="E211" s="106" t="s">
        <v>1990</v>
      </c>
      <c r="F211" s="14"/>
      <c r="G211" s="14"/>
      <c r="H211" s="224">
        <f t="shared" si="2"/>
        <v>0</v>
      </c>
    </row>
    <row r="212" spans="1:8" s="8" customFormat="1" ht="52.8">
      <c r="A212" s="80" t="s">
        <v>1388</v>
      </c>
      <c r="B212" s="101"/>
      <c r="C212" s="79" t="s">
        <v>1087</v>
      </c>
      <c r="D212" s="17"/>
      <c r="E212" s="106" t="s">
        <v>1991</v>
      </c>
      <c r="F212" s="14"/>
      <c r="G212" s="14"/>
      <c r="H212" s="224">
        <f t="shared" ref="H212:H224" si="3">F212+G212</f>
        <v>0</v>
      </c>
    </row>
    <row r="213" spans="1:8" s="8" customFormat="1" ht="52.8">
      <c r="A213" s="80" t="s">
        <v>1389</v>
      </c>
      <c r="B213" s="101"/>
      <c r="C213" s="79" t="s">
        <v>1087</v>
      </c>
      <c r="D213" s="17"/>
      <c r="E213" s="106" t="s">
        <v>1991</v>
      </c>
      <c r="F213" s="14"/>
      <c r="G213" s="14"/>
      <c r="H213" s="224">
        <f t="shared" si="3"/>
        <v>0</v>
      </c>
    </row>
    <row r="214" spans="1:8" s="8" customFormat="1" ht="37.950000000000003" customHeight="1">
      <c r="A214" s="80" t="s">
        <v>1390</v>
      </c>
      <c r="B214" s="101"/>
      <c r="C214" s="79" t="s">
        <v>1087</v>
      </c>
      <c r="D214" s="17"/>
      <c r="E214" s="106" t="s">
        <v>1222</v>
      </c>
      <c r="F214" s="14"/>
      <c r="G214" s="14"/>
      <c r="H214" s="224">
        <f t="shared" si="3"/>
        <v>0</v>
      </c>
    </row>
    <row r="215" spans="1:8" s="8" customFormat="1" ht="19.2" hidden="1" customHeight="1">
      <c r="A215" s="80" t="s">
        <v>1392</v>
      </c>
      <c r="B215" s="101"/>
      <c r="C215" s="79" t="s">
        <v>1087</v>
      </c>
      <c r="D215" s="17"/>
      <c r="E215" s="101" t="s">
        <v>1853</v>
      </c>
      <c r="F215" s="14"/>
      <c r="G215" s="14"/>
      <c r="H215" s="224">
        <f t="shared" si="3"/>
        <v>0</v>
      </c>
    </row>
    <row r="216" spans="1:8" s="8" customFormat="1" ht="19.95" hidden="1" customHeight="1">
      <c r="A216" s="80" t="s">
        <v>1393</v>
      </c>
      <c r="B216" s="101"/>
      <c r="C216" s="79" t="s">
        <v>1087</v>
      </c>
      <c r="D216" s="17"/>
      <c r="E216" s="106" t="s">
        <v>1126</v>
      </c>
      <c r="F216" s="14"/>
      <c r="G216" s="14"/>
      <c r="H216" s="224">
        <f t="shared" si="3"/>
        <v>0</v>
      </c>
    </row>
    <row r="217" spans="1:8" s="8" customFormat="1" ht="52.8">
      <c r="A217" s="80" t="s">
        <v>1394</v>
      </c>
      <c r="B217" s="101"/>
      <c r="C217" s="79" t="s">
        <v>1087</v>
      </c>
      <c r="D217" s="17"/>
      <c r="E217" s="101" t="s">
        <v>1351</v>
      </c>
      <c r="F217" s="14"/>
      <c r="G217" s="14"/>
      <c r="H217" s="224">
        <f t="shared" si="3"/>
        <v>0</v>
      </c>
    </row>
    <row r="218" spans="1:8" s="8" customFormat="1" ht="39.6">
      <c r="A218" s="80" t="s">
        <v>1396</v>
      </c>
      <c r="B218" s="101"/>
      <c r="C218" s="79" t="s">
        <v>1087</v>
      </c>
      <c r="D218" s="17"/>
      <c r="E218" s="106" t="s">
        <v>1843</v>
      </c>
      <c r="F218" s="14"/>
      <c r="G218" s="14"/>
      <c r="H218" s="224">
        <f t="shared" si="3"/>
        <v>0</v>
      </c>
    </row>
    <row r="219" spans="1:8" s="8" customFormat="1">
      <c r="A219" s="80" t="s">
        <v>1398</v>
      </c>
      <c r="B219" s="101"/>
      <c r="C219" s="79" t="s">
        <v>1087</v>
      </c>
      <c r="D219" s="17"/>
      <c r="E219" s="2" t="s">
        <v>1359</v>
      </c>
      <c r="F219" s="14"/>
      <c r="G219" s="14"/>
      <c r="H219" s="224">
        <f t="shared" si="3"/>
        <v>0</v>
      </c>
    </row>
    <row r="220" spans="1:8" s="8" customFormat="1">
      <c r="A220" s="80" t="s">
        <v>1400</v>
      </c>
      <c r="B220" s="101"/>
      <c r="C220" s="79" t="s">
        <v>1087</v>
      </c>
      <c r="D220" s="17"/>
      <c r="E220" s="101" t="s">
        <v>1238</v>
      </c>
      <c r="F220" s="14"/>
      <c r="G220" s="14"/>
      <c r="H220" s="224">
        <f t="shared" si="3"/>
        <v>0</v>
      </c>
    </row>
    <row r="221" spans="1:8" s="8" customFormat="1">
      <c r="A221" s="80" t="s">
        <v>1402</v>
      </c>
      <c r="B221" s="101"/>
      <c r="C221" s="79" t="s">
        <v>1087</v>
      </c>
      <c r="D221" s="17"/>
      <c r="E221" s="101" t="s">
        <v>1238</v>
      </c>
      <c r="F221" s="14"/>
      <c r="G221" s="14"/>
      <c r="H221" s="224">
        <f t="shared" si="3"/>
        <v>0</v>
      </c>
    </row>
    <row r="222" spans="1:8" s="8" customFormat="1">
      <c r="A222" s="80" t="s">
        <v>1404</v>
      </c>
      <c r="B222" s="101"/>
      <c r="C222" s="79" t="s">
        <v>1087</v>
      </c>
      <c r="D222" s="17"/>
      <c r="E222" s="106" t="s">
        <v>1136</v>
      </c>
      <c r="F222" s="14"/>
      <c r="G222" s="14"/>
      <c r="H222" s="224">
        <f t="shared" si="3"/>
        <v>0</v>
      </c>
    </row>
    <row r="223" spans="1:8" s="8" customFormat="1">
      <c r="A223" s="80" t="s">
        <v>1406</v>
      </c>
      <c r="B223" s="101"/>
      <c r="C223" s="79" t="s">
        <v>1087</v>
      </c>
      <c r="D223" s="17"/>
      <c r="E223" s="106" t="s">
        <v>1825</v>
      </c>
      <c r="F223" s="14"/>
      <c r="G223" s="14"/>
      <c r="H223" s="224">
        <f t="shared" si="3"/>
        <v>0</v>
      </c>
    </row>
    <row r="224" spans="1:8" s="8" customFormat="1" ht="26.4">
      <c r="A224" s="80" t="s">
        <v>1408</v>
      </c>
      <c r="B224" s="101"/>
      <c r="C224" s="79" t="s">
        <v>1087</v>
      </c>
      <c r="D224" s="17"/>
      <c r="E224" s="106" t="s">
        <v>1848</v>
      </c>
      <c r="F224" s="14"/>
      <c r="G224" s="14"/>
      <c r="H224" s="224">
        <f t="shared" si="3"/>
        <v>0</v>
      </c>
    </row>
    <row r="225" spans="1:14" s="8" customFormat="1" ht="13.8" thickBot="1">
      <c r="A225" s="81" t="s">
        <v>1410</v>
      </c>
      <c r="B225" s="105"/>
      <c r="C225" s="82" t="s">
        <v>1087</v>
      </c>
      <c r="D225" s="22"/>
      <c r="E225" s="216" t="s">
        <v>1106</v>
      </c>
      <c r="F225" s="14"/>
      <c r="G225" s="14"/>
      <c r="H225" s="224">
        <f t="shared" ref="H225" si="4">F225+G225</f>
        <v>0</v>
      </c>
    </row>
    <row r="226" spans="1:14" ht="14.4" thickTop="1" thickBot="1">
      <c r="F226" s="137" t="s">
        <v>1926</v>
      </c>
      <c r="G226" s="180" t="s">
        <v>1861</v>
      </c>
      <c r="H226" s="227">
        <f>SUM(H19:H225)</f>
        <v>0</v>
      </c>
    </row>
    <row r="228" spans="1:14" ht="13.8" thickBot="1"/>
    <row r="229" spans="1:14" s="8" customFormat="1" ht="69.599999999999994" thickTop="1" thickBot="1">
      <c r="A229" s="10" t="s">
        <v>1411</v>
      </c>
      <c r="B229" s="11"/>
      <c r="C229" s="11"/>
      <c r="D229" s="11"/>
      <c r="E229" s="11"/>
      <c r="F229" s="114" t="s">
        <v>1871</v>
      </c>
      <c r="G229" s="114" t="s">
        <v>1862</v>
      </c>
      <c r="H229" s="114" t="s">
        <v>1863</v>
      </c>
      <c r="I229" s="115" t="s">
        <v>1864</v>
      </c>
      <c r="J229" s="115" t="s">
        <v>2014</v>
      </c>
      <c r="K229" s="115" t="s">
        <v>2019</v>
      </c>
      <c r="L229" s="115" t="s">
        <v>2018</v>
      </c>
      <c r="M229" s="115" t="s">
        <v>2011</v>
      </c>
      <c r="N229" s="114" t="s">
        <v>2230</v>
      </c>
    </row>
    <row r="230" spans="1:14" s="8" customFormat="1">
      <c r="A230" s="12" t="s">
        <v>2</v>
      </c>
      <c r="B230" s="13" t="s">
        <v>8</v>
      </c>
      <c r="C230" s="13" t="s">
        <v>1796</v>
      </c>
      <c r="D230" s="13" t="s">
        <v>49</v>
      </c>
      <c r="E230" s="13" t="s">
        <v>9</v>
      </c>
      <c r="F230" s="169" t="s">
        <v>1865</v>
      </c>
      <c r="G230" s="169" t="s">
        <v>1866</v>
      </c>
      <c r="H230" s="169" t="s">
        <v>1867</v>
      </c>
      <c r="I230" s="170" t="s">
        <v>1868</v>
      </c>
      <c r="J230" s="171" t="s">
        <v>2015</v>
      </c>
      <c r="K230" s="171" t="s">
        <v>1869</v>
      </c>
      <c r="L230" s="171" t="s">
        <v>2016</v>
      </c>
      <c r="M230" s="171" t="s">
        <v>2012</v>
      </c>
      <c r="N230" s="127" t="s">
        <v>1873</v>
      </c>
    </row>
    <row r="231" spans="1:14" s="8" customFormat="1">
      <c r="A231" s="107" t="s">
        <v>1859</v>
      </c>
      <c r="B231" s="108" t="s">
        <v>1412</v>
      </c>
      <c r="C231" s="109" t="s">
        <v>1413</v>
      </c>
      <c r="D231" s="13"/>
      <c r="E231" s="108" t="s">
        <v>2033</v>
      </c>
      <c r="F231" s="131"/>
      <c r="G231" s="131"/>
      <c r="H231" s="131"/>
      <c r="I231" s="132"/>
      <c r="J231" s="282"/>
      <c r="K231" s="133"/>
      <c r="L231" s="133">
        <f>J231*K231</f>
        <v>0</v>
      </c>
      <c r="M231" s="133"/>
      <c r="N231" s="238">
        <f>F231+G231+H231+I231+L231+M231</f>
        <v>0</v>
      </c>
    </row>
    <row r="232" spans="1:14" s="8" customFormat="1">
      <c r="A232" s="107" t="s">
        <v>1859</v>
      </c>
      <c r="B232" s="108" t="s">
        <v>1412</v>
      </c>
      <c r="C232" s="109" t="s">
        <v>1413</v>
      </c>
      <c r="D232" s="13"/>
      <c r="E232" s="108" t="s">
        <v>2033</v>
      </c>
      <c r="F232" s="131"/>
      <c r="G232" s="131"/>
      <c r="H232" s="131"/>
      <c r="I232" s="132"/>
      <c r="J232" s="282"/>
      <c r="K232" s="133"/>
      <c r="L232" s="133">
        <f t="shared" ref="L232:L239" si="5">J232*K232</f>
        <v>0</v>
      </c>
      <c r="M232" s="133"/>
      <c r="N232" s="238">
        <f t="shared" ref="N232:N239" si="6">F232+G232+H232+I232+L232+M232</f>
        <v>0</v>
      </c>
    </row>
    <row r="233" spans="1:14" s="8" customFormat="1">
      <c r="A233" s="107" t="s">
        <v>1859</v>
      </c>
      <c r="B233" s="108" t="s">
        <v>1412</v>
      </c>
      <c r="C233" s="109" t="s">
        <v>1413</v>
      </c>
      <c r="D233" s="13"/>
      <c r="E233" s="108" t="s">
        <v>2033</v>
      </c>
      <c r="F233" s="131"/>
      <c r="G233" s="131"/>
      <c r="H233" s="131"/>
      <c r="I233" s="132"/>
      <c r="J233" s="282"/>
      <c r="K233" s="133"/>
      <c r="L233" s="133">
        <f t="shared" si="5"/>
        <v>0</v>
      </c>
      <c r="M233" s="133"/>
      <c r="N233" s="238">
        <f t="shared" si="6"/>
        <v>0</v>
      </c>
    </row>
    <row r="234" spans="1:14" s="8" customFormat="1">
      <c r="A234" s="107" t="s">
        <v>1859</v>
      </c>
      <c r="B234" s="108" t="s">
        <v>1412</v>
      </c>
      <c r="C234" s="109" t="s">
        <v>1413</v>
      </c>
      <c r="D234" s="13"/>
      <c r="E234" s="108" t="s">
        <v>2033</v>
      </c>
      <c r="F234" s="131"/>
      <c r="G234" s="131"/>
      <c r="H234" s="131"/>
      <c r="I234" s="132"/>
      <c r="J234" s="282"/>
      <c r="K234" s="133"/>
      <c r="L234" s="133">
        <f t="shared" si="5"/>
        <v>0</v>
      </c>
      <c r="M234" s="133"/>
      <c r="N234" s="238">
        <f t="shared" si="6"/>
        <v>0</v>
      </c>
    </row>
    <row r="235" spans="1:14" s="8" customFormat="1">
      <c r="A235" s="107" t="s">
        <v>1859</v>
      </c>
      <c r="B235" s="108" t="s">
        <v>1412</v>
      </c>
      <c r="C235" s="109" t="s">
        <v>1413</v>
      </c>
      <c r="D235" s="13"/>
      <c r="E235" s="108" t="s">
        <v>2033</v>
      </c>
      <c r="F235" s="131"/>
      <c r="G235" s="131"/>
      <c r="H235" s="131"/>
      <c r="I235" s="132"/>
      <c r="J235" s="282"/>
      <c r="K235" s="133"/>
      <c r="L235" s="133">
        <f t="shared" si="5"/>
        <v>0</v>
      </c>
      <c r="M235" s="133"/>
      <c r="N235" s="238">
        <f t="shared" si="6"/>
        <v>0</v>
      </c>
    </row>
    <row r="236" spans="1:14" s="8" customFormat="1">
      <c r="A236" s="107" t="s">
        <v>1859</v>
      </c>
      <c r="B236" s="108" t="s">
        <v>1412</v>
      </c>
      <c r="C236" s="109" t="s">
        <v>1413</v>
      </c>
      <c r="D236" s="13"/>
      <c r="E236" s="108" t="s">
        <v>2033</v>
      </c>
      <c r="F236" s="131"/>
      <c r="G236" s="131"/>
      <c r="H236" s="131"/>
      <c r="I236" s="132"/>
      <c r="J236" s="282"/>
      <c r="K236" s="133"/>
      <c r="L236" s="133">
        <f t="shared" si="5"/>
        <v>0</v>
      </c>
      <c r="M236" s="133"/>
      <c r="N236" s="238">
        <f t="shared" si="6"/>
        <v>0</v>
      </c>
    </row>
    <row r="237" spans="1:14" s="8" customFormat="1">
      <c r="A237" s="107" t="s">
        <v>1859</v>
      </c>
      <c r="B237" s="108" t="s">
        <v>1412</v>
      </c>
      <c r="C237" s="109" t="s">
        <v>1413</v>
      </c>
      <c r="D237" s="13"/>
      <c r="E237" s="108" t="s">
        <v>2033</v>
      </c>
      <c r="F237" s="131"/>
      <c r="G237" s="131"/>
      <c r="H237" s="131"/>
      <c r="I237" s="132"/>
      <c r="J237" s="282"/>
      <c r="K237" s="133"/>
      <c r="L237" s="133">
        <f t="shared" si="5"/>
        <v>0</v>
      </c>
      <c r="M237" s="133"/>
      <c r="N237" s="238">
        <f t="shared" si="6"/>
        <v>0</v>
      </c>
    </row>
    <row r="238" spans="1:14" s="8" customFormat="1">
      <c r="A238" s="107" t="s">
        <v>1859</v>
      </c>
      <c r="B238" s="108" t="s">
        <v>1412</v>
      </c>
      <c r="C238" s="109" t="s">
        <v>1413</v>
      </c>
      <c r="D238" s="13"/>
      <c r="E238" s="108" t="s">
        <v>2033</v>
      </c>
      <c r="F238" s="131"/>
      <c r="G238" s="131"/>
      <c r="H238" s="131"/>
      <c r="I238" s="132"/>
      <c r="J238" s="282"/>
      <c r="K238" s="133"/>
      <c r="L238" s="133">
        <f t="shared" si="5"/>
        <v>0</v>
      </c>
      <c r="M238" s="133"/>
      <c r="N238" s="238">
        <f t="shared" si="6"/>
        <v>0</v>
      </c>
    </row>
    <row r="239" spans="1:14" s="8" customFormat="1" ht="13.8" thickBot="1">
      <c r="A239" s="107" t="s">
        <v>1859</v>
      </c>
      <c r="B239" s="110" t="s">
        <v>1412</v>
      </c>
      <c r="C239" s="111" t="s">
        <v>1413</v>
      </c>
      <c r="D239" s="97"/>
      <c r="E239" s="108" t="s">
        <v>2033</v>
      </c>
      <c r="F239" s="131"/>
      <c r="G239" s="131"/>
      <c r="H239" s="131"/>
      <c r="I239" s="132"/>
      <c r="J239" s="282"/>
      <c r="K239" s="133"/>
      <c r="L239" s="133">
        <f t="shared" si="5"/>
        <v>0</v>
      </c>
      <c r="M239" s="133"/>
      <c r="N239" s="238">
        <f t="shared" si="6"/>
        <v>0</v>
      </c>
    </row>
    <row r="240" spans="1:14" s="8" customFormat="1" ht="14.4" thickTop="1" thickBot="1">
      <c r="A240" s="220"/>
      <c r="B240" s="220"/>
      <c r="C240" s="221"/>
      <c r="E240" s="220"/>
      <c r="F240" s="150"/>
      <c r="G240" s="150"/>
      <c r="H240" s="150"/>
      <c r="I240" s="136"/>
      <c r="J240" s="142"/>
      <c r="K240" s="153"/>
      <c r="L240" s="136" t="s">
        <v>1928</v>
      </c>
      <c r="M240" s="142" t="s">
        <v>1861</v>
      </c>
      <c r="N240" s="227">
        <f>SUM(N231:N239)</f>
        <v>0</v>
      </c>
    </row>
    <row r="241" spans="1:11" s="8" customFormat="1" ht="13.8" thickBot="1">
      <c r="A241" s="220"/>
      <c r="B241" s="230"/>
      <c r="C241" s="231"/>
      <c r="D241" s="232"/>
      <c r="E241" s="230"/>
      <c r="F241" s="150"/>
      <c r="G241" s="150"/>
      <c r="H241" s="150"/>
      <c r="I241" s="150"/>
      <c r="J241" s="140"/>
      <c r="K241" s="141"/>
    </row>
    <row r="242" spans="1:11" ht="13.8" thickBot="1">
      <c r="B242" s="233"/>
      <c r="C242" s="229"/>
      <c r="D242" s="229"/>
      <c r="E242" s="229"/>
      <c r="F242" s="137" t="s">
        <v>1927</v>
      </c>
      <c r="G242" s="179" t="s">
        <v>1861</v>
      </c>
      <c r="H242" s="153">
        <f>H226</f>
        <v>0</v>
      </c>
    </row>
    <row r="243" spans="1:11" ht="13.8" thickBot="1">
      <c r="E243"/>
      <c r="F243" s="137" t="s">
        <v>1928</v>
      </c>
      <c r="G243" s="179" t="s">
        <v>1861</v>
      </c>
      <c r="H243" s="153">
        <f>N240</f>
        <v>0</v>
      </c>
    </row>
    <row r="244" spans="1:11" ht="13.8" thickBot="1">
      <c r="E244" s="120" t="s">
        <v>1929</v>
      </c>
      <c r="H244" s="227">
        <f>SUM(H242:H243)</f>
        <v>0</v>
      </c>
    </row>
    <row r="245" spans="1:11">
      <c r="E245"/>
    </row>
    <row r="246" spans="1:11">
      <c r="E246"/>
    </row>
  </sheetData>
  <sortState xmlns:xlrd2="http://schemas.microsoft.com/office/spreadsheetml/2017/richdata2" ref="E19:E225">
    <sortCondition ref="E19:E22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286E-27AF-4F99-A4FB-045AA6E43329}">
  <dimension ref="A1:L31"/>
  <sheetViews>
    <sheetView topLeftCell="A20" workbookViewId="0">
      <selection activeCell="H14" sqref="H14"/>
    </sheetView>
  </sheetViews>
  <sheetFormatPr defaultColWidth="8.6640625" defaultRowHeight="13.2"/>
  <cols>
    <col min="2" max="2" width="65.109375" customWidth="1"/>
    <col min="3" max="3" width="17.33203125" customWidth="1"/>
    <col min="4" max="4" width="12.6640625" customWidth="1"/>
  </cols>
  <sheetData>
    <row r="1" spans="1:12" ht="13.8" thickBot="1"/>
    <row r="2" spans="1:12">
      <c r="A2" s="325"/>
      <c r="B2" s="279"/>
    </row>
    <row r="3" spans="1:12" ht="13.8">
      <c r="A3" s="326"/>
      <c r="B3" s="327"/>
      <c r="E3" s="277"/>
      <c r="F3" s="277"/>
      <c r="G3" s="277"/>
      <c r="H3" s="277"/>
      <c r="I3" s="277"/>
      <c r="J3" s="277"/>
      <c r="K3" s="277"/>
      <c r="L3" s="277"/>
    </row>
    <row r="4" spans="1:12" ht="13.8">
      <c r="A4" s="326"/>
      <c r="B4" s="327" t="s">
        <v>2006</v>
      </c>
      <c r="E4" s="277"/>
      <c r="F4" s="277"/>
      <c r="G4" s="277"/>
      <c r="H4" s="277"/>
      <c r="I4" s="277"/>
      <c r="J4" s="277"/>
      <c r="K4" s="277"/>
      <c r="L4" s="277"/>
    </row>
    <row r="5" spans="1:12" ht="13.8">
      <c r="A5" s="326"/>
      <c r="B5" s="327" t="s">
        <v>2254</v>
      </c>
      <c r="E5" s="277"/>
      <c r="F5" s="277"/>
      <c r="G5" s="277"/>
      <c r="H5" s="277"/>
      <c r="I5" s="277"/>
      <c r="J5" s="277"/>
      <c r="K5" s="277"/>
      <c r="L5" s="277"/>
    </row>
    <row r="6" spans="1:12" ht="13.8">
      <c r="A6" s="328">
        <v>1</v>
      </c>
      <c r="B6" s="327" t="s">
        <v>2255</v>
      </c>
      <c r="E6" s="277"/>
      <c r="F6" s="277"/>
      <c r="G6" s="277"/>
      <c r="H6" s="277"/>
      <c r="I6" s="277"/>
      <c r="J6" s="277"/>
      <c r="K6" s="277"/>
      <c r="L6" s="277"/>
    </row>
    <row r="7" spans="1:12" ht="40.200000000000003">
      <c r="A7" s="328">
        <v>2</v>
      </c>
      <c r="B7" s="329" t="s">
        <v>2257</v>
      </c>
      <c r="E7" s="277"/>
      <c r="F7" s="277"/>
      <c r="G7" s="277"/>
      <c r="H7" s="277"/>
      <c r="I7" s="277"/>
      <c r="J7" s="277"/>
      <c r="K7" s="277"/>
      <c r="L7" s="277"/>
    </row>
    <row r="8" spans="1:12" ht="27">
      <c r="A8" s="328">
        <v>3</v>
      </c>
      <c r="B8" s="329" t="s">
        <v>2258</v>
      </c>
      <c r="E8" s="277"/>
      <c r="F8" s="277"/>
      <c r="G8" s="277"/>
      <c r="H8" s="277"/>
      <c r="I8" s="277"/>
      <c r="J8" s="277"/>
      <c r="K8" s="277"/>
      <c r="L8" s="277"/>
    </row>
    <row r="9" spans="1:12" ht="27.6" thickBot="1">
      <c r="A9" s="330">
        <v>4</v>
      </c>
      <c r="B9" s="331" t="s">
        <v>2256</v>
      </c>
      <c r="E9" s="277"/>
      <c r="F9" s="277"/>
      <c r="G9" s="277"/>
      <c r="H9" s="277"/>
      <c r="I9" s="277"/>
      <c r="J9" s="277"/>
      <c r="K9" s="277"/>
      <c r="L9" s="277"/>
    </row>
    <row r="10" spans="1:12" ht="13.8">
      <c r="A10" s="324"/>
      <c r="B10" s="323"/>
      <c r="E10" s="277"/>
      <c r="F10" s="277"/>
      <c r="G10" s="277"/>
      <c r="H10" s="277"/>
      <c r="I10" s="277"/>
      <c r="J10" s="277"/>
      <c r="K10" s="277"/>
      <c r="L10" s="277"/>
    </row>
    <row r="11" spans="1:12" ht="13.8">
      <c r="B11" s="182" t="s">
        <v>2270</v>
      </c>
      <c r="E11" s="277"/>
      <c r="F11" s="277"/>
      <c r="G11" s="277"/>
      <c r="H11" s="277"/>
      <c r="I11" s="277"/>
      <c r="J11" s="277"/>
      <c r="K11" s="277"/>
      <c r="L11" s="277"/>
    </row>
    <row r="12" spans="1:12" ht="15" thickBot="1">
      <c r="C12" s="273"/>
      <c r="D12" s="273"/>
    </row>
    <row r="13" spans="1:12" ht="15" thickBot="1">
      <c r="A13" s="274" t="s">
        <v>1993</v>
      </c>
      <c r="B13" s="275" t="s">
        <v>1994</v>
      </c>
      <c r="C13" s="395" t="s">
        <v>1995</v>
      </c>
      <c r="D13" s="395" t="s">
        <v>1996</v>
      </c>
    </row>
    <row r="14" spans="1:12">
      <c r="A14" s="276">
        <v>1</v>
      </c>
      <c r="B14" s="191" t="s">
        <v>2267</v>
      </c>
      <c r="C14" s="318" t="s">
        <v>1997</v>
      </c>
      <c r="D14" s="319"/>
    </row>
    <row r="15" spans="1:12">
      <c r="A15" s="276">
        <v>2</v>
      </c>
      <c r="B15" s="183" t="s">
        <v>2007</v>
      </c>
      <c r="C15" s="320" t="s">
        <v>1997</v>
      </c>
      <c r="D15" s="319"/>
    </row>
    <row r="16" spans="1:12">
      <c r="A16" s="276">
        <v>3</v>
      </c>
      <c r="B16" s="183" t="s">
        <v>2008</v>
      </c>
      <c r="C16" s="320"/>
      <c r="D16" s="319"/>
    </row>
    <row r="17" spans="1:4">
      <c r="A17" s="276">
        <v>4</v>
      </c>
      <c r="B17" s="183" t="s">
        <v>2009</v>
      </c>
      <c r="C17" s="320"/>
      <c r="D17" s="319"/>
    </row>
    <row r="18" spans="1:4">
      <c r="A18" s="276">
        <v>5</v>
      </c>
      <c r="B18" s="183" t="s">
        <v>2010</v>
      </c>
      <c r="C18" s="320" t="s">
        <v>1997</v>
      </c>
      <c r="D18" s="319"/>
    </row>
    <row r="19" spans="1:4">
      <c r="A19" s="276">
        <v>6</v>
      </c>
      <c r="B19" s="183" t="s">
        <v>1998</v>
      </c>
      <c r="C19" s="320" t="s">
        <v>1997</v>
      </c>
      <c r="D19" s="319"/>
    </row>
    <row r="20" spans="1:4">
      <c r="A20" s="276">
        <v>7</v>
      </c>
      <c r="B20" s="183" t="s">
        <v>2268</v>
      </c>
      <c r="C20" s="320" t="s">
        <v>1999</v>
      </c>
      <c r="D20" s="319"/>
    </row>
    <row r="21" spans="1:4">
      <c r="A21" s="276">
        <v>8</v>
      </c>
      <c r="B21" s="183" t="s">
        <v>2000</v>
      </c>
      <c r="C21" s="320" t="s">
        <v>2001</v>
      </c>
      <c r="D21" s="319"/>
    </row>
    <row r="22" spans="1:4">
      <c r="A22" s="276">
        <v>9</v>
      </c>
      <c r="B22" s="183" t="s">
        <v>2002</v>
      </c>
      <c r="C22" s="320" t="s">
        <v>2003</v>
      </c>
      <c r="D22" s="319"/>
    </row>
    <row r="23" spans="1:4">
      <c r="A23" s="276">
        <v>10</v>
      </c>
      <c r="B23" s="183" t="s">
        <v>2004</v>
      </c>
      <c r="C23" s="320" t="s">
        <v>2003</v>
      </c>
      <c r="D23" s="319"/>
    </row>
    <row r="24" spans="1:4">
      <c r="A24" s="276">
        <v>11</v>
      </c>
      <c r="B24" s="186" t="s">
        <v>2005</v>
      </c>
      <c r="C24" s="320" t="s">
        <v>2003</v>
      </c>
      <c r="D24" s="319"/>
    </row>
    <row r="25" spans="1:4">
      <c r="A25" s="392">
        <v>12</v>
      </c>
      <c r="B25" s="393" t="s">
        <v>2348</v>
      </c>
      <c r="C25" s="321"/>
      <c r="D25" s="322"/>
    </row>
    <row r="26" spans="1:4">
      <c r="A26" s="394">
        <v>13</v>
      </c>
      <c r="B26" s="393" t="s">
        <v>2349</v>
      </c>
      <c r="C26" s="321"/>
      <c r="D26" s="322"/>
    </row>
    <row r="27" spans="1:4">
      <c r="A27" s="276">
        <v>14</v>
      </c>
      <c r="B27" s="186" t="s">
        <v>2269</v>
      </c>
      <c r="C27" s="321"/>
      <c r="D27" s="322"/>
    </row>
    <row r="28" spans="1:4">
      <c r="A28" s="276"/>
      <c r="B28" s="186"/>
      <c r="C28" s="321"/>
      <c r="D28" s="322"/>
    </row>
    <row r="29" spans="1:4">
      <c r="A29" s="186"/>
      <c r="B29" s="186"/>
      <c r="C29" s="321"/>
      <c r="D29" s="322"/>
    </row>
    <row r="30" spans="1:4">
      <c r="A30" s="186"/>
      <c r="B30" s="186"/>
      <c r="C30" s="321"/>
      <c r="D30" s="322"/>
    </row>
    <row r="31" spans="1:4">
      <c r="A31" s="186"/>
      <c r="B31" s="186"/>
      <c r="C31" s="321"/>
      <c r="D31" s="3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8757F319F23B45AFECD031CDBE923B" ma:contentTypeVersion="14" ma:contentTypeDescription="Een nieuw document maken." ma:contentTypeScope="" ma:versionID="6d3fad2090a7a7f4d3550380ee927413">
  <xsd:schema xmlns:xsd="http://www.w3.org/2001/XMLSchema" xmlns:xs="http://www.w3.org/2001/XMLSchema" xmlns:p="http://schemas.microsoft.com/office/2006/metadata/properties" xmlns:ns2="08600d5d-8fb1-4363-a0bf-b5f6ee12673d" xmlns:ns3="4b724266-998f-4787-a733-00d4e4f73ee6" targetNamespace="http://schemas.microsoft.com/office/2006/metadata/properties" ma:root="true" ma:fieldsID="f3d2ff8bebaabc969fb7d865ecd34731" ns2:_="" ns3:_="">
    <xsd:import namespace="08600d5d-8fb1-4363-a0bf-b5f6ee12673d"/>
    <xsd:import namespace="4b724266-998f-4787-a733-00d4e4f73e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00d5d-8fb1-4363-a0bf-b5f6ee1267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62cec6e1-74e5-426d-9676-d3f0f119fa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24266-998f-4787-a733-00d4e4f73ee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e4234cc-f933-40da-aa81-83fe21498236}" ma:internalName="TaxCatchAll" ma:showField="CatchAllData" ma:web="4b724266-998f-4787-a733-00d4e4f73e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724266-998f-4787-a733-00d4e4f73ee6" xsi:nil="true"/>
    <lcf76f155ced4ddcb4097134ff3c332f xmlns="08600d5d-8fb1-4363-a0bf-b5f6ee1267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8678E3-BCB2-4923-8F0E-4A38356AC3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A8793E-C730-4350-A70C-7DEAE2FB5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00d5d-8fb1-4363-a0bf-b5f6ee12673d"/>
    <ds:schemaRef ds:uri="4b724266-998f-4787-a733-00d4e4f73e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CC6930-215B-4D21-870C-849ADE4F2CB7}">
  <ds:schemaRefs>
    <ds:schemaRef ds:uri="http://schemas.microsoft.com/office/2006/metadata/properties"/>
    <ds:schemaRef ds:uri="http://purl.org/dc/terms/"/>
    <ds:schemaRef ds:uri="http://purl.org/dc/elements/1.1/"/>
    <ds:schemaRef ds:uri="4b724266-998f-4787-a733-00d4e4f73ee6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8600d5d-8fb1-4363-a0bf-b5f6ee12673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verzamelblad </vt:lpstr>
      <vt:lpstr>Veren</vt:lpstr>
      <vt:lpstr>Spoor+baan-stations Metro</vt:lpstr>
      <vt:lpstr>LWP</vt:lpstr>
      <vt:lpstr>HWR locatie </vt:lpstr>
      <vt:lpstr>Garage Noord</vt:lpstr>
      <vt:lpstr>Garage West</vt:lpstr>
      <vt:lpstr>Basis werkplaats</vt:lpstr>
      <vt:lpstr>Prijzen +tarieven</vt:lpstr>
    </vt:vector>
  </TitlesOfParts>
  <Manager/>
  <Company>GVB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wardenburg</dc:creator>
  <cp:keywords/>
  <dc:description/>
  <cp:lastModifiedBy>H  Swinkels</cp:lastModifiedBy>
  <cp:revision/>
  <cp:lastPrinted>2024-05-07T04:49:28Z</cp:lastPrinted>
  <dcterms:created xsi:type="dcterms:W3CDTF">2024-04-10T07:39:01Z</dcterms:created>
  <dcterms:modified xsi:type="dcterms:W3CDTF">2025-01-23T08:45:06Z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0x0101004B8757F319F23B45AFECD031CDBE923B</vt:lpwstr>
  </property>
  <property fmtid="{D5CDD505-2E9C-101B-9397-08002B2CF9AE}" pid="3" name="MediaServiceImageTags">
    <vt:lpwstr/>
  </property>
</Properties>
</file>