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https://prorailbv.sharepoint.com/teams/OntwikkelenenbeherenvaninenexterneprestatiesdashboardsenvoProRai/Gedeelde documenten/General/Aanbesteding 2024/2. Dossier/"/>
    </mc:Choice>
  </mc:AlternateContent>
  <xr:revisionPtr revIDLastSave="354" documentId="8_{1DAD8D86-352B-4538-A2E9-FD10F0765AEF}" xr6:coauthVersionLast="47" xr6:coauthVersionMax="47" xr10:uidLastSave="{65F24E27-2465-4F80-AF33-A5A629A69833}"/>
  <bookViews>
    <workbookView xWindow="8580" yWindow="-15315" windowWidth="19845" windowHeight="12915" firstSheet="1" activeTab="1" xr2:uid="{00000000-000D-0000-FFFF-FFFF00000000}"/>
  </bookViews>
  <sheets>
    <sheet name="SLDataSheet" sheetId="4" state="veryHidden" r:id="rId1"/>
    <sheet name="Annex 5.1 Aanbiedingsbegroting" sheetId="1" r:id="rId2"/>
    <sheet name="Toelichting Annex 5.1" sheetId="3" r:id="rId3"/>
  </sheets>
  <definedNames>
    <definedName name="_xlnm.Print_Area" localSheetId="1">'Annex 5.1 Aanbiedingsbegroting'!$A$1:$N$49</definedName>
    <definedName name="_xlnm.Print_Area" localSheetId="2">'Toelichting Annex 5.1'!$B$2:$G$11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7" i="1" l="1"/>
  <c r="L37" i="1" s="1"/>
  <c r="L28" i="1"/>
  <c r="L24" i="1"/>
  <c r="H34" i="1"/>
  <c r="L34" i="1" s="1"/>
  <c r="L31" i="1"/>
  <c r="L40" i="1" l="1"/>
  <c r="C4" i="3"/>
</calcChain>
</file>

<file path=xl/sharedStrings.xml><?xml version="1.0" encoding="utf-8"?>
<sst xmlns="http://schemas.openxmlformats.org/spreadsheetml/2006/main" count="53" uniqueCount="46">
  <si>
    <t>Raamovereenkomst ProRail Dashboards, TN477536</t>
  </si>
  <si>
    <t xml:space="preserve">                                  Annex 5.1 - Aanbiedingsbegroting</t>
  </si>
  <si>
    <t>- Alle gele cellen dienen door inschrijver te worden ingevuld.</t>
  </si>
  <si>
    <t>(Uw logo hier)</t>
  </si>
  <si>
    <t>- Deze aanbiedingsbegroting dient rechtsgeldig te worden ondertekend.</t>
  </si>
  <si>
    <t>- De tabblad 'toelichting' bij deze aanbiedingsbegroting is integraal onderdeel van de aanbieding.</t>
  </si>
  <si>
    <t>- Er mogen geen negatieve bedragen en/of percentages worden ingevuld.</t>
  </si>
  <si>
    <t>- Genoemde minimale en maximale tarieven mogen niet worden overschreden, de aanbieding is ongeldig bij overschrijding van genoemde minima en maxima.</t>
  </si>
  <si>
    <t>- De ingevulde bedragen zijn zonder enig voorbehoud opgegeven.</t>
  </si>
  <si>
    <t>- De niet-gele cellen mogen niet worden gewijzigd.</t>
  </si>
  <si>
    <t>- Alle kosten en verrekeningen om te voldoen aan gestelde eisen en door inschrijver beantwoorde kwaliteitscriteria zijn opgenomen in de bedragen van de aanbiedingsbegroting.</t>
  </si>
  <si>
    <t>- Genoemde prijzen zijn opgegeven conform de ARBIT 2022, in Euro's, excl. BTW.</t>
  </si>
  <si>
    <t>Versie 1.0</t>
  </si>
  <si>
    <t>Duur van de overeenkomst: maximaal 8 jaren waarvan 3 jaar vast en 5 x 1 optiejaren</t>
  </si>
  <si>
    <t>Prijscomponenten:</t>
  </si>
  <si>
    <t>Werkpakket 1: (door)ontwikkeling van de bestaande ProRail-Dashboards</t>
  </si>
  <si>
    <t>Gewogen gemiddeld vast all-in uurtarief voor alle werkzaamheden binnen dit werkpakket zoals nader beschreven in Annex 3 'Vraagspecificatie' en in de aanbieding van inschrijver. ProRail heeft het totaal aantal uren voor de maximale totale contractduur van alle 3 vaste en 5 optionele contractjaren binnen dit werkpakket begroot op 57.000 uren. Aan dit urentotaal kunnen geen verdere rechten ontleend worden. Het aan te bieden uurtarief is door ProRail begrensd met een minimum en maximum uurtarief excl. BTW. Inschrijver dient het uurtarief binnen deze bandbreedte aan te bieden. Bij overschrijding van deze bandbreedte is de inschrijving ongeldig.</t>
  </si>
  <si>
    <t>totaal aantal uren 8 jaar</t>
  </si>
  <si>
    <t>vast uurtarief</t>
  </si>
  <si>
    <t>Totaal</t>
  </si>
  <si>
    <r>
      <t xml:space="preserve">Gewogen gemiddeld vast all-in uurtarief </t>
    </r>
    <r>
      <rPr>
        <sz val="10"/>
        <color theme="1"/>
        <rFont val="Calibri"/>
        <family val="2"/>
        <scheme val="minor"/>
      </rPr>
      <t>(minimum tarief € 80,00 / maximum tarief €145)</t>
    </r>
  </si>
  <si>
    <t>Werkpakket 2: (Voorspel)modellen en DataScience</t>
  </si>
  <si>
    <t>Gewogen gemiddeld vast all-in uurtarief voor alle werkzaamheden binnen dit werkpakket zoals nader beschreven in Annex 3 'Vraagspecificatie' en in de aanbieding van inschrijver. ProRail heeft het totaal aantal uren voor de maximale totale contractduur van alle 3 vaste en 5 optionele jaren binnen dit werkpakket begroot op 33.000 uren. Aan dit urentotaal kunnen geen verdere rechten ontleend worden. Het aan te bieden uurtarief is door ProRail begrensd met een minimum en maximum uurtarief excl. BTW. Inschrijver dient het uurtarief binnen deze bandbreedte aan te bieden. Bij overschrijding van deze bandbreedte is de inschrijving ongeldig.</t>
  </si>
  <si>
    <r>
      <t xml:space="preserve">Gewogen gemiddeld vast all-in uurtarief </t>
    </r>
    <r>
      <rPr>
        <sz val="10"/>
        <color theme="1"/>
        <rFont val="Calibri"/>
        <family val="2"/>
        <scheme val="minor"/>
      </rPr>
      <t>(minimum tarief € 90,00 / maximum tarief €155)</t>
    </r>
  </si>
  <si>
    <t>vaste jaarprijs</t>
  </si>
  <si>
    <t>Werkpakket 3: Beheer en onderhoud externe website en API</t>
  </si>
  <si>
    <t>Vaste totale all-in jaarprijs voor alle werkzaamheden voor werkpakket 3 zoals nader beschreven in Annex 3 'Vraagspecificatie' en in de aanbieding van inschrijver. Nb. dit behelst dus ook de prijs voor alle, voor werkpakket 3 relevante, werkzaamheden en tooling wat onderdeel uitmaakt van de beantwoording door inschrijver van een kwaliteitscriterium. De aan te bieden vaste jaarprijs is door ProRail begrensd tot maximaal €75.000,00 excl. BTW. Inschrijver dient de vaste jaarprijs binnen deze bandbreedte aan te bieden. Bij overschrijding van dit plafond is de inschrijving ongeldig.</t>
  </si>
  <si>
    <t>Uurtarief wp1</t>
  </si>
  <si>
    <t>aantal uren</t>
  </si>
  <si>
    <t>Praktijkcase</t>
  </si>
  <si>
    <t xml:space="preserve">Vaste totaalprijs ter uitvoering van de praktijkcase 'inzicht in de grondslag van indexatie' zoals </t>
  </si>
  <si>
    <t>Uurtarief wp2</t>
  </si>
  <si>
    <t>nader beschreven in Annex 3.1 Casus waarin gecombineerd vereiste werkzaamheden zoals</t>
  </si>
  <si>
    <t xml:space="preserve">beschreven in werkpakket 1 alsook in werkpakket 2 worden uitgevraagd. Inschrijver dient hier het totaal aantal vaste uren te offreren waarvoor deze case uitgevoerd gaat worden gedifferentieerd naar het totale aantal vaste uren gerelateerd aan werkpakket 1 en het totale aantal vaste uren aan werkpakket 2. Voor het te hanteren uurtarief gelden de gewogen gemiddelde vaste all-in uurtarieven zoals door inschrijver geoffreerd voor werkpakket 1 en werkpakket 2. </t>
  </si>
  <si>
    <t>Totale inschrijfsom:</t>
  </si>
  <si>
    <t>Handtekening:</t>
  </si>
  <si>
    <t>Organisatie:</t>
  </si>
  <si>
    <t xml:space="preserve"> </t>
  </si>
  <si>
    <t>Naam:</t>
  </si>
  <si>
    <t>Functie:</t>
  </si>
  <si>
    <t>Plaats:</t>
  </si>
  <si>
    <t>Datum:</t>
  </si>
  <si>
    <t>Algemeen</t>
  </si>
  <si>
    <t>Alle opgegeven prijzen en tarieven worden na aanbesteding onverkort en onveranderd opgenomen in of bij de overeenkomst, en zijn geldig voor de duur van de overeenkomst. 
Deze toelichting is integraal onderdeel van de prijsopgave.</t>
  </si>
  <si>
    <r>
      <t xml:space="preserve">Voor alle opgegeven uurtarieven geldt: ProRail verwacht hier all-in uurtarieven voor werkzaamheden verbonden met deze overeenkomst en daaruit voorvloeiende opdrachten. Daarmee zijn deze tarieven inclusief onder meer, maar niet uitsluitend, reis- en verblijfskosten, opleidings- en certificeringskosten, tooling-, machine-, materieel-, materiaal-, administratie- en supportkosten, ontwikkel-, test-, simulatie- en overige benodigde hardware- en -softwarekosten, kosten voor PC's, mobiele telefonie en andere hulpmiddelen, kosten voor klantcontact, verkoop, offreren en quoteren, management-, overhead- en risicokosten, winstopslagen. 
Locatie van persoonlijk contact met ProRail is in het algemeen Utrecht. Alleen reistijd op expliciet verzoek ProRail wordt verrekend. Voor bezoek aan ProRail locaties in Utrecht onder kantoortijd wordt geen reistijd en reiskosten verrekend.
Opgegeven uurtarieven zijn fixed-price. Nacalculatie heeft alleen plaats op het in opdracht van ProRail verbruikte aantal uren bij gegadigde, indien het een opdracht op basis van nacalculatie betreft. Op fixed-price opdrachten heeft geen nacalculatie plaats.
De tarieven zijn geldig gedurende gangbare kantooruren, voor werkzaamheden op expliciet verzoek ProRail buiten kantoortijd gelden de volgende opslagen:
</t>
    </r>
    <r>
      <rPr>
        <b/>
        <sz val="11"/>
        <rFont val="Calibri"/>
        <family val="2"/>
        <scheme val="minor"/>
      </rPr>
      <t>Tijdvenster</t>
    </r>
    <r>
      <rPr>
        <sz val="11"/>
        <rFont val="Calibri"/>
        <family val="2"/>
        <scheme val="minor"/>
      </rPr>
      <t xml:space="preserve">	                                         </t>
    </r>
    <r>
      <rPr>
        <b/>
        <sz val="11"/>
        <rFont val="Calibri"/>
        <family val="2"/>
        <scheme val="minor"/>
      </rPr>
      <t xml:space="preserve">Opslag  </t>
    </r>
    <r>
      <rPr>
        <sz val="11"/>
        <rFont val="Calibri"/>
        <family val="2"/>
        <scheme val="minor"/>
      </rPr>
      <t xml:space="preserve">
Maandag t/m vrijdag 18:00-24:00 uur: 30%
Maandag t/m vrijdag 00:00-08:00 uur: 40%
Zaterdag     	                  08:00-24:00 uur: 50%
Zaterdag	                       00:00-08:00 uur: 60%
Zon- en feestdagen     00:00-24:00 uur: 60%</t>
    </r>
  </si>
  <si>
    <t>Alleen de prijscomponenten die in deze aanbiedingsbegroting zijn opgenomen komen in aanmerking voor vergoeding.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</si>
</sst>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413]d\ mmmm\ yyyy;@"/>
    <numFmt numFmtId="165" formatCode="_ * #,##0_ ;_ * \-#,##0_ ;_ * &quot;-&quot;??_ ;_ @_ "/>
    <numFmt numFmtId="166" formatCode="_ [$€-413]\ * #,##0.00_ ;_ [$€-413]\ * \-#,##0.00_ ;_ [$€-413]\ * &quot;-&quot;??_ ;_ @_ "/>
    <numFmt numFmtId="167" formatCode="#,##0_ ;\-#,##0\ "/>
  </numFmts>
  <fonts count="18" x14ac:knownFonts="1">
    <font>
      <sz val="10"/>
      <color theme="1"/>
      <name val="Arial"/>
      <family val="2"/>
    </font>
    <font>
      <sz val="11"/>
      <color theme="1"/>
      <name val="Calibri"/>
      <scheme val="minor"/>
    </font>
    <font>
      <sz val="11"/>
      <color theme="1"/>
      <name val="Calibri"/>
      <family val="2"/>
      <scheme val="minor"/>
    </font>
    <font>
      <sz val="10"/>
      <color theme="1"/>
      <name val="Arial"/>
      <family val="2"/>
    </font>
    <font>
      <sz val="8"/>
      <color theme="1"/>
      <name val="Calibri"/>
      <family val="2"/>
    </font>
    <font>
      <b/>
      <sz val="18"/>
      <color theme="1"/>
      <name val="Calibri"/>
      <family val="2"/>
      <scheme val="minor"/>
    </font>
    <font>
      <sz val="11"/>
      <color theme="1"/>
      <name val="Calibri"/>
      <family val="2"/>
      <scheme val="minor"/>
    </font>
    <font>
      <b/>
      <sz val="16"/>
      <color theme="1"/>
      <name val="Calibri"/>
      <family val="2"/>
      <scheme val="minor"/>
    </font>
    <font>
      <sz val="10"/>
      <color theme="1"/>
      <name val="Calibri"/>
      <family val="2"/>
      <scheme val="minor"/>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sz val="11"/>
      <name val="Calibri"/>
      <family val="2"/>
      <scheme val="minor"/>
    </font>
    <font>
      <b/>
      <sz val="10"/>
      <color theme="1"/>
      <name val="Calibri"/>
      <family val="2"/>
      <scheme val="minor"/>
    </font>
    <font>
      <b/>
      <sz val="8"/>
      <color theme="1"/>
      <name val="Calibri"/>
      <family val="2"/>
      <scheme val="minor"/>
    </font>
    <font>
      <b/>
      <sz val="14"/>
      <color theme="1"/>
      <name val="Calibri"/>
      <family val="2"/>
      <scheme val="minor"/>
    </font>
    <font>
      <sz val="10"/>
      <color rgb="FFFF0000"/>
      <name val="Calibri"/>
      <family val="2"/>
      <scheme val="minor"/>
    </font>
  </fonts>
  <fills count="7">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6"/>
        <bgColor indexed="64"/>
      </patternFill>
    </fill>
    <fill>
      <patternFill patternType="solid">
        <fgColor theme="6" tint="0.39997558519241921"/>
        <bgColor indexed="64"/>
      </patternFill>
    </fill>
    <fill>
      <patternFill patternType="solid">
        <fgColor theme="0" tint="-0.24997711111789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theme="3" tint="-0.24994659260841701"/>
      </left>
      <right/>
      <top style="thick">
        <color theme="3" tint="-0.24994659260841701"/>
      </top>
      <bottom/>
      <diagonal/>
    </border>
    <border>
      <left/>
      <right/>
      <top style="thick">
        <color theme="3" tint="-0.24994659260841701"/>
      </top>
      <bottom/>
      <diagonal/>
    </border>
    <border>
      <left/>
      <right style="thick">
        <color theme="3" tint="-0.24994659260841701"/>
      </right>
      <top style="thick">
        <color theme="3" tint="-0.24994659260841701"/>
      </top>
      <bottom/>
      <diagonal/>
    </border>
    <border>
      <left style="thick">
        <color theme="3" tint="-0.24994659260841701"/>
      </left>
      <right/>
      <top/>
      <bottom/>
      <diagonal/>
    </border>
    <border>
      <left/>
      <right style="thick">
        <color theme="3" tint="-0.24994659260841701"/>
      </right>
      <top/>
      <bottom/>
      <diagonal/>
    </border>
    <border>
      <left style="thick">
        <color theme="3" tint="-0.24994659260841701"/>
      </left>
      <right/>
      <top/>
      <bottom style="thick">
        <color theme="3" tint="-0.24994659260841701"/>
      </bottom>
      <diagonal/>
    </border>
    <border>
      <left/>
      <right/>
      <top/>
      <bottom style="thick">
        <color theme="3" tint="-0.24994659260841701"/>
      </bottom>
      <diagonal/>
    </border>
    <border>
      <left/>
      <right style="thick">
        <color theme="3" tint="-0.24994659260841701"/>
      </right>
      <top/>
      <bottom style="thick">
        <color theme="3" tint="-0.24994659260841701"/>
      </bottom>
      <diagonal/>
    </border>
    <border>
      <left style="thick">
        <color theme="3" tint="-0.499984740745262"/>
      </left>
      <right/>
      <top style="thick">
        <color theme="3" tint="-0.499984740745262"/>
      </top>
      <bottom/>
      <diagonal/>
    </border>
    <border>
      <left/>
      <right/>
      <top style="thick">
        <color theme="3" tint="-0.499984740745262"/>
      </top>
      <bottom/>
      <diagonal/>
    </border>
    <border>
      <left/>
      <right style="thick">
        <color theme="3" tint="-0.499984740745262"/>
      </right>
      <top style="thick">
        <color theme="3" tint="-0.499984740745262"/>
      </top>
      <bottom/>
      <diagonal/>
    </border>
    <border>
      <left style="thick">
        <color theme="3" tint="-0.499984740745262"/>
      </left>
      <right/>
      <top/>
      <bottom/>
      <diagonal/>
    </border>
    <border>
      <left/>
      <right style="thick">
        <color theme="3" tint="-0.499984740745262"/>
      </right>
      <top/>
      <bottom/>
      <diagonal/>
    </border>
    <border>
      <left style="thick">
        <color theme="3" tint="-0.499984740745262"/>
      </left>
      <right/>
      <top/>
      <bottom style="thick">
        <color theme="3" tint="-0.499984740745262"/>
      </bottom>
      <diagonal/>
    </border>
    <border>
      <left/>
      <right/>
      <top/>
      <bottom style="thick">
        <color theme="3" tint="-0.499984740745262"/>
      </bottom>
      <diagonal/>
    </border>
    <border>
      <left/>
      <right style="thick">
        <color theme="3" tint="-0.499984740745262"/>
      </right>
      <top/>
      <bottom style="thick">
        <color theme="3" tint="-0.499984740745262"/>
      </bottom>
      <diagonal/>
    </border>
    <border>
      <left style="thin">
        <color rgb="FF000000"/>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7">
    <xf numFmtId="0" fontId="0" fillId="0" borderId="0"/>
    <xf numFmtId="44" fontId="6" fillId="3" borderId="1">
      <alignment horizontal="center"/>
    </xf>
    <xf numFmtId="0" fontId="6" fillId="2" borderId="0"/>
    <xf numFmtId="0" fontId="4" fillId="0" borderId="0"/>
    <xf numFmtId="44" fontId="6" fillId="2" borderId="1"/>
    <xf numFmtId="44" fontId="3" fillId="0" borderId="0" applyFont="0" applyFill="0" applyBorder="0" applyAlignment="0" applyProtection="0"/>
    <xf numFmtId="43" fontId="3" fillId="0" borderId="0" applyFont="0" applyFill="0" applyBorder="0" applyAlignment="0" applyProtection="0"/>
  </cellStyleXfs>
  <cellXfs count="128">
    <xf numFmtId="0" fontId="0" fillId="0" borderId="0" xfId="0"/>
    <xf numFmtId="0" fontId="5" fillId="2" borderId="0" xfId="0" applyFont="1" applyFill="1" applyAlignment="1">
      <alignment horizontal="center"/>
    </xf>
    <xf numFmtId="0" fontId="5" fillId="2" borderId="6" xfId="0" applyFont="1" applyFill="1" applyBorder="1" applyAlignment="1">
      <alignment horizontal="left"/>
    </xf>
    <xf numFmtId="0" fontId="5" fillId="2" borderId="0" xfId="0" applyFont="1" applyFill="1" applyAlignment="1">
      <alignment horizontal="left"/>
    </xf>
    <xf numFmtId="0" fontId="7" fillId="2" borderId="0" xfId="0" quotePrefix="1" applyFont="1" applyFill="1" applyAlignment="1">
      <alignment horizontal="center"/>
    </xf>
    <xf numFmtId="0" fontId="6" fillId="2" borderId="0" xfId="2"/>
    <xf numFmtId="0" fontId="8" fillId="2" borderId="0" xfId="0" applyFont="1" applyFill="1"/>
    <xf numFmtId="0" fontId="8" fillId="2" borderId="5" xfId="0" applyFont="1" applyFill="1" applyBorder="1"/>
    <xf numFmtId="0" fontId="8" fillId="2" borderId="7" xfId="0" applyFont="1" applyFill="1" applyBorder="1"/>
    <xf numFmtId="0" fontId="8" fillId="2" borderId="8" xfId="0" applyFont="1" applyFill="1" applyBorder="1"/>
    <xf numFmtId="0" fontId="8" fillId="2" borderId="9" xfId="0" applyFont="1" applyFill="1" applyBorder="1"/>
    <xf numFmtId="0" fontId="8" fillId="2" borderId="10" xfId="0" applyFont="1" applyFill="1" applyBorder="1"/>
    <xf numFmtId="0" fontId="8" fillId="2" borderId="11" xfId="0" applyFont="1" applyFill="1" applyBorder="1"/>
    <xf numFmtId="0" fontId="8" fillId="2" borderId="12" xfId="0" applyFont="1" applyFill="1" applyBorder="1"/>
    <xf numFmtId="0" fontId="6" fillId="2" borderId="0" xfId="0" applyFont="1" applyFill="1"/>
    <xf numFmtId="0" fontId="10" fillId="0" borderId="0" xfId="0" applyFont="1"/>
    <xf numFmtId="0" fontId="8" fillId="0" borderId="0" xfId="0" applyFont="1"/>
    <xf numFmtId="0" fontId="10" fillId="0" borderId="0" xfId="0" applyFont="1" applyAlignment="1">
      <alignment horizontal="left" vertical="top" wrapText="1"/>
    </xf>
    <xf numFmtId="0" fontId="6" fillId="0" borderId="0" xfId="0" applyFont="1"/>
    <xf numFmtId="0" fontId="13" fillId="0" borderId="0" xfId="0" applyFont="1" applyAlignment="1">
      <alignment horizontal="left" vertical="top" wrapText="1"/>
    </xf>
    <xf numFmtId="0" fontId="13" fillId="2" borderId="0" xfId="0" applyFont="1" applyFill="1"/>
    <xf numFmtId="0" fontId="10" fillId="2" borderId="0" xfId="0" applyFont="1" applyFill="1" applyAlignment="1">
      <alignment wrapText="1"/>
    </xf>
    <xf numFmtId="0" fontId="10" fillId="2" borderId="0" xfId="0" applyFont="1" applyFill="1"/>
    <xf numFmtId="0" fontId="10" fillId="0" borderId="0" xfId="0" applyFont="1" applyAlignment="1">
      <alignment wrapText="1"/>
    </xf>
    <xf numFmtId="0" fontId="8" fillId="0" borderId="0" xfId="0" applyFont="1" applyAlignment="1">
      <alignment wrapText="1"/>
    </xf>
    <xf numFmtId="0" fontId="13" fillId="2" borderId="17" xfId="0" applyFont="1" applyFill="1" applyBorder="1"/>
    <xf numFmtId="0" fontId="13" fillId="2" borderId="0" xfId="0" applyFont="1" applyFill="1" applyAlignment="1">
      <alignment wrapText="1"/>
    </xf>
    <xf numFmtId="0" fontId="8" fillId="2" borderId="16" xfId="0" applyFont="1" applyFill="1" applyBorder="1"/>
    <xf numFmtId="0" fontId="10" fillId="2" borderId="17" xfId="0" applyFont="1" applyFill="1" applyBorder="1"/>
    <xf numFmtId="0" fontId="8" fillId="2" borderId="18" xfId="0" applyFont="1" applyFill="1" applyBorder="1"/>
    <xf numFmtId="0" fontId="10" fillId="2" borderId="19" xfId="0" applyFont="1" applyFill="1" applyBorder="1" applyAlignment="1">
      <alignment wrapText="1"/>
    </xf>
    <xf numFmtId="0" fontId="10" fillId="2" borderId="20" xfId="0" applyFont="1" applyFill="1" applyBorder="1"/>
    <xf numFmtId="0" fontId="8" fillId="2" borderId="0" xfId="0" applyFont="1" applyFill="1" applyAlignment="1">
      <alignment wrapText="1"/>
    </xf>
    <xf numFmtId="0" fontId="8" fillId="2" borderId="13" xfId="0" applyFont="1" applyFill="1" applyBorder="1"/>
    <xf numFmtId="0" fontId="8" fillId="2" borderId="14" xfId="0" applyFont="1" applyFill="1" applyBorder="1" applyAlignment="1">
      <alignment wrapText="1"/>
    </xf>
    <xf numFmtId="0" fontId="8" fillId="2" borderId="15" xfId="0" applyFont="1" applyFill="1" applyBorder="1"/>
    <xf numFmtId="0" fontId="8" fillId="2" borderId="17" xfId="0" applyFont="1" applyFill="1" applyBorder="1"/>
    <xf numFmtId="0" fontId="11" fillId="2" borderId="17" xfId="0" applyFont="1" applyFill="1" applyBorder="1" applyAlignment="1">
      <alignment horizontal="left"/>
    </xf>
    <xf numFmtId="0" fontId="11" fillId="2" borderId="0" xfId="0" applyFont="1" applyFill="1" applyAlignment="1">
      <alignment horizontal="left"/>
    </xf>
    <xf numFmtId="0" fontId="11" fillId="2" borderId="0" xfId="0" quotePrefix="1" applyFont="1" applyFill="1" applyAlignment="1">
      <alignment horizontal="center" wrapText="1"/>
    </xf>
    <xf numFmtId="0" fontId="11" fillId="2" borderId="0" xfId="0" applyFont="1" applyFill="1" applyAlignment="1">
      <alignment horizontal="center" wrapText="1"/>
    </xf>
    <xf numFmtId="0" fontId="12" fillId="2" borderId="0" xfId="0" applyFont="1" applyFill="1" applyAlignment="1">
      <alignment wrapText="1"/>
    </xf>
    <xf numFmtId="0" fontId="10" fillId="2" borderId="0" xfId="0" applyFont="1" applyFill="1" applyAlignment="1">
      <alignment horizontal="left" vertical="top" wrapText="1"/>
    </xf>
    <xf numFmtId="0" fontId="14" fillId="2" borderId="0" xfId="0" applyFont="1" applyFill="1" applyAlignment="1">
      <alignment wrapText="1"/>
    </xf>
    <xf numFmtId="0" fontId="9" fillId="2" borderId="0" xfId="0" quotePrefix="1" applyFont="1" applyFill="1" applyAlignment="1">
      <alignment horizontal="center" wrapText="1"/>
    </xf>
    <xf numFmtId="0" fontId="15" fillId="2" borderId="0" xfId="0" quotePrefix="1" applyFont="1" applyFill="1" applyAlignment="1">
      <alignment horizontal="center" wrapText="1"/>
    </xf>
    <xf numFmtId="0" fontId="9" fillId="2" borderId="0" xfId="0" quotePrefix="1" applyFont="1" applyFill="1" applyAlignment="1">
      <alignment horizontal="center" vertical="center" wrapText="1"/>
    </xf>
    <xf numFmtId="44" fontId="9" fillId="6" borderId="1" xfId="5" applyFont="1" applyFill="1" applyBorder="1" applyAlignment="1">
      <alignment horizontal="center" vertical="center"/>
    </xf>
    <xf numFmtId="44" fontId="9" fillId="4" borderId="1" xfId="0" applyNumberFormat="1" applyFont="1" applyFill="1" applyBorder="1"/>
    <xf numFmtId="3" fontId="9" fillId="2" borderId="0" xfId="0" quotePrefix="1" applyNumberFormat="1" applyFont="1" applyFill="1" applyAlignment="1">
      <alignment horizontal="center" vertical="center" wrapText="1"/>
    </xf>
    <xf numFmtId="44" fontId="9" fillId="2" borderId="0" xfId="5" applyFont="1" applyFill="1" applyBorder="1" applyAlignment="1">
      <alignment horizontal="center" vertical="center"/>
    </xf>
    <xf numFmtId="44" fontId="9" fillId="2" borderId="0" xfId="0" applyNumberFormat="1" applyFont="1" applyFill="1" applyAlignment="1">
      <alignment horizontal="center" vertical="center"/>
    </xf>
    <xf numFmtId="166" fontId="9" fillId="2" borderId="0" xfId="5" applyNumberFormat="1" applyFont="1" applyFill="1" applyBorder="1" applyAlignment="1">
      <alignment horizontal="center" vertical="center"/>
    </xf>
    <xf numFmtId="0" fontId="9" fillId="5" borderId="1" xfId="0" applyFont="1" applyFill="1" applyBorder="1" applyAlignment="1">
      <alignment horizontal="left"/>
    </xf>
    <xf numFmtId="0" fontId="14" fillId="2" borderId="0" xfId="0" quotePrefix="1" applyFont="1" applyFill="1" applyAlignment="1">
      <alignment horizontal="left" vertical="top" wrapText="1"/>
    </xf>
    <xf numFmtId="0" fontId="8" fillId="2" borderId="0" xfId="0" quotePrefix="1" applyFont="1" applyFill="1" applyAlignment="1">
      <alignment horizontal="left" vertical="top" wrapText="1"/>
    </xf>
    <xf numFmtId="0" fontId="17" fillId="2" borderId="0" xfId="0" quotePrefix="1" applyFont="1" applyFill="1" applyAlignment="1">
      <alignment horizontal="left" vertical="top"/>
    </xf>
    <xf numFmtId="0" fontId="8" fillId="5" borderId="4" xfId="0" quotePrefix="1" applyFont="1" applyFill="1" applyBorder="1" applyAlignment="1">
      <alignment horizontal="left" vertical="top" wrapText="1"/>
    </xf>
    <xf numFmtId="0" fontId="9" fillId="5" borderId="2" xfId="0" applyFont="1" applyFill="1" applyBorder="1" applyAlignment="1">
      <alignment horizontal="left"/>
    </xf>
    <xf numFmtId="3" fontId="13" fillId="5" borderId="1" xfId="0" quotePrefix="1" applyNumberFormat="1" applyFont="1" applyFill="1" applyBorder="1" applyAlignment="1">
      <alignment horizontal="center" vertical="center" wrapText="1"/>
    </xf>
    <xf numFmtId="0" fontId="2" fillId="2" borderId="0" xfId="0" quotePrefix="1" applyFont="1" applyFill="1" applyAlignment="1">
      <alignment horizontal="left"/>
    </xf>
    <xf numFmtId="3" fontId="13" fillId="2" borderId="0" xfId="0" quotePrefix="1" applyNumberFormat="1" applyFont="1" applyFill="1" applyAlignment="1">
      <alignment horizontal="center" vertical="center" wrapText="1"/>
    </xf>
    <xf numFmtId="0" fontId="2" fillId="2" borderId="29" xfId="0" quotePrefix="1" applyFont="1" applyFill="1" applyBorder="1" applyAlignment="1">
      <alignment horizontal="left" vertical="top" wrapText="1"/>
    </xf>
    <xf numFmtId="0" fontId="8" fillId="5" borderId="3" xfId="0" quotePrefix="1" applyFont="1" applyFill="1" applyBorder="1" applyAlignment="1">
      <alignment horizontal="left" vertical="top" wrapText="1"/>
    </xf>
    <xf numFmtId="0" fontId="17" fillId="5" borderId="3" xfId="0" quotePrefix="1" applyFont="1" applyFill="1" applyBorder="1" applyAlignment="1">
      <alignment horizontal="left" vertical="top"/>
    </xf>
    <xf numFmtId="3" fontId="2" fillId="5" borderId="1" xfId="0" quotePrefix="1" applyNumberFormat="1" applyFont="1" applyFill="1" applyBorder="1" applyAlignment="1">
      <alignment horizontal="center" vertical="center" wrapText="1"/>
    </xf>
    <xf numFmtId="3" fontId="2" fillId="2" borderId="0" xfId="0" quotePrefix="1" applyNumberFormat="1" applyFont="1" applyFill="1" applyAlignment="1">
      <alignment horizontal="center" vertical="center" wrapText="1"/>
    </xf>
    <xf numFmtId="0" fontId="2" fillId="2" borderId="0" xfId="0" quotePrefix="1" applyFont="1" applyFill="1" applyAlignment="1">
      <alignment horizontal="left" vertical="top" wrapText="1"/>
    </xf>
    <xf numFmtId="167" fontId="9" fillId="2" borderId="0" xfId="0" applyNumberFormat="1" applyFont="1" applyFill="1" applyAlignment="1">
      <alignment horizontal="center" vertical="center"/>
    </xf>
    <xf numFmtId="0" fontId="9" fillId="2" borderId="34" xfId="0" applyFont="1" applyFill="1" applyBorder="1" applyAlignment="1">
      <alignment horizontal="left"/>
    </xf>
    <xf numFmtId="0" fontId="8" fillId="2" borderId="35" xfId="0" quotePrefix="1" applyFont="1" applyFill="1" applyBorder="1" applyAlignment="1">
      <alignment horizontal="left" vertical="top" wrapText="1"/>
    </xf>
    <xf numFmtId="0" fontId="2" fillId="2" borderId="34" xfId="0" applyFont="1" applyFill="1" applyBorder="1" applyAlignment="1">
      <alignment horizontal="left"/>
    </xf>
    <xf numFmtId="0" fontId="2" fillId="2" borderId="0" xfId="0" applyFont="1" applyFill="1" applyAlignment="1">
      <alignment horizontal="left" wrapText="1"/>
    </xf>
    <xf numFmtId="0" fontId="2" fillId="2" borderId="0" xfId="0" applyFont="1" applyFill="1"/>
    <xf numFmtId="0" fontId="2" fillId="2" borderId="0" xfId="0" quotePrefix="1" applyFont="1" applyFill="1" applyAlignment="1">
      <alignment horizontal="left" wrapText="1"/>
    </xf>
    <xf numFmtId="165" fontId="2" fillId="2" borderId="0" xfId="6" applyNumberFormat="1" applyFont="1" applyFill="1" applyBorder="1" applyAlignment="1">
      <alignment wrapText="1"/>
    </xf>
    <xf numFmtId="0" fontId="2" fillId="5" borderId="4" xfId="0" quotePrefix="1" applyFont="1" applyFill="1" applyBorder="1" applyAlignment="1">
      <alignment horizontal="left" vertical="top" wrapText="1"/>
    </xf>
    <xf numFmtId="0" fontId="2" fillId="5" borderId="3" xfId="0" quotePrefix="1" applyFont="1" applyFill="1" applyBorder="1" applyAlignment="1">
      <alignment horizontal="left" vertical="top" wrapText="1"/>
    </xf>
    <xf numFmtId="0" fontId="2" fillId="2" borderId="30" xfId="0" quotePrefix="1" applyFont="1" applyFill="1" applyBorder="1" applyAlignment="1">
      <alignment horizontal="left" vertical="top" wrapText="1"/>
    </xf>
    <xf numFmtId="0" fontId="2" fillId="2" borderId="8" xfId="0" applyFont="1" applyFill="1" applyBorder="1"/>
    <xf numFmtId="0" fontId="2" fillId="2" borderId="9" xfId="0" applyFont="1" applyFill="1" applyBorder="1"/>
    <xf numFmtId="0" fontId="2" fillId="2" borderId="16" xfId="0" applyFont="1" applyFill="1" applyBorder="1"/>
    <xf numFmtId="0" fontId="2" fillId="0" borderId="0" xfId="0" applyFont="1"/>
    <xf numFmtId="44" fontId="9" fillId="3" borderId="1" xfId="0" applyNumberFormat="1" applyFont="1" applyFill="1" applyBorder="1" applyAlignment="1" applyProtection="1">
      <alignment horizontal="center" vertical="center"/>
      <protection locked="0"/>
    </xf>
    <xf numFmtId="167" fontId="9" fillId="3" borderId="1" xfId="0" applyNumberFormat="1" applyFont="1" applyFill="1" applyBorder="1" applyAlignment="1" applyProtection="1">
      <alignment horizontal="center" vertical="center"/>
      <protection locked="0"/>
    </xf>
    <xf numFmtId="0" fontId="5" fillId="2" borderId="0" xfId="0" quotePrefix="1" applyFont="1" applyFill="1" applyAlignment="1">
      <alignment horizontal="center" wrapText="1"/>
    </xf>
    <xf numFmtId="0" fontId="16" fillId="5" borderId="2" xfId="0" quotePrefix="1" applyFont="1" applyFill="1" applyBorder="1" applyAlignment="1">
      <alignment horizontal="left" wrapText="1"/>
    </xf>
    <xf numFmtId="0" fontId="16" fillId="5" borderId="3" xfId="0" quotePrefix="1" applyFont="1" applyFill="1" applyBorder="1" applyAlignment="1">
      <alignment horizontal="left" wrapText="1"/>
    </xf>
    <xf numFmtId="0" fontId="16" fillId="5" borderId="4" xfId="0" quotePrefix="1" applyFont="1" applyFill="1" applyBorder="1" applyAlignment="1">
      <alignment horizontal="left" wrapText="1"/>
    </xf>
    <xf numFmtId="0" fontId="2" fillId="2" borderId="0" xfId="0" quotePrefix="1" applyFont="1" applyFill="1" applyAlignment="1">
      <alignment horizontal="left" vertical="top" wrapText="1"/>
    </xf>
    <xf numFmtId="0" fontId="2" fillId="3" borderId="22" xfId="0" quotePrefix="1" applyFont="1" applyFill="1" applyBorder="1" applyAlignment="1" applyProtection="1">
      <alignment horizontal="center" vertical="center"/>
      <protection locked="0"/>
    </xf>
    <xf numFmtId="0" fontId="2" fillId="3" borderId="23" xfId="0" applyFont="1" applyFill="1" applyBorder="1" applyAlignment="1" applyProtection="1">
      <alignment horizontal="center" vertical="center"/>
      <protection locked="0"/>
    </xf>
    <xf numFmtId="0" fontId="2" fillId="3" borderId="24" xfId="0" applyFont="1" applyFill="1" applyBorder="1" applyAlignment="1" applyProtection="1">
      <alignment horizontal="center" vertical="center"/>
      <protection locked="0"/>
    </xf>
    <xf numFmtId="0" fontId="2" fillId="3" borderId="21" xfId="0" applyFont="1" applyFill="1" applyBorder="1" applyAlignment="1" applyProtection="1">
      <alignment horizontal="center" vertical="center"/>
      <protection locked="0"/>
    </xf>
    <xf numFmtId="0" fontId="2" fillId="3" borderId="0" xfId="0" applyFont="1" applyFill="1" applyAlignment="1" applyProtection="1">
      <alignment horizontal="center" vertical="center"/>
      <protection locked="0"/>
    </xf>
    <xf numFmtId="0" fontId="2" fillId="3" borderId="25" xfId="0" applyFont="1" applyFill="1" applyBorder="1" applyAlignment="1" applyProtection="1">
      <alignment horizontal="center" vertical="center"/>
      <protection locked="0"/>
    </xf>
    <xf numFmtId="0" fontId="2" fillId="3" borderId="26" xfId="0" applyFont="1" applyFill="1" applyBorder="1" applyAlignment="1" applyProtection="1">
      <alignment horizontal="center" vertical="center"/>
      <protection locked="0"/>
    </xf>
    <xf numFmtId="0" fontId="2" fillId="3" borderId="27" xfId="0" applyFont="1" applyFill="1" applyBorder="1" applyAlignment="1" applyProtection="1">
      <alignment horizontal="center" vertical="center"/>
      <protection locked="0"/>
    </xf>
    <xf numFmtId="0" fontId="2" fillId="3" borderId="28" xfId="0" applyFont="1" applyFill="1" applyBorder="1" applyAlignment="1" applyProtection="1">
      <alignment horizontal="center" vertical="center"/>
      <protection locked="0"/>
    </xf>
    <xf numFmtId="0" fontId="9" fillId="2" borderId="0" xfId="0" quotePrefix="1" applyFont="1" applyFill="1" applyAlignment="1">
      <alignment horizontal="left" vertical="top" wrapText="1"/>
    </xf>
    <xf numFmtId="0" fontId="2" fillId="2" borderId="0" xfId="0" quotePrefix="1" applyFont="1" applyFill="1" applyAlignment="1">
      <alignment horizontal="left" vertical="top"/>
    </xf>
    <xf numFmtId="164" fontId="2" fillId="2" borderId="0" xfId="0" applyNumberFormat="1" applyFont="1" applyFill="1" applyAlignment="1">
      <alignment horizontal="left"/>
    </xf>
    <xf numFmtId="164" fontId="2" fillId="2" borderId="0" xfId="0" quotePrefix="1" applyNumberFormat="1" applyFont="1" applyFill="1" applyAlignment="1">
      <alignment horizontal="left"/>
    </xf>
    <xf numFmtId="0" fontId="9" fillId="5" borderId="2" xfId="0" quotePrefix="1" applyFont="1" applyFill="1" applyBorder="1" applyAlignment="1">
      <alignment horizontal="left" wrapText="1"/>
    </xf>
    <xf numFmtId="0" fontId="9" fillId="5" borderId="3" xfId="0" quotePrefix="1" applyFont="1" applyFill="1" applyBorder="1" applyAlignment="1">
      <alignment horizontal="left" wrapText="1"/>
    </xf>
    <xf numFmtId="0" fontId="9" fillId="5" borderId="4" xfId="0" quotePrefix="1" applyFont="1" applyFill="1" applyBorder="1" applyAlignment="1">
      <alignment horizontal="left" wrapText="1"/>
    </xf>
    <xf numFmtId="0" fontId="2" fillId="3" borderId="1" xfId="0" applyFont="1" applyFill="1" applyBorder="1" applyAlignment="1" applyProtection="1">
      <alignment horizontal="center"/>
      <protection locked="0"/>
    </xf>
    <xf numFmtId="0" fontId="2" fillId="3" borderId="2" xfId="0" applyFont="1" applyFill="1" applyBorder="1" applyAlignment="1" applyProtection="1">
      <alignment horizontal="left"/>
      <protection locked="0"/>
    </xf>
    <xf numFmtId="0" fontId="2" fillId="3" borderId="3" xfId="0" applyFont="1" applyFill="1" applyBorder="1" applyAlignment="1" applyProtection="1">
      <alignment horizontal="left"/>
      <protection locked="0"/>
    </xf>
    <xf numFmtId="0" fontId="2" fillId="3" borderId="4" xfId="0" applyFont="1" applyFill="1" applyBorder="1" applyAlignment="1" applyProtection="1">
      <alignment horizontal="left"/>
      <protection locked="0"/>
    </xf>
    <xf numFmtId="0" fontId="9" fillId="5" borderId="2" xfId="0" quotePrefix="1" applyFont="1" applyFill="1" applyBorder="1" applyAlignment="1">
      <alignment horizontal="left"/>
    </xf>
    <xf numFmtId="0" fontId="9" fillId="5" borderId="3" xfId="0" applyFont="1" applyFill="1" applyBorder="1" applyAlignment="1">
      <alignment horizontal="left"/>
    </xf>
    <xf numFmtId="0" fontId="9" fillId="5" borderId="4" xfId="0" applyFont="1" applyFill="1" applyBorder="1" applyAlignment="1">
      <alignment horizontal="left"/>
    </xf>
    <xf numFmtId="0" fontId="2" fillId="2" borderId="2" xfId="0" quotePrefix="1" applyFont="1" applyFill="1" applyBorder="1" applyAlignment="1">
      <alignment horizontal="left" vertical="top" wrapText="1"/>
    </xf>
    <xf numFmtId="0" fontId="2" fillId="2" borderId="3" xfId="0" quotePrefix="1" applyFont="1" applyFill="1" applyBorder="1" applyAlignment="1">
      <alignment horizontal="left" vertical="top" wrapText="1"/>
    </xf>
    <xf numFmtId="0" fontId="2" fillId="2" borderId="4" xfId="0" quotePrefix="1" applyFont="1" applyFill="1" applyBorder="1" applyAlignment="1">
      <alignment horizontal="left" vertical="top" wrapText="1"/>
    </xf>
    <xf numFmtId="0" fontId="14" fillId="2" borderId="2" xfId="0" quotePrefix="1" applyFont="1" applyFill="1" applyBorder="1" applyAlignment="1">
      <alignment horizontal="left" vertical="top" wrapText="1"/>
    </xf>
    <xf numFmtId="0" fontId="14" fillId="2" borderId="3" xfId="0" quotePrefix="1" applyFont="1" applyFill="1" applyBorder="1" applyAlignment="1">
      <alignment horizontal="left" vertical="top" wrapText="1"/>
    </xf>
    <xf numFmtId="0" fontId="14" fillId="2" borderId="4" xfId="0" quotePrefix="1" applyFont="1" applyFill="1" applyBorder="1" applyAlignment="1">
      <alignment horizontal="left" vertical="top" wrapText="1"/>
    </xf>
    <xf numFmtId="0" fontId="1" fillId="2" borderId="2" xfId="0" quotePrefix="1" applyFont="1" applyFill="1" applyBorder="1" applyAlignment="1">
      <alignment horizontal="left" vertical="top" wrapText="1"/>
    </xf>
    <xf numFmtId="0" fontId="2" fillId="2" borderId="31" xfId="0" quotePrefix="1" applyFont="1" applyFill="1" applyBorder="1" applyAlignment="1">
      <alignment horizontal="left" vertical="top" wrapText="1"/>
    </xf>
    <xf numFmtId="0" fontId="2" fillId="2" borderId="32" xfId="0" quotePrefix="1" applyFont="1" applyFill="1" applyBorder="1" applyAlignment="1">
      <alignment horizontal="left" vertical="top" wrapText="1"/>
    </xf>
    <xf numFmtId="0" fontId="2" fillId="2" borderId="33" xfId="0" quotePrefix="1" applyFont="1" applyFill="1" applyBorder="1" applyAlignment="1">
      <alignment horizontal="left" vertical="top" wrapText="1"/>
    </xf>
    <xf numFmtId="0" fontId="11" fillId="2" borderId="2" xfId="0" quotePrefix="1" applyFont="1" applyFill="1" applyBorder="1" applyAlignment="1">
      <alignment horizontal="center" wrapText="1"/>
    </xf>
    <xf numFmtId="0" fontId="11" fillId="2" borderId="3" xfId="0" applyFont="1" applyFill="1" applyBorder="1" applyAlignment="1">
      <alignment horizontal="center" wrapText="1"/>
    </xf>
    <xf numFmtId="0" fontId="11" fillId="2" borderId="4" xfId="0" applyFont="1" applyFill="1" applyBorder="1" applyAlignment="1">
      <alignment horizontal="center" wrapText="1"/>
    </xf>
    <xf numFmtId="0" fontId="13" fillId="2" borderId="0" xfId="0" quotePrefix="1" applyFont="1" applyFill="1" applyAlignment="1">
      <alignment horizontal="left" vertical="top" wrapText="1"/>
    </xf>
    <xf numFmtId="0" fontId="13" fillId="2" borderId="0" xfId="0" applyFont="1" applyFill="1" applyAlignment="1">
      <alignment horizontal="left" vertical="top" wrapText="1"/>
    </xf>
  </cellXfs>
  <cellStyles count="7">
    <cellStyle name="Invulcel" xfId="1" xr:uid="{00000000-0005-0000-0000-000000000000}"/>
    <cellStyle name="Komma" xfId="6" builtinId="3"/>
    <cellStyle name="Lege cel" xfId="2" xr:uid="{00000000-0005-0000-0000-000002000000}"/>
    <cellStyle name="Standaard" xfId="0" builtinId="0"/>
    <cellStyle name="Standaard 2" xfId="3" xr:uid="{00000000-0005-0000-0000-000005000000}"/>
    <cellStyle name="Uitgerekende cel" xfId="4" xr:uid="{00000000-0005-0000-0000-000006000000}"/>
    <cellStyle name="Valuta" xfId="5"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76200</xdr:colOff>
      <xdr:row>2</xdr:row>
      <xdr:rowOff>118010</xdr:rowOff>
    </xdr:from>
    <xdr:to>
      <xdr:col>4</xdr:col>
      <xdr:colOff>702883</xdr:colOff>
      <xdr:row>3</xdr:row>
      <xdr:rowOff>95249</xdr:rowOff>
    </xdr:to>
    <xdr:pic>
      <xdr:nvPicPr>
        <xdr:cNvPr id="1026" name="Afbeelding 1">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38990"/>
          <a:ext cx="2531683" cy="5449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3651250</xdr:colOff>
      <xdr:row>1</xdr:row>
      <xdr:rowOff>94326</xdr:rowOff>
    </xdr:from>
    <xdr:to>
      <xdr:col>5</xdr:col>
      <xdr:colOff>1498072</xdr:colOff>
      <xdr:row>2</xdr:row>
      <xdr:rowOff>358488</xdr:rowOff>
    </xdr:to>
    <xdr:pic>
      <xdr:nvPicPr>
        <xdr:cNvPr id="4" name="Afbeelding 3">
          <a:extLst>
            <a:ext uri="{FF2B5EF4-FFF2-40B4-BE49-F238E27FC236}">
              <a16:creationId xmlns:a16="http://schemas.microsoft.com/office/drawing/2014/main" id="{9EA65A3E-1EA9-44C9-9FE6-6287E2725A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02583" y="189576"/>
          <a:ext cx="1495109" cy="4440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1E61C-BFC8-4F3E-8F0D-7D3C67AFD18E}">
  <dimension ref="A1"/>
  <sheetViews>
    <sheetView workbookViewId="0"/>
  </sheetViews>
  <sheetFormatPr defaultRowHeight="13.2" x14ac:dyDescent="0.25"/>
  <sheetData/>
  <pageMargins left="0.7" right="0.7" top="0.75" bottom="0.75" header="0.3" footer="0.3"/>
  <pageSetup paperSize="9" orientation="portrait" verticalDpi="0" r:id="rId1"/>
  <customProperties>
    <customPr name="SLWorkbook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22"/>
  <sheetViews>
    <sheetView tabSelected="1" zoomScaleNormal="100" zoomScaleSheetLayoutView="110" workbookViewId="0">
      <selection activeCell="H6" sqref="H6:L15"/>
    </sheetView>
  </sheetViews>
  <sheetFormatPr defaultColWidth="0" defaultRowHeight="13.8" zeroHeight="1" x14ac:dyDescent="0.3"/>
  <cols>
    <col min="1" max="2" width="1.109375" style="6" customWidth="1"/>
    <col min="3" max="3" width="13.33203125" style="6" customWidth="1"/>
    <col min="4" max="4" width="14.33203125" style="6" customWidth="1"/>
    <col min="5" max="5" width="31.33203125" style="6" customWidth="1"/>
    <col min="6" max="6" width="21.44140625" style="6" customWidth="1"/>
    <col min="7" max="7" width="2.109375" style="6" customWidth="1"/>
    <col min="8" max="8" width="9.33203125" style="6" customWidth="1"/>
    <col min="9" max="9" width="1.44140625" style="6" customWidth="1"/>
    <col min="10" max="10" width="16.109375" style="6" customWidth="1"/>
    <col min="11" max="11" width="4.88671875" style="6" customWidth="1"/>
    <col min="12" max="12" width="19" style="6" customWidth="1"/>
    <col min="13" max="14" width="1" style="6" customWidth="1"/>
    <col min="15" max="17" width="2.44140625" style="6" hidden="1" customWidth="1"/>
    <col min="18" max="21" width="9.33203125" style="6" hidden="1" customWidth="1"/>
    <col min="22" max="16384" width="9.33203125" style="6" hidden="1"/>
  </cols>
  <sheetData>
    <row r="1" spans="2:13" ht="6.75" customHeight="1" thickBot="1" x14ac:dyDescent="0.35"/>
    <row r="2" spans="2:13" ht="11.25" customHeight="1" thickTop="1" x14ac:dyDescent="0.45">
      <c r="B2" s="7"/>
      <c r="C2" s="2"/>
      <c r="D2" s="2"/>
      <c r="E2" s="2"/>
      <c r="F2" s="2"/>
      <c r="G2" s="2"/>
      <c r="H2" s="2"/>
      <c r="I2" s="2"/>
      <c r="J2" s="2"/>
      <c r="K2" s="2"/>
      <c r="L2" s="2"/>
      <c r="M2" s="8"/>
    </row>
    <row r="3" spans="2:13" ht="44.25" customHeight="1" x14ac:dyDescent="0.45">
      <c r="B3" s="9"/>
      <c r="C3" s="3"/>
      <c r="D3" s="3"/>
      <c r="E3" s="85" t="s">
        <v>0</v>
      </c>
      <c r="F3" s="85"/>
      <c r="G3" s="85"/>
      <c r="H3" s="85"/>
      <c r="I3" s="85"/>
      <c r="J3" s="85"/>
      <c r="K3" s="85"/>
      <c r="L3" s="85"/>
      <c r="M3" s="10"/>
    </row>
    <row r="4" spans="2:13" ht="23.25" customHeight="1" x14ac:dyDescent="0.45">
      <c r="B4" s="9"/>
      <c r="C4" s="1"/>
      <c r="D4" s="1"/>
      <c r="E4" s="1"/>
      <c r="F4" s="4" t="s">
        <v>1</v>
      </c>
      <c r="G4" s="4"/>
      <c r="H4" s="1"/>
      <c r="I4" s="1"/>
      <c r="J4" s="1"/>
      <c r="K4" s="1"/>
      <c r="L4" s="1"/>
      <c r="M4" s="10"/>
    </row>
    <row r="5" spans="2:13" ht="16.5" customHeight="1" x14ac:dyDescent="0.45">
      <c r="B5" s="9"/>
      <c r="C5" s="1"/>
      <c r="D5" s="1"/>
      <c r="E5" s="1"/>
      <c r="F5" s="1"/>
      <c r="G5" s="1"/>
      <c r="H5" s="1"/>
      <c r="I5" s="1"/>
      <c r="J5" s="1"/>
      <c r="K5" s="1"/>
      <c r="L5" s="1"/>
      <c r="M5" s="10"/>
    </row>
    <row r="6" spans="2:13" ht="14.4" x14ac:dyDescent="0.3">
      <c r="B6" s="9"/>
      <c r="C6" s="100" t="s">
        <v>2</v>
      </c>
      <c r="D6" s="100"/>
      <c r="E6" s="100"/>
      <c r="F6" s="100"/>
      <c r="G6" s="100"/>
      <c r="H6" s="90" t="s">
        <v>3</v>
      </c>
      <c r="I6" s="91"/>
      <c r="J6" s="91"/>
      <c r="K6" s="91"/>
      <c r="L6" s="92"/>
      <c r="M6" s="10"/>
    </row>
    <row r="7" spans="2:13" ht="14.4" x14ac:dyDescent="0.3">
      <c r="B7" s="9"/>
      <c r="C7" s="100" t="s">
        <v>4</v>
      </c>
      <c r="D7" s="100"/>
      <c r="E7" s="100"/>
      <c r="F7" s="100"/>
      <c r="G7" s="100"/>
      <c r="H7" s="93"/>
      <c r="I7" s="94"/>
      <c r="J7" s="94"/>
      <c r="K7" s="94"/>
      <c r="L7" s="95"/>
      <c r="M7" s="10"/>
    </row>
    <row r="8" spans="2:13" ht="14.4" x14ac:dyDescent="0.3">
      <c r="B8" s="9"/>
      <c r="C8" s="89" t="s">
        <v>5</v>
      </c>
      <c r="D8" s="89"/>
      <c r="E8" s="89"/>
      <c r="F8" s="89"/>
      <c r="G8" s="89"/>
      <c r="H8" s="93"/>
      <c r="I8" s="94"/>
      <c r="J8" s="94"/>
      <c r="K8" s="94"/>
      <c r="L8" s="95"/>
      <c r="M8" s="10"/>
    </row>
    <row r="9" spans="2:13" ht="14.4" x14ac:dyDescent="0.3">
      <c r="B9" s="9"/>
      <c r="C9" s="89" t="s">
        <v>6</v>
      </c>
      <c r="D9" s="89"/>
      <c r="E9" s="89"/>
      <c r="F9" s="89"/>
      <c r="G9" s="89"/>
      <c r="H9" s="93"/>
      <c r="I9" s="94"/>
      <c r="J9" s="94"/>
      <c r="K9" s="94"/>
      <c r="L9" s="95"/>
      <c r="M9" s="10"/>
    </row>
    <row r="10" spans="2:13" ht="30.6" customHeight="1" x14ac:dyDescent="0.3">
      <c r="B10" s="9"/>
      <c r="C10" s="89" t="s">
        <v>7</v>
      </c>
      <c r="D10" s="89"/>
      <c r="E10" s="89"/>
      <c r="F10" s="89"/>
      <c r="G10" s="89"/>
      <c r="H10" s="93"/>
      <c r="I10" s="94"/>
      <c r="J10" s="94"/>
      <c r="K10" s="94"/>
      <c r="L10" s="95"/>
      <c r="M10" s="10"/>
    </row>
    <row r="11" spans="2:13" ht="14.4" x14ac:dyDescent="0.3">
      <c r="B11" s="9"/>
      <c r="C11" s="89" t="s">
        <v>8</v>
      </c>
      <c r="D11" s="89"/>
      <c r="E11" s="89"/>
      <c r="F11" s="89"/>
      <c r="G11" s="89"/>
      <c r="H11" s="93"/>
      <c r="I11" s="94"/>
      <c r="J11" s="94"/>
      <c r="K11" s="94"/>
      <c r="L11" s="95"/>
      <c r="M11" s="10"/>
    </row>
    <row r="12" spans="2:13" ht="14.4" x14ac:dyDescent="0.3">
      <c r="B12" s="9"/>
      <c r="C12" s="99" t="s">
        <v>9</v>
      </c>
      <c r="D12" s="99"/>
      <c r="E12" s="99"/>
      <c r="F12" s="99"/>
      <c r="G12" s="99"/>
      <c r="H12" s="93"/>
      <c r="I12" s="94"/>
      <c r="J12" s="94"/>
      <c r="K12" s="94"/>
      <c r="L12" s="95"/>
      <c r="M12" s="10"/>
    </row>
    <row r="13" spans="2:13" ht="28.95" customHeight="1" x14ac:dyDescent="0.3">
      <c r="B13" s="9"/>
      <c r="C13" s="89" t="s">
        <v>10</v>
      </c>
      <c r="D13" s="89"/>
      <c r="E13" s="89"/>
      <c r="F13" s="89"/>
      <c r="G13" s="67"/>
      <c r="H13" s="93"/>
      <c r="I13" s="94"/>
      <c r="J13" s="94"/>
      <c r="K13" s="94"/>
      <c r="L13" s="95"/>
      <c r="M13" s="10"/>
    </row>
    <row r="14" spans="2:13" ht="24.6" customHeight="1" x14ac:dyDescent="0.3">
      <c r="B14" s="9"/>
      <c r="C14" s="89" t="s">
        <v>11</v>
      </c>
      <c r="D14" s="89"/>
      <c r="E14" s="89"/>
      <c r="F14" s="89"/>
      <c r="G14" s="89"/>
      <c r="H14" s="93"/>
      <c r="I14" s="94"/>
      <c r="J14" s="94"/>
      <c r="K14" s="94"/>
      <c r="L14" s="95"/>
      <c r="M14" s="10"/>
    </row>
    <row r="15" spans="2:13" ht="15" customHeight="1" x14ac:dyDescent="0.3">
      <c r="B15" s="9"/>
      <c r="C15" s="60" t="s">
        <v>12</v>
      </c>
      <c r="D15" s="101">
        <v>45492</v>
      </c>
      <c r="E15" s="102"/>
      <c r="F15" s="72"/>
      <c r="G15" s="73"/>
      <c r="H15" s="96"/>
      <c r="I15" s="97"/>
      <c r="J15" s="97"/>
      <c r="K15" s="97"/>
      <c r="L15" s="98"/>
      <c r="M15" s="10"/>
    </row>
    <row r="16" spans="2:13" ht="14.4" x14ac:dyDescent="0.3">
      <c r="B16" s="9"/>
      <c r="C16" s="60"/>
      <c r="D16" s="72"/>
      <c r="E16" s="72"/>
      <c r="F16" s="72"/>
      <c r="G16" s="73"/>
      <c r="H16" s="73"/>
      <c r="I16" s="5"/>
      <c r="J16" s="5"/>
      <c r="K16" s="5"/>
      <c r="L16" s="5"/>
      <c r="M16" s="10"/>
    </row>
    <row r="17" spans="2:13" ht="14.4" x14ac:dyDescent="0.3">
      <c r="B17" s="9"/>
      <c r="C17" s="103" t="s">
        <v>13</v>
      </c>
      <c r="D17" s="104"/>
      <c r="E17" s="104"/>
      <c r="F17" s="105"/>
      <c r="G17" s="73"/>
      <c r="H17" s="73"/>
      <c r="I17" s="5"/>
      <c r="J17" s="5"/>
      <c r="K17" s="5"/>
      <c r="L17" s="5"/>
      <c r="M17" s="10"/>
    </row>
    <row r="18" spans="2:13" ht="14.4" x14ac:dyDescent="0.3">
      <c r="B18" s="9"/>
      <c r="C18" s="74"/>
      <c r="D18" s="74"/>
      <c r="E18" s="74"/>
      <c r="F18" s="74"/>
      <c r="H18" s="75"/>
      <c r="I18" s="75"/>
      <c r="J18" s="75"/>
      <c r="K18" s="75"/>
      <c r="L18" s="73"/>
      <c r="M18" s="10"/>
    </row>
    <row r="19" spans="2:13" ht="17.399999999999999" customHeight="1" x14ac:dyDescent="0.35">
      <c r="B19" s="9"/>
      <c r="C19" s="86" t="s">
        <v>14</v>
      </c>
      <c r="D19" s="87"/>
      <c r="E19" s="87"/>
      <c r="F19" s="88"/>
      <c r="G19" s="43"/>
      <c r="H19" s="45"/>
      <c r="I19" s="44"/>
      <c r="J19" s="44"/>
      <c r="K19" s="44"/>
      <c r="L19" s="44"/>
      <c r="M19" s="10"/>
    </row>
    <row r="20" spans="2:13" ht="4.95" customHeight="1" x14ac:dyDescent="0.3">
      <c r="B20" s="9"/>
      <c r="C20" s="67"/>
      <c r="D20" s="67"/>
      <c r="E20" s="67"/>
      <c r="F20" s="67"/>
      <c r="G20" s="43"/>
      <c r="H20" s="49"/>
      <c r="I20" s="44"/>
      <c r="J20" s="52"/>
      <c r="K20" s="46"/>
      <c r="L20" s="50"/>
      <c r="M20" s="10"/>
    </row>
    <row r="21" spans="2:13" ht="10.199999999999999" customHeight="1" x14ac:dyDescent="0.3">
      <c r="B21" s="9"/>
      <c r="C21" s="67"/>
      <c r="D21" s="67"/>
      <c r="E21" s="67"/>
      <c r="F21" s="67"/>
      <c r="G21" s="43"/>
      <c r="H21" s="49"/>
      <c r="I21" s="44"/>
      <c r="J21" s="50"/>
      <c r="K21" s="46"/>
      <c r="L21" s="50"/>
      <c r="M21" s="10"/>
    </row>
    <row r="22" spans="2:13" ht="14.4" customHeight="1" x14ac:dyDescent="0.3">
      <c r="B22" s="9"/>
      <c r="C22" s="53" t="s">
        <v>15</v>
      </c>
      <c r="D22" s="76"/>
      <c r="E22" s="77"/>
      <c r="F22" s="76"/>
      <c r="G22" s="73"/>
      <c r="H22" s="49"/>
      <c r="I22" s="73"/>
      <c r="J22" s="51"/>
      <c r="K22" s="73"/>
      <c r="L22" s="50"/>
      <c r="M22" s="10"/>
    </row>
    <row r="23" spans="2:13" ht="120" customHeight="1" x14ac:dyDescent="0.3">
      <c r="B23" s="9"/>
      <c r="C23" s="113" t="s">
        <v>16</v>
      </c>
      <c r="D23" s="114"/>
      <c r="E23" s="114"/>
      <c r="F23" s="115"/>
      <c r="G23" s="73"/>
      <c r="H23" s="49" t="s">
        <v>17</v>
      </c>
      <c r="I23" s="73"/>
      <c r="J23" s="51" t="s">
        <v>18</v>
      </c>
      <c r="K23" s="73"/>
      <c r="L23" s="50" t="s">
        <v>19</v>
      </c>
      <c r="M23" s="10"/>
    </row>
    <row r="24" spans="2:13" ht="15" customHeight="1" x14ac:dyDescent="0.3">
      <c r="B24" s="9"/>
      <c r="C24" s="116" t="s">
        <v>20</v>
      </c>
      <c r="D24" s="117"/>
      <c r="E24" s="117"/>
      <c r="F24" s="118"/>
      <c r="G24" s="73"/>
      <c r="H24" s="59">
        <v>57000</v>
      </c>
      <c r="I24" s="73"/>
      <c r="J24" s="83"/>
      <c r="K24" s="73"/>
      <c r="L24" s="47">
        <f>H24*J24</f>
        <v>0</v>
      </c>
      <c r="M24" s="10"/>
    </row>
    <row r="25" spans="2:13" ht="15" customHeight="1" x14ac:dyDescent="0.3">
      <c r="B25" s="9"/>
      <c r="C25" s="54"/>
      <c r="D25" s="54"/>
      <c r="E25" s="54"/>
      <c r="F25" s="54"/>
      <c r="G25" s="73"/>
      <c r="H25" s="61"/>
      <c r="I25" s="73"/>
      <c r="J25" s="51"/>
      <c r="K25" s="73"/>
      <c r="L25" s="50"/>
      <c r="M25" s="10"/>
    </row>
    <row r="26" spans="2:13" ht="15" customHeight="1" x14ac:dyDescent="0.3">
      <c r="B26" s="9"/>
      <c r="C26" s="53" t="s">
        <v>21</v>
      </c>
      <c r="D26" s="76"/>
      <c r="E26" s="77"/>
      <c r="F26" s="76"/>
      <c r="G26" s="73"/>
      <c r="H26" s="49"/>
      <c r="I26" s="73"/>
      <c r="J26" s="51"/>
      <c r="K26" s="73"/>
      <c r="L26" s="50"/>
      <c r="M26" s="10"/>
    </row>
    <row r="27" spans="2:13" ht="120.75" customHeight="1" x14ac:dyDescent="0.3">
      <c r="B27" s="9"/>
      <c r="C27" s="113" t="s">
        <v>22</v>
      </c>
      <c r="D27" s="114"/>
      <c r="E27" s="114"/>
      <c r="F27" s="115"/>
      <c r="G27" s="73"/>
      <c r="H27" s="49" t="s">
        <v>17</v>
      </c>
      <c r="I27" s="73"/>
      <c r="J27" s="51" t="s">
        <v>18</v>
      </c>
      <c r="K27" s="73"/>
      <c r="L27" s="50"/>
      <c r="M27" s="10"/>
    </row>
    <row r="28" spans="2:13" ht="15" customHeight="1" x14ac:dyDescent="0.3">
      <c r="B28" s="9"/>
      <c r="C28" s="116" t="s">
        <v>23</v>
      </c>
      <c r="D28" s="117"/>
      <c r="E28" s="117"/>
      <c r="F28" s="118"/>
      <c r="G28" s="73"/>
      <c r="H28" s="59">
        <v>33000</v>
      </c>
      <c r="I28" s="73"/>
      <c r="J28" s="83"/>
      <c r="K28" s="73"/>
      <c r="L28" s="47">
        <f>H28*J28</f>
        <v>0</v>
      </c>
      <c r="M28" s="10"/>
    </row>
    <row r="29" spans="2:13" ht="15" customHeight="1" x14ac:dyDescent="0.3">
      <c r="B29" s="9"/>
      <c r="C29" s="54"/>
      <c r="D29" s="54"/>
      <c r="E29" s="54"/>
      <c r="F29" s="54"/>
      <c r="G29" s="73"/>
      <c r="H29" s="61"/>
      <c r="I29" s="73"/>
      <c r="J29" s="51"/>
      <c r="K29" s="73"/>
      <c r="L29" s="50"/>
      <c r="M29" s="10"/>
    </row>
    <row r="30" spans="2:13" ht="15" customHeight="1" x14ac:dyDescent="0.3">
      <c r="B30" s="9"/>
      <c r="C30" s="54"/>
      <c r="D30" s="54"/>
      <c r="E30" s="54"/>
      <c r="F30" s="54"/>
      <c r="G30" s="73"/>
      <c r="H30" s="61"/>
      <c r="I30" s="73"/>
      <c r="J30" s="51" t="s">
        <v>24</v>
      </c>
      <c r="K30" s="73"/>
      <c r="L30" s="50"/>
      <c r="M30" s="10"/>
    </row>
    <row r="31" spans="2:13" ht="15" customHeight="1" x14ac:dyDescent="0.3">
      <c r="B31" s="9"/>
      <c r="C31" s="53" t="s">
        <v>25</v>
      </c>
      <c r="D31" s="76"/>
      <c r="E31" s="77"/>
      <c r="F31" s="76"/>
      <c r="G31" s="73"/>
      <c r="H31" s="61"/>
      <c r="I31" s="73"/>
      <c r="J31" s="83"/>
      <c r="K31" s="73"/>
      <c r="L31" s="47">
        <f>J31*8</f>
        <v>0</v>
      </c>
      <c r="M31" s="10"/>
    </row>
    <row r="32" spans="2:13" ht="109.5" customHeight="1" x14ac:dyDescent="0.3">
      <c r="B32" s="9"/>
      <c r="C32" s="119" t="s">
        <v>26</v>
      </c>
      <c r="D32" s="114"/>
      <c r="E32" s="114"/>
      <c r="F32" s="115"/>
      <c r="G32" s="73"/>
      <c r="H32" s="49"/>
      <c r="I32" s="73"/>
      <c r="J32" s="51"/>
      <c r="K32" s="73"/>
      <c r="L32" s="50"/>
      <c r="M32" s="10"/>
    </row>
    <row r="33" spans="2:13" ht="27" customHeight="1" x14ac:dyDescent="0.3">
      <c r="B33" s="9"/>
      <c r="C33" s="62"/>
      <c r="D33" s="78"/>
      <c r="E33" s="78"/>
      <c r="F33" s="67"/>
      <c r="G33" s="73"/>
      <c r="H33" s="49" t="s">
        <v>27</v>
      </c>
      <c r="I33" s="73"/>
      <c r="J33" s="51" t="s">
        <v>28</v>
      </c>
      <c r="K33" s="73"/>
      <c r="L33" s="50"/>
      <c r="M33" s="10"/>
    </row>
    <row r="34" spans="2:13" ht="16.95" customHeight="1" x14ac:dyDescent="0.3">
      <c r="B34" s="9"/>
      <c r="C34" s="58" t="s">
        <v>29</v>
      </c>
      <c r="D34" s="63"/>
      <c r="E34" s="64"/>
      <c r="F34" s="57"/>
      <c r="G34" s="73"/>
      <c r="H34" s="65">
        <f>J24</f>
        <v>0</v>
      </c>
      <c r="I34" s="73"/>
      <c r="J34" s="84"/>
      <c r="K34" s="73"/>
      <c r="L34" s="47">
        <f>H34*J34</f>
        <v>0</v>
      </c>
      <c r="M34" s="10"/>
    </row>
    <row r="35" spans="2:13" ht="4.2" customHeight="1" x14ac:dyDescent="0.3">
      <c r="B35" s="9"/>
      <c r="C35" s="69"/>
      <c r="D35" s="55"/>
      <c r="E35" s="56"/>
      <c r="F35" s="70"/>
      <c r="G35" s="73"/>
      <c r="H35" s="66"/>
      <c r="I35" s="73"/>
      <c r="J35" s="68"/>
      <c r="K35" s="73"/>
      <c r="L35" s="50"/>
      <c r="M35" s="10"/>
    </row>
    <row r="36" spans="2:13" ht="25.95" customHeight="1" x14ac:dyDescent="0.3">
      <c r="B36" s="9"/>
      <c r="C36" s="71" t="s">
        <v>30</v>
      </c>
      <c r="D36" s="55"/>
      <c r="E36" s="56"/>
      <c r="F36" s="70"/>
      <c r="G36" s="73"/>
      <c r="H36" s="49" t="s">
        <v>31</v>
      </c>
      <c r="I36" s="73"/>
      <c r="J36" s="68" t="s">
        <v>28</v>
      </c>
      <c r="K36" s="73"/>
      <c r="L36" s="50"/>
      <c r="M36" s="10"/>
    </row>
    <row r="37" spans="2:13" ht="16.95" customHeight="1" x14ac:dyDescent="0.3">
      <c r="B37" s="9"/>
      <c r="C37" s="71" t="s">
        <v>32</v>
      </c>
      <c r="D37" s="55"/>
      <c r="E37" s="56"/>
      <c r="F37" s="70"/>
      <c r="G37" s="73"/>
      <c r="H37" s="65">
        <f>J28</f>
        <v>0</v>
      </c>
      <c r="I37" s="73"/>
      <c r="J37" s="84"/>
      <c r="K37" s="73"/>
      <c r="L37" s="47">
        <f>H37*J37</f>
        <v>0</v>
      </c>
      <c r="M37" s="10"/>
    </row>
    <row r="38" spans="2:13" ht="90.75" customHeight="1" x14ac:dyDescent="0.3">
      <c r="B38" s="9"/>
      <c r="C38" s="120" t="s">
        <v>33</v>
      </c>
      <c r="D38" s="121"/>
      <c r="E38" s="121"/>
      <c r="F38" s="122"/>
      <c r="G38" s="73"/>
      <c r="H38" s="66"/>
      <c r="I38" s="73"/>
      <c r="J38" s="68"/>
      <c r="K38" s="73"/>
      <c r="L38" s="50"/>
      <c r="M38" s="10"/>
    </row>
    <row r="39" spans="2:13" ht="15" customHeight="1" x14ac:dyDescent="0.3">
      <c r="B39" s="9"/>
      <c r="C39" s="54"/>
      <c r="D39" s="55"/>
      <c r="E39" s="56"/>
      <c r="F39" s="55"/>
      <c r="G39" s="73"/>
      <c r="H39" s="66"/>
      <c r="I39" s="73"/>
      <c r="J39" s="51"/>
      <c r="K39" s="73"/>
      <c r="L39" s="50"/>
      <c r="M39" s="10"/>
    </row>
    <row r="40" spans="2:13" ht="15" customHeight="1" x14ac:dyDescent="0.3">
      <c r="B40" s="9"/>
      <c r="C40" s="110" t="s">
        <v>34</v>
      </c>
      <c r="D40" s="111"/>
      <c r="E40" s="111"/>
      <c r="F40" s="112"/>
      <c r="G40" s="73"/>
      <c r="H40" s="73"/>
      <c r="I40" s="73"/>
      <c r="J40" s="73"/>
      <c r="K40" s="73"/>
      <c r="L40" s="48">
        <f>L24+L28+L31+L34+L37</f>
        <v>0</v>
      </c>
      <c r="M40" s="10"/>
    </row>
    <row r="41" spans="2:13" ht="12.45" customHeight="1" x14ac:dyDescent="0.3">
      <c r="B41" s="9"/>
      <c r="C41" s="73"/>
      <c r="D41" s="73"/>
      <c r="E41" s="73"/>
      <c r="F41" s="73"/>
      <c r="G41" s="73"/>
      <c r="H41" s="73"/>
      <c r="I41" s="73"/>
      <c r="J41" s="73"/>
      <c r="K41" s="73"/>
      <c r="L41" s="73"/>
      <c r="M41" s="10"/>
    </row>
    <row r="42" spans="2:13" s="14" customFormat="1" ht="15" customHeight="1" x14ac:dyDescent="0.3">
      <c r="B42" s="79"/>
      <c r="C42" s="73"/>
      <c r="D42" s="73"/>
      <c r="E42" s="73"/>
      <c r="F42" s="73"/>
      <c r="G42" s="73"/>
      <c r="H42" s="73"/>
      <c r="I42" s="73"/>
      <c r="J42" s="73" t="s">
        <v>35</v>
      </c>
      <c r="K42" s="73"/>
      <c r="L42" s="73"/>
      <c r="M42" s="80"/>
    </row>
    <row r="43" spans="2:13" ht="15" customHeight="1" x14ac:dyDescent="0.3">
      <c r="B43" s="9"/>
      <c r="C43" s="73" t="s">
        <v>36</v>
      </c>
      <c r="D43" s="107" t="s">
        <v>37</v>
      </c>
      <c r="E43" s="108"/>
      <c r="F43" s="108"/>
      <c r="G43" s="109"/>
      <c r="H43" s="73"/>
      <c r="I43" s="73"/>
      <c r="J43" s="106"/>
      <c r="K43" s="106"/>
      <c r="L43" s="106"/>
      <c r="M43" s="10"/>
    </row>
    <row r="44" spans="2:13" ht="15" customHeight="1" x14ac:dyDescent="0.3">
      <c r="B44" s="9"/>
      <c r="C44" s="73" t="s">
        <v>38</v>
      </c>
      <c r="D44" s="107" t="s">
        <v>37</v>
      </c>
      <c r="E44" s="108"/>
      <c r="F44" s="108"/>
      <c r="G44" s="109"/>
      <c r="H44" s="73"/>
      <c r="I44" s="73"/>
      <c r="J44" s="106"/>
      <c r="K44" s="106"/>
      <c r="L44" s="106"/>
      <c r="M44" s="10"/>
    </row>
    <row r="45" spans="2:13" ht="15" customHeight="1" x14ac:dyDescent="0.3">
      <c r="B45" s="9"/>
      <c r="C45" s="73" t="s">
        <v>39</v>
      </c>
      <c r="D45" s="107" t="s">
        <v>37</v>
      </c>
      <c r="E45" s="108"/>
      <c r="F45" s="108"/>
      <c r="G45" s="109"/>
      <c r="H45" s="73"/>
      <c r="I45" s="73"/>
      <c r="J45" s="106"/>
      <c r="K45" s="106"/>
      <c r="L45" s="106"/>
      <c r="M45" s="10"/>
    </row>
    <row r="46" spans="2:13" ht="15" customHeight="1" x14ac:dyDescent="0.3">
      <c r="B46" s="9"/>
      <c r="C46" s="73" t="s">
        <v>40</v>
      </c>
      <c r="D46" s="107" t="s">
        <v>37</v>
      </c>
      <c r="E46" s="108"/>
      <c r="F46" s="108"/>
      <c r="G46" s="109"/>
      <c r="H46" s="73"/>
      <c r="I46" s="73"/>
      <c r="J46" s="106"/>
      <c r="K46" s="106"/>
      <c r="L46" s="106"/>
      <c r="M46" s="10"/>
    </row>
    <row r="47" spans="2:13" ht="15" customHeight="1" x14ac:dyDescent="0.3">
      <c r="B47" s="9"/>
      <c r="C47" s="73" t="s">
        <v>41</v>
      </c>
      <c r="D47" s="107" t="s">
        <v>37</v>
      </c>
      <c r="E47" s="108"/>
      <c r="F47" s="108"/>
      <c r="G47" s="109"/>
      <c r="H47" s="73"/>
      <c r="I47" s="73"/>
      <c r="J47" s="106"/>
      <c r="K47" s="106"/>
      <c r="L47" s="106"/>
      <c r="M47" s="10"/>
    </row>
    <row r="48" spans="2:13" ht="7.5" customHeight="1" thickBot="1" x14ac:dyDescent="0.35">
      <c r="B48" s="11"/>
      <c r="C48" s="12"/>
      <c r="D48" s="12"/>
      <c r="E48" s="12"/>
      <c r="F48" s="12"/>
      <c r="G48" s="12"/>
      <c r="H48" s="12"/>
      <c r="I48" s="12"/>
      <c r="J48" s="12"/>
      <c r="K48" s="12"/>
      <c r="L48" s="12"/>
      <c r="M48" s="13"/>
    </row>
    <row r="49" ht="6.75" customHeight="1" thickTop="1" x14ac:dyDescent="0.3"/>
    <row r="50" x14ac:dyDescent="0.3"/>
    <row r="51" x14ac:dyDescent="0.3"/>
    <row r="52" x14ac:dyDescent="0.3"/>
    <row r="53" x14ac:dyDescent="0.3"/>
    <row r="54" x14ac:dyDescent="0.3"/>
    <row r="55" x14ac:dyDescent="0.3"/>
    <row r="56" x14ac:dyDescent="0.3"/>
    <row r="57" x14ac:dyDescent="0.3"/>
    <row r="58" x14ac:dyDescent="0.3"/>
    <row r="59" x14ac:dyDescent="0.3"/>
    <row r="60" x14ac:dyDescent="0.3"/>
    <row r="61" x14ac:dyDescent="0.3"/>
    <row r="62" x14ac:dyDescent="0.3"/>
    <row r="63" x14ac:dyDescent="0.3"/>
    <row r="64" x14ac:dyDescent="0.3"/>
    <row r="65" x14ac:dyDescent="0.3"/>
    <row r="66" x14ac:dyDescent="0.3"/>
    <row r="67" x14ac:dyDescent="0.3"/>
    <row r="68" x14ac:dyDescent="0.3"/>
    <row r="69" x14ac:dyDescent="0.3"/>
    <row r="70" x14ac:dyDescent="0.3"/>
    <row r="71" x14ac:dyDescent="0.3"/>
    <row r="72" x14ac:dyDescent="0.3"/>
    <row r="73" x14ac:dyDescent="0.3"/>
    <row r="74" x14ac:dyDescent="0.3"/>
    <row r="75" x14ac:dyDescent="0.3"/>
    <row r="76" x14ac:dyDescent="0.3"/>
    <row r="77" x14ac:dyDescent="0.3"/>
    <row r="78" x14ac:dyDescent="0.3"/>
    <row r="79" x14ac:dyDescent="0.3"/>
    <row r="80" x14ac:dyDescent="0.3"/>
    <row r="81" x14ac:dyDescent="0.3"/>
    <row r="82" x14ac:dyDescent="0.3"/>
    <row r="83" x14ac:dyDescent="0.3"/>
    <row r="84" x14ac:dyDescent="0.3"/>
    <row r="85" x14ac:dyDescent="0.3"/>
    <row r="86" x14ac:dyDescent="0.3"/>
    <row r="87" x14ac:dyDescent="0.3"/>
    <row r="88" x14ac:dyDescent="0.3"/>
    <row r="89" x14ac:dyDescent="0.3"/>
    <row r="90" x14ac:dyDescent="0.3"/>
    <row r="91" x14ac:dyDescent="0.3"/>
    <row r="92" x14ac:dyDescent="0.3"/>
    <row r="93" x14ac:dyDescent="0.3"/>
    <row r="94" x14ac:dyDescent="0.3"/>
    <row r="95" x14ac:dyDescent="0.3"/>
    <row r="96" x14ac:dyDescent="0.3"/>
    <row r="97" x14ac:dyDescent="0.3"/>
    <row r="98" x14ac:dyDescent="0.3"/>
    <row r="99" x14ac:dyDescent="0.3"/>
    <row r="100" x14ac:dyDescent="0.3"/>
    <row r="101" x14ac:dyDescent="0.3"/>
    <row r="102" x14ac:dyDescent="0.3"/>
    <row r="103" x14ac:dyDescent="0.3"/>
    <row r="104" x14ac:dyDescent="0.3"/>
    <row r="105" x14ac:dyDescent="0.3"/>
    <row r="106" x14ac:dyDescent="0.3"/>
    <row r="107" x14ac:dyDescent="0.3"/>
    <row r="108" x14ac:dyDescent="0.3"/>
    <row r="109" x14ac:dyDescent="0.3"/>
    <row r="110" x14ac:dyDescent="0.3"/>
    <row r="111" x14ac:dyDescent="0.3"/>
    <row r="112" x14ac:dyDescent="0.3"/>
    <row r="113" x14ac:dyDescent="0.3"/>
    <row r="114" x14ac:dyDescent="0.3"/>
    <row r="115" x14ac:dyDescent="0.3"/>
    <row r="116" x14ac:dyDescent="0.3"/>
    <row r="117" x14ac:dyDescent="0.3"/>
    <row r="118" x14ac:dyDescent="0.3"/>
    <row r="119" x14ac:dyDescent="0.3"/>
    <row r="120" x14ac:dyDescent="0.3"/>
    <row r="121" x14ac:dyDescent="0.3"/>
    <row r="122" x14ac:dyDescent="0.3"/>
  </sheetData>
  <sheetProtection sheet="1" selectLockedCells="1"/>
  <mergeCells count="27">
    <mergeCell ref="C40:F40"/>
    <mergeCell ref="C23:F23"/>
    <mergeCell ref="C24:F24"/>
    <mergeCell ref="C32:F32"/>
    <mergeCell ref="C27:F27"/>
    <mergeCell ref="C28:F28"/>
    <mergeCell ref="C38:F38"/>
    <mergeCell ref="J43:L47"/>
    <mergeCell ref="D46:G46"/>
    <mergeCell ref="D47:G47"/>
    <mergeCell ref="D43:G43"/>
    <mergeCell ref="D44:G44"/>
    <mergeCell ref="D45:G45"/>
    <mergeCell ref="E3:L3"/>
    <mergeCell ref="C19:F19"/>
    <mergeCell ref="C13:F13"/>
    <mergeCell ref="H6:L15"/>
    <mergeCell ref="C12:G12"/>
    <mergeCell ref="C8:G8"/>
    <mergeCell ref="C11:G11"/>
    <mergeCell ref="C9:G9"/>
    <mergeCell ref="C7:G7"/>
    <mergeCell ref="C6:G6"/>
    <mergeCell ref="D15:E15"/>
    <mergeCell ref="C14:G14"/>
    <mergeCell ref="C10:G10"/>
    <mergeCell ref="C17:F17"/>
  </mergeCells>
  <printOptions horizontalCentered="1" verticalCentered="1"/>
  <pageMargins left="0" right="0" top="0" bottom="0" header="0" footer="0"/>
  <pageSetup paperSize="9" scale="73"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24" id="{1215DB62-090D-445E-98F9-5E351A18D632}">
            <x14:iconSet iconSet="3Symbols2" custom="1">
              <x14:cfvo type="percent">
                <xm:f>0</xm:f>
              </x14:cfvo>
              <x14:cfvo type="num">
                <xm:f>80</xm:f>
              </x14:cfvo>
              <x14:cfvo type="num" gte="0">
                <xm:f>145</xm:f>
              </x14:cfvo>
              <x14:cfIcon iconSet="3Symbols2" iconId="0"/>
              <x14:cfIcon iconSet="3Symbols2" iconId="2"/>
              <x14:cfIcon iconSet="3Symbols2" iconId="0"/>
            </x14:iconSet>
          </x14:cfRule>
          <xm:sqref>J24:J25 J28:J30</xm:sqref>
        </x14:conditionalFormatting>
        <x14:conditionalFormatting xmlns:xm="http://schemas.microsoft.com/office/excel/2006/main">
          <x14:cfRule type="iconSet" priority="2" id="{05E36284-CEA8-4886-8933-AA22F399A7DE}">
            <x14:iconSet iconSet="3Symbols2" custom="1">
              <x14:cfvo type="percent">
                <xm:f>0</xm:f>
              </x14:cfvo>
              <x14:cfvo type="num">
                <xm:f>90</xm:f>
              </x14:cfvo>
              <x14:cfvo type="num" gte="0">
                <xm:f>155</xm:f>
              </x14:cfvo>
              <x14:cfIcon iconSet="3Symbols2" iconId="0"/>
              <x14:cfIcon iconSet="3Symbols2" iconId="2"/>
              <x14:cfIcon iconSet="3Symbols2" iconId="0"/>
            </x14:iconSet>
          </x14:cfRule>
          <xm:sqref>J28</xm:sqref>
        </x14:conditionalFormatting>
        <x14:conditionalFormatting xmlns:xm="http://schemas.microsoft.com/office/excel/2006/main">
          <x14:cfRule type="iconSet" priority="1" id="{F0B7F710-C85C-4903-B18F-D1531B73C040}">
            <x14:iconSet iconSet="3Symbols" custom="1">
              <x14:cfvo type="percent">
                <xm:f>0</xm:f>
              </x14:cfvo>
              <x14:cfvo type="num">
                <xm:f>0</xm:f>
              </x14:cfvo>
              <x14:cfvo type="num" gte="0">
                <xm:f>75000</xm:f>
              </x14:cfvo>
              <x14:cfIcon iconSet="3Symbols" iconId="0"/>
              <x14:cfIcon iconSet="3Symbols" iconId="2"/>
              <x14:cfIcon iconSet="3Symbols" iconId="0"/>
            </x14:iconSet>
          </x14:cfRule>
          <xm:sqref>J31</xm:sqref>
        </x14:conditionalFormatting>
        <x14:conditionalFormatting xmlns:xm="http://schemas.microsoft.com/office/excel/2006/main">
          <x14:cfRule type="iconSet" priority="40" id="{1135EF11-6C16-43C7-8FB8-19C373BF4A49}">
            <x14:iconSet custom="1">
              <x14:cfvo type="percent">
                <xm:f>0</xm:f>
              </x14:cfvo>
              <x14:cfvo type="num">
                <xm:f>0</xm:f>
              </x14:cfvo>
              <x14:cfvo type="num">
                <xm:f>155.01</xm:f>
              </x14:cfvo>
              <x14:cfIcon iconSet="3Symbols2" iconId="0"/>
              <x14:cfIcon iconSet="3Symbols2" iconId="2"/>
              <x14:cfIcon iconSet="3Symbols2" iconId="0"/>
            </x14:iconSet>
          </x14:cfRule>
          <xm:sqref>J39 J24:J25 J28:J30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3"/>
  <sheetViews>
    <sheetView zoomScale="90" zoomScaleNormal="90" workbookViewId="0">
      <selection activeCell="C4" sqref="C4:F4"/>
    </sheetView>
  </sheetViews>
  <sheetFormatPr defaultColWidth="0" defaultRowHeight="13.8" zeroHeight="1" x14ac:dyDescent="0.3"/>
  <cols>
    <col min="1" max="1" width="2.44140625" style="16" customWidth="1"/>
    <col min="2" max="2" width="2.6640625" style="16" customWidth="1"/>
    <col min="3" max="3" width="65.109375" style="24" customWidth="1"/>
    <col min="4" max="4" width="28.33203125" style="24" customWidth="1"/>
    <col min="5" max="5" width="42" style="24" customWidth="1"/>
    <col min="6" max="6" width="23.33203125" style="24" customWidth="1"/>
    <col min="7" max="7" width="2.33203125" style="16" customWidth="1"/>
    <col min="8" max="8" width="2.5546875" style="16" customWidth="1"/>
    <col min="9" max="9" width="2.5546875" style="16" hidden="1" customWidth="1"/>
    <col min="10" max="10" width="2.5546875" style="17" hidden="1" customWidth="1"/>
    <col min="11" max="11" width="54.6640625" style="16" hidden="1" customWidth="1"/>
    <col min="12" max="16384" width="0" style="16" hidden="1"/>
  </cols>
  <sheetData>
    <row r="1" spans="1:13" ht="7.5" customHeight="1" thickBot="1" x14ac:dyDescent="0.35">
      <c r="A1" s="6"/>
      <c r="B1" s="6"/>
      <c r="C1" s="32"/>
      <c r="D1" s="32"/>
      <c r="E1" s="32"/>
      <c r="F1" s="32"/>
      <c r="G1" s="6"/>
      <c r="H1" s="6"/>
      <c r="I1" s="15"/>
      <c r="J1" s="15"/>
      <c r="K1" s="15"/>
      <c r="L1" s="15"/>
      <c r="M1" s="15"/>
    </row>
    <row r="2" spans="1:13" ht="14.4" thickTop="1" x14ac:dyDescent="0.3">
      <c r="A2" s="6"/>
      <c r="B2" s="33"/>
      <c r="C2" s="34"/>
      <c r="D2" s="34"/>
      <c r="E2" s="34"/>
      <c r="F2" s="34"/>
      <c r="G2" s="35"/>
      <c r="H2" s="6"/>
      <c r="I2" s="15"/>
      <c r="J2" s="15"/>
      <c r="K2" s="15"/>
      <c r="L2" s="15"/>
      <c r="M2" s="15"/>
    </row>
    <row r="3" spans="1:13" ht="33" customHeight="1" x14ac:dyDescent="0.3">
      <c r="A3" s="6"/>
      <c r="B3" s="27"/>
      <c r="C3" s="32"/>
      <c r="D3" s="32"/>
      <c r="E3" s="32"/>
      <c r="F3" s="32"/>
      <c r="G3" s="36"/>
      <c r="H3" s="6"/>
      <c r="I3" s="15"/>
      <c r="J3" s="15"/>
      <c r="K3" s="15"/>
      <c r="L3" s="15"/>
      <c r="M3" s="15"/>
    </row>
    <row r="4" spans="1:13" ht="36" customHeight="1" x14ac:dyDescent="0.35">
      <c r="A4" s="6"/>
      <c r="B4" s="27"/>
      <c r="C4" s="123" t="str">
        <f>"Toelichting aanbiedingsbegroting "&amp;'Annex 5.1 Aanbiedingsbegroting'!E3</f>
        <v>Toelichting aanbiedingsbegroting Raamovereenkomst ProRail Dashboards, TN477536</v>
      </c>
      <c r="D4" s="124"/>
      <c r="E4" s="124"/>
      <c r="F4" s="125"/>
      <c r="G4" s="37"/>
      <c r="H4" s="38"/>
      <c r="I4" s="15"/>
      <c r="J4" s="15"/>
      <c r="K4" s="15"/>
      <c r="L4" s="15"/>
      <c r="M4" s="15"/>
    </row>
    <row r="5" spans="1:13" ht="8.25" customHeight="1" x14ac:dyDescent="0.35">
      <c r="A5" s="6"/>
      <c r="B5" s="27"/>
      <c r="C5" s="39"/>
      <c r="D5" s="40"/>
      <c r="E5" s="40"/>
      <c r="F5" s="40"/>
      <c r="G5" s="37"/>
      <c r="H5" s="38"/>
      <c r="I5" s="15"/>
      <c r="J5" s="15"/>
      <c r="K5" s="15"/>
      <c r="L5" s="15"/>
      <c r="M5" s="15"/>
    </row>
    <row r="6" spans="1:13" s="18" customFormat="1" ht="14.4" x14ac:dyDescent="0.3">
      <c r="A6" s="73"/>
      <c r="B6" s="81"/>
      <c r="C6" s="41" t="s">
        <v>42</v>
      </c>
      <c r="D6" s="26"/>
      <c r="E6" s="26"/>
      <c r="F6" s="26"/>
      <c r="G6" s="25"/>
      <c r="H6" s="20"/>
      <c r="I6" s="82"/>
      <c r="J6" s="19"/>
      <c r="K6" s="82"/>
      <c r="L6" s="82"/>
      <c r="M6" s="82"/>
    </row>
    <row r="7" spans="1:13" s="18" customFormat="1" ht="36" customHeight="1" x14ac:dyDescent="0.3">
      <c r="A7" s="73"/>
      <c r="B7" s="81"/>
      <c r="C7" s="126" t="s">
        <v>43</v>
      </c>
      <c r="D7" s="127"/>
      <c r="E7" s="127"/>
      <c r="F7" s="127"/>
      <c r="G7" s="25"/>
      <c r="H7" s="20"/>
      <c r="I7" s="82"/>
      <c r="J7" s="19"/>
      <c r="K7" s="82"/>
      <c r="L7" s="82"/>
      <c r="M7" s="82"/>
    </row>
    <row r="8" spans="1:13" s="18" customFormat="1" ht="239.25" customHeight="1" x14ac:dyDescent="0.3">
      <c r="A8" s="73"/>
      <c r="B8" s="81"/>
      <c r="C8" s="126" t="s">
        <v>44</v>
      </c>
      <c r="D8" s="127"/>
      <c r="E8" s="127"/>
      <c r="F8" s="127"/>
      <c r="G8" s="25"/>
      <c r="H8" s="20"/>
      <c r="I8" s="82"/>
      <c r="J8" s="19"/>
      <c r="K8" s="82"/>
      <c r="L8" s="82"/>
      <c r="M8" s="82"/>
    </row>
    <row r="9" spans="1:13" s="18" customFormat="1" ht="14.4" x14ac:dyDescent="0.3">
      <c r="A9" s="73"/>
      <c r="B9" s="81"/>
      <c r="C9" s="126" t="s">
        <v>45</v>
      </c>
      <c r="D9" s="126"/>
      <c r="E9" s="126"/>
      <c r="F9" s="126"/>
      <c r="G9" s="25"/>
      <c r="H9" s="20"/>
      <c r="I9" s="82"/>
      <c r="J9" s="19"/>
      <c r="K9" s="82"/>
      <c r="L9" s="82"/>
      <c r="M9" s="82"/>
    </row>
    <row r="10" spans="1:13" ht="10.95" customHeight="1" x14ac:dyDescent="0.3">
      <c r="A10" s="6"/>
      <c r="B10" s="27"/>
      <c r="C10" s="42"/>
      <c r="D10" s="42"/>
      <c r="E10" s="42"/>
      <c r="F10" s="42"/>
      <c r="G10" s="28"/>
      <c r="H10" s="22"/>
    </row>
    <row r="11" spans="1:13" ht="10.5" customHeight="1" thickBot="1" x14ac:dyDescent="0.35">
      <c r="A11" s="6"/>
      <c r="B11" s="29"/>
      <c r="C11" s="30"/>
      <c r="D11" s="30"/>
      <c r="E11" s="30"/>
      <c r="F11" s="30"/>
      <c r="G11" s="31"/>
      <c r="H11" s="22"/>
    </row>
    <row r="12" spans="1:13" ht="9" customHeight="1" thickTop="1" x14ac:dyDescent="0.3">
      <c r="A12" s="6"/>
      <c r="B12" s="6"/>
      <c r="C12" s="21"/>
      <c r="D12" s="21"/>
      <c r="E12" s="21"/>
      <c r="F12" s="21"/>
      <c r="G12" s="22"/>
      <c r="H12" s="22"/>
    </row>
    <row r="13" spans="1:13" hidden="1" x14ac:dyDescent="0.3">
      <c r="A13" s="6"/>
      <c r="B13" s="6"/>
      <c r="C13" s="21"/>
      <c r="D13" s="21"/>
      <c r="E13" s="21"/>
      <c r="F13" s="21"/>
      <c r="G13" s="22"/>
      <c r="H13" s="22"/>
    </row>
    <row r="14" spans="1:13" hidden="1" x14ac:dyDescent="0.3">
      <c r="A14" s="6"/>
      <c r="B14" s="6"/>
      <c r="C14" s="21"/>
      <c r="D14" s="21"/>
      <c r="E14" s="21"/>
      <c r="F14" s="21"/>
      <c r="G14" s="22"/>
      <c r="H14" s="22"/>
    </row>
    <row r="15" spans="1:13" hidden="1" x14ac:dyDescent="0.3">
      <c r="A15" s="6"/>
      <c r="B15" s="6"/>
      <c r="C15" s="21"/>
      <c r="D15" s="21"/>
      <c r="E15" s="21"/>
      <c r="F15" s="21"/>
      <c r="G15" s="22"/>
      <c r="H15" s="22"/>
    </row>
    <row r="16" spans="1:13" hidden="1" x14ac:dyDescent="0.3">
      <c r="A16" s="6"/>
      <c r="B16" s="6"/>
      <c r="C16" s="21"/>
      <c r="D16" s="21"/>
      <c r="E16" s="21"/>
      <c r="F16" s="21"/>
      <c r="G16" s="22"/>
      <c r="H16" s="22"/>
    </row>
    <row r="17" spans="1:8" hidden="1" x14ac:dyDescent="0.3">
      <c r="A17" s="6"/>
      <c r="B17" s="6"/>
      <c r="C17" s="21"/>
      <c r="D17" s="21"/>
      <c r="E17" s="21"/>
      <c r="F17" s="21"/>
      <c r="G17" s="22"/>
      <c r="H17" s="22"/>
    </row>
    <row r="18" spans="1:8" hidden="1" x14ac:dyDescent="0.3">
      <c r="A18" s="6"/>
      <c r="B18" s="6"/>
      <c r="C18" s="21"/>
      <c r="D18" s="21"/>
      <c r="E18" s="21"/>
      <c r="F18" s="21"/>
      <c r="G18" s="22"/>
      <c r="H18" s="22"/>
    </row>
    <row r="19" spans="1:8" hidden="1" x14ac:dyDescent="0.3">
      <c r="A19" s="6"/>
      <c r="B19" s="6"/>
      <c r="C19" s="21"/>
      <c r="D19" s="21"/>
      <c r="E19" s="21"/>
      <c r="F19" s="21"/>
      <c r="G19" s="22"/>
      <c r="H19" s="22"/>
    </row>
    <row r="20" spans="1:8" hidden="1" x14ac:dyDescent="0.3">
      <c r="A20" s="6"/>
      <c r="B20" s="6"/>
      <c r="C20" s="21"/>
      <c r="D20" s="21"/>
      <c r="E20" s="21"/>
      <c r="F20" s="21"/>
      <c r="G20" s="22"/>
      <c r="H20" s="22"/>
    </row>
    <row r="21" spans="1:8" hidden="1" x14ac:dyDescent="0.3">
      <c r="C21" s="23"/>
      <c r="D21" s="23"/>
      <c r="E21" s="23"/>
      <c r="F21" s="23"/>
      <c r="G21" s="15"/>
      <c r="H21" s="15"/>
    </row>
    <row r="22" spans="1:8" hidden="1" x14ac:dyDescent="0.3">
      <c r="C22" s="23"/>
      <c r="D22" s="23"/>
      <c r="E22" s="23"/>
      <c r="F22" s="23"/>
      <c r="G22" s="15"/>
      <c r="H22" s="15"/>
    </row>
    <row r="23" spans="1:8" hidden="1" x14ac:dyDescent="0.3">
      <c r="C23" s="23"/>
      <c r="D23" s="23"/>
      <c r="E23" s="23"/>
      <c r="F23" s="23"/>
      <c r="G23" s="15"/>
      <c r="H23" s="15"/>
    </row>
    <row r="24" spans="1:8" hidden="1" x14ac:dyDescent="0.3">
      <c r="C24" s="23"/>
      <c r="D24" s="23"/>
      <c r="E24" s="23"/>
      <c r="F24" s="23"/>
      <c r="G24" s="15"/>
      <c r="H24" s="15"/>
    </row>
    <row r="25" spans="1:8" hidden="1" x14ac:dyDescent="0.3">
      <c r="C25" s="23"/>
      <c r="D25" s="23"/>
      <c r="E25" s="23"/>
      <c r="F25" s="23"/>
      <c r="G25" s="15"/>
      <c r="H25" s="15"/>
    </row>
    <row r="26" spans="1:8" hidden="1" x14ac:dyDescent="0.3">
      <c r="C26" s="23"/>
      <c r="D26" s="23"/>
      <c r="E26" s="23"/>
      <c r="F26" s="23"/>
      <c r="G26" s="15"/>
      <c r="H26" s="15"/>
    </row>
    <row r="27" spans="1:8" hidden="1" x14ac:dyDescent="0.3">
      <c r="C27" s="23"/>
      <c r="D27" s="23"/>
      <c r="E27" s="23"/>
      <c r="F27" s="23"/>
      <c r="G27" s="15"/>
      <c r="H27" s="15"/>
    </row>
    <row r="28" spans="1:8" hidden="1" x14ac:dyDescent="0.3">
      <c r="C28" s="23"/>
      <c r="D28" s="23"/>
      <c r="E28" s="23"/>
      <c r="F28" s="23"/>
      <c r="G28" s="15"/>
      <c r="H28" s="15"/>
    </row>
    <row r="29" spans="1:8" hidden="1" x14ac:dyDescent="0.3">
      <c r="C29" s="23"/>
      <c r="D29" s="23"/>
      <c r="E29" s="23"/>
      <c r="F29" s="23"/>
      <c r="G29" s="15"/>
      <c r="H29" s="15"/>
    </row>
    <row r="30" spans="1:8" hidden="1" x14ac:dyDescent="0.3">
      <c r="C30" s="23"/>
      <c r="D30" s="23"/>
      <c r="E30" s="23"/>
      <c r="F30" s="23"/>
      <c r="G30" s="15"/>
      <c r="H30" s="15"/>
    </row>
    <row r="31" spans="1:8" hidden="1" x14ac:dyDescent="0.3">
      <c r="C31" s="23"/>
      <c r="D31" s="23"/>
      <c r="E31" s="23"/>
      <c r="F31" s="23"/>
      <c r="G31" s="15"/>
      <c r="H31" s="15"/>
    </row>
    <row r="32" spans="1:8" x14ac:dyDescent="0.3"/>
    <row r="33" x14ac:dyDescent="0.3"/>
    <row r="34" x14ac:dyDescent="0.3"/>
    <row r="35" x14ac:dyDescent="0.3"/>
    <row r="36" x14ac:dyDescent="0.3"/>
    <row r="37" x14ac:dyDescent="0.3"/>
    <row r="38" x14ac:dyDescent="0.3"/>
    <row r="39" x14ac:dyDescent="0.3"/>
    <row r="40" x14ac:dyDescent="0.3"/>
    <row r="41" x14ac:dyDescent="0.3"/>
    <row r="42" x14ac:dyDescent="0.3"/>
    <row r="43" x14ac:dyDescent="0.3"/>
  </sheetData>
  <mergeCells count="4">
    <mergeCell ref="C4:F4"/>
    <mergeCell ref="C7:F7"/>
    <mergeCell ref="C9:F9"/>
    <mergeCell ref="C8:F8"/>
  </mergeCells>
  <printOptions horizontalCentered="1" verticalCentered="1"/>
  <pageMargins left="0" right="0" top="0" bottom="0" header="0" footer="0"/>
  <pageSetup paperSize="8" scale="9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1AEB089DA3F39D4EAB97A78D5B5F667A" ma:contentTypeVersion="11" ma:contentTypeDescription="Een nieuw document maken." ma:contentTypeScope="" ma:versionID="caeb7b512f8b5fb9da7e9419c9e42fae">
  <xsd:schema xmlns:xsd="http://www.w3.org/2001/XMLSchema" xmlns:xs="http://www.w3.org/2001/XMLSchema" xmlns:p="http://schemas.microsoft.com/office/2006/metadata/properties" xmlns:ns2="872485f8-46c4-45d8-a792-5f50428ea546" xmlns:ns3="bb54305e-c532-4d39-9dbf-1a466a56ac2f" targetNamespace="http://schemas.microsoft.com/office/2006/metadata/properties" ma:root="true" ma:fieldsID="a1ecba03b3cb00dd0211b0c3f4b43020" ns2:_="" ns3:_="">
    <xsd:import namespace="872485f8-46c4-45d8-a792-5f50428ea546"/>
    <xsd:import namespace="bb54305e-c532-4d39-9dbf-1a466a56ac2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2485f8-46c4-45d8-a792-5f50428ea54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b54305e-c532-4d39-9dbf-1a466a56ac2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872485f8-46c4-45d8-a792-5f50428ea546">TS0191F19FE-1240614151-53</_dlc_DocId>
    <_dlc_DocIdUrl xmlns="872485f8-46c4-45d8-a792-5f50428ea546">
      <Url>https://prorailbv.sharepoint.com/teams/OntwikkelenenbeherenvaninenexterneprestatiesdashboardsenvoProRai/_layouts/15/DocIdRedir.aspx?ID=TS0191F19FE-1240614151-53</Url>
      <Description>TS0191F19FE-1240614151-53</Description>
    </_dlc_DocIdUrl>
  </documentManagement>
</p:properties>
</file>

<file path=customXml/itemProps1.xml><?xml version="1.0" encoding="utf-8"?>
<ds:datastoreItem xmlns:ds="http://schemas.openxmlformats.org/officeDocument/2006/customXml" ds:itemID="{5659E899-2814-4FBC-9DC0-91D31BB6A191}">
  <ds:schemaRefs>
    <ds:schemaRef ds:uri="http://schemas.microsoft.com/sharepoint/v3/contenttype/forms"/>
  </ds:schemaRefs>
</ds:datastoreItem>
</file>

<file path=customXml/itemProps2.xml><?xml version="1.0" encoding="utf-8"?>
<ds:datastoreItem xmlns:ds="http://schemas.openxmlformats.org/officeDocument/2006/customXml" ds:itemID="{6DAEB1A6-89C8-48F0-A5AE-5DB7500BA2A3}">
  <ds:schemaRefs>
    <ds:schemaRef ds:uri="http://schemas.microsoft.com/sharepoint/events"/>
  </ds:schemaRefs>
</ds:datastoreItem>
</file>

<file path=customXml/itemProps3.xml><?xml version="1.0" encoding="utf-8"?>
<ds:datastoreItem xmlns:ds="http://schemas.openxmlformats.org/officeDocument/2006/customXml" ds:itemID="{D579DFB7-F7B9-4E38-9783-193DDFCF40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2485f8-46c4-45d8-a792-5f50428ea546"/>
    <ds:schemaRef ds:uri="bb54305e-c532-4d39-9dbf-1a466a56ac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353BDFE-CBAC-44A1-80FB-B6BD2A0BC037}">
  <ds:schemaRefs>
    <ds:schemaRef ds:uri="872485f8-46c4-45d8-a792-5f50428ea546"/>
    <ds:schemaRef ds:uri="http://purl.org/dc/elements/1.1/"/>
    <ds:schemaRef ds:uri="http://schemas.microsoft.com/office/2006/documentManagement/types"/>
    <ds:schemaRef ds:uri="http://purl.org/dc/terms/"/>
    <ds:schemaRef ds:uri="bb54305e-c532-4d39-9dbf-1a466a56ac2f"/>
    <ds:schemaRef ds:uri="http://purl.org/dc/dcmitype/"/>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Annex 5.1 Aanbiedingsbegroting</vt:lpstr>
      <vt:lpstr>Toelichting Annex 5.1</vt:lpstr>
      <vt:lpstr>'Annex 5.1 Aanbiedingsbegroting'!Afdrukbereik</vt:lpstr>
      <vt:lpstr>'Toelichting Annex 5.1'!Afdrukbereik</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7 - Aanbiedingsbegroting</dc:title>
  <dc:subject/>
  <dc:creator>aarnoud.bijleveld</dc:creator>
  <cp:keywords/>
  <dc:description/>
  <cp:lastModifiedBy>Lacomblé, M.E.R. (Marcel)</cp:lastModifiedBy>
  <cp:revision/>
  <dcterms:created xsi:type="dcterms:W3CDTF">2017-01-20T10:16:47Z</dcterms:created>
  <dcterms:modified xsi:type="dcterms:W3CDTF">2024-07-18T13:04:59Z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0x0101001AEB089DA3F39D4EAB97A78D5B5F667A</vt:lpwstr>
  </property>
  <property fmtid="{D5CDD505-2E9C-101B-9397-08002B2CF9AE}" pid="3" name="_dlc_DocIdItemGuid">
    <vt:lpwstr>625b23e8-38d3-4cd9-a593-ab27ff8097c0</vt:lpwstr>
  </property>
  <property fmtid="{D5CDD505-2E9C-101B-9397-08002B2CF9AE}" pid="4" name="_dlc_policyId">
    <vt:lpwstr/>
  </property>
  <property fmtid="{D5CDD505-2E9C-101B-9397-08002B2CF9AE}" pid="5" name="ItemRetentionFormula">
    <vt:lpwstr/>
  </property>
  <property fmtid="{D5CDD505-2E9C-101B-9397-08002B2CF9AE}" pid="6" name="Vertrouwelijkheid">
    <vt:lpwstr>2;#Intern|8a639747-e233-49a8-819f-e74cd9528f9e</vt:lpwstr>
  </property>
  <property fmtid="{D5CDD505-2E9C-101B-9397-08002B2CF9AE}" pid="7" name="TaxKeyword">
    <vt:lpwstr/>
  </property>
  <property fmtid="{D5CDD505-2E9C-101B-9397-08002B2CF9AE}" pid="8" name="pfc1de68b0bc4286a25a1f006370b9c9">
    <vt:lpwstr/>
  </property>
  <property fmtid="{D5CDD505-2E9C-101B-9397-08002B2CF9AE}" pid="9" name="Type document">
    <vt:lpwstr/>
  </property>
  <property fmtid="{D5CDD505-2E9C-101B-9397-08002B2CF9AE}" pid="10" name="Verantwoordelijke afdeling">
    <vt:lpwstr>39;#Procurement Assets en ICT|4394047b-9246-4a8e-9ae2-2f7f45cabe5c</vt:lpwstr>
  </property>
  <property fmtid="{D5CDD505-2E9C-101B-9397-08002B2CF9AE}" pid="11" name="Documentstatus">
    <vt:lpwstr>3;#Concept|b56e2604-821a-409c-9774-7587ed426a31</vt:lpwstr>
  </property>
  <property fmtid="{D5CDD505-2E9C-101B-9397-08002B2CF9AE}" pid="12" name="Handeling">
    <vt:lpwstr/>
  </property>
  <property fmtid="{D5CDD505-2E9C-101B-9397-08002B2CF9AE}" pid="13" name="MSIP_Label_24e57bac-d225-40fb-8a9e-62b5be587a96_Enabled">
    <vt:lpwstr>true</vt:lpwstr>
  </property>
  <property fmtid="{D5CDD505-2E9C-101B-9397-08002B2CF9AE}" pid="14" name="MSIP_Label_24e57bac-d225-40fb-8a9e-62b5be587a96_SetDate">
    <vt:lpwstr>2021-02-10T07:26:44Z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d0c82445-61b4-4e82-87a1-0000cfb79a51</vt:lpwstr>
  </property>
  <property fmtid="{D5CDD505-2E9C-101B-9397-08002B2CF9AE}" pid="19" name="MSIP_Label_24e57bac-d225-40fb-8a9e-62b5be587a96_ContentBits">
    <vt:lpwstr>0</vt:lpwstr>
  </property>
  <property fmtid="{D5CDD505-2E9C-101B-9397-08002B2CF9AE}" pid="20" name="MediaServiceImageTags">
    <vt:lpwstr/>
  </property>
</Properties>
</file>