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Lopende aanbestedingen/Schoonmaak/1. Voorbereiding/Concept bestek/"/>
    </mc:Choice>
  </mc:AlternateContent>
  <xr:revisionPtr revIDLastSave="1031" documentId="8_{A53F4B3F-9159-46F6-B13D-324F91BC59C4}" xr6:coauthVersionLast="47" xr6:coauthVersionMax="47" xr10:uidLastSave="{850011C4-DBB6-4175-A808-C7CF806AA973}"/>
  <bookViews>
    <workbookView xWindow="38280" yWindow="-120" windowWidth="38640" windowHeight="21240" activeTab="3" xr2:uid="{259FC7FF-A08B-4105-A75A-BEEB5C733198}"/>
  </bookViews>
  <sheets>
    <sheet name="Inschrijfprijs" sheetId="1" r:id="rId1"/>
    <sheet name="Glasbewassing" sheetId="4" r:id="rId2"/>
    <sheet name="Schoonmaakonderhoud" sheetId="5" r:id="rId3"/>
    <sheet name="Vloeronderhoud" sheetId="3" r:id="rId4"/>
    <sheet name="Verrekenprijzen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3" l="1"/>
  <c r="D22" i="1"/>
  <c r="G17" i="4"/>
  <c r="G16" i="4"/>
  <c r="D29" i="1"/>
  <c r="D23" i="1"/>
  <c r="D17" i="1"/>
  <c r="D22" i="5"/>
  <c r="D15" i="5"/>
  <c r="D8" i="5"/>
  <c r="G21" i="5"/>
  <c r="G20" i="5"/>
  <c r="G19" i="5"/>
  <c r="G14" i="5"/>
  <c r="G13" i="5"/>
  <c r="G12" i="5"/>
  <c r="G15" i="5" s="1"/>
  <c r="G7" i="5"/>
  <c r="G6" i="5"/>
  <c r="G5" i="5"/>
  <c r="D30" i="1"/>
  <c r="D24" i="1"/>
  <c r="D18" i="1"/>
  <c r="G9" i="4"/>
  <c r="G22" i="4"/>
  <c r="G21" i="4"/>
  <c r="G15" i="4"/>
  <c r="G14" i="4"/>
  <c r="G8" i="4"/>
  <c r="G7" i="4"/>
  <c r="G6" i="4"/>
  <c r="J25" i="3"/>
  <c r="J24" i="3"/>
  <c r="J19" i="3"/>
  <c r="J18" i="3"/>
  <c r="J17" i="3"/>
  <c r="J16" i="3"/>
  <c r="J6" i="3"/>
  <c r="J7" i="3"/>
  <c r="J8" i="3"/>
  <c r="J9" i="3"/>
  <c r="J10" i="3"/>
  <c r="J11" i="3"/>
  <c r="J5" i="3"/>
  <c r="J12" i="3" s="1"/>
  <c r="G22" i="5" l="1"/>
  <c r="G8" i="5"/>
  <c r="D25" i="1"/>
  <c r="G10" i="4"/>
  <c r="D16" i="1" s="1"/>
  <c r="G23" i="4"/>
  <c r="D28" i="1" s="1"/>
  <c r="D31" i="1" s="1"/>
  <c r="J20" i="3"/>
  <c r="J26" i="3"/>
  <c r="D19" i="1" l="1"/>
  <c r="D34" i="1" s="1"/>
</calcChain>
</file>

<file path=xl/sharedStrings.xml><?xml version="1.0" encoding="utf-8"?>
<sst xmlns="http://schemas.openxmlformats.org/spreadsheetml/2006/main" count="250" uniqueCount="92">
  <si>
    <t>Invulinstructie</t>
  </si>
  <si>
    <t>Bedragen zijn in euro's en exclusief btw.</t>
  </si>
  <si>
    <t>Subtotaal 1</t>
  </si>
  <si>
    <t>totaal</t>
  </si>
  <si>
    <t>Subtotaal 2</t>
  </si>
  <si>
    <t>Subtotaal 3</t>
  </si>
  <si>
    <t>Bijlage 2 -  Prijzenblad</t>
  </si>
  <si>
    <t>Kosten anders dan hier vermeld op het prijzenblad worden niet vergoed!</t>
  </si>
  <si>
    <t>Alle tarieven dienen inclusief alle bijkomende kosten te zijn om de dienstverlening te kunnen uitvoeren.</t>
  </si>
  <si>
    <t>Europese openbare aanbesteding Schoonmaakonderhoud &amp; glasbewassing</t>
  </si>
  <si>
    <t>Object Gemeentehuis, Geneindestraat 4</t>
  </si>
  <si>
    <t>Object Gemeentewerken, De Valkenberg 9</t>
  </si>
  <si>
    <t>Object Begraafplaats, Cauberg 19</t>
  </si>
  <si>
    <t>Uurtarieven op afroep</t>
  </si>
  <si>
    <t>Regie uurtarief productief</t>
  </si>
  <si>
    <t>Regie uurtarief specialistisch</t>
  </si>
  <si>
    <t>Tapijt - sproei-/extractiemethode</t>
  </si>
  <si>
    <t xml:space="preserve">   1 - 100 m²</t>
  </si>
  <si>
    <t>101- 500 m²</t>
  </si>
  <si>
    <t xml:space="preserve">501 m² en meer </t>
  </si>
  <si>
    <t>Tapijt – hostmethode</t>
  </si>
  <si>
    <t xml:space="preserve">501 m² en meer. </t>
  </si>
  <si>
    <t>Schrobben harde vloeren exclusief in- en uitruimen</t>
  </si>
  <si>
    <t xml:space="preserve"> 1 - 100 m²</t>
  </si>
  <si>
    <t>501 m² en meer</t>
  </si>
  <si>
    <t>Schrobben harde vloeren inclusief in- en uitruimen</t>
  </si>
  <si>
    <t>Sprayen/opwrijven exclusief in- en uitruimen</t>
  </si>
  <si>
    <t>Sprayen/opwrijven inclusief in- en uitruimen</t>
  </si>
  <si>
    <t>Strippen/conserveren exclusief in- en uitruimen</t>
  </si>
  <si>
    <t>1 - 100 m²</t>
  </si>
  <si>
    <t>Strippen/conserveren inclusief in- en uitruimen</t>
  </si>
  <si>
    <t>1 - 10</t>
  </si>
  <si>
    <t>11 - 100</t>
  </si>
  <si>
    <t>101 en meer</t>
  </si>
  <si>
    <t>Glasbewassing</t>
  </si>
  <si>
    <t>Uurtarief toezicht</t>
  </si>
  <si>
    <t>Uurtarief objectleiding</t>
  </si>
  <si>
    <t>Dieptereiniging keukens per m2</t>
  </si>
  <si>
    <t>prijs per maand</t>
  </si>
  <si>
    <t>Schoonmaakwerkzaamheden (excl. Vloeronderhoud)</t>
  </si>
  <si>
    <t>Vloeronderhoud laagfrequent</t>
  </si>
  <si>
    <t>Vloeronderhoud (laagfrequent)</t>
  </si>
  <si>
    <t>Gemeentehuis</t>
  </si>
  <si>
    <t>BU</t>
  </si>
  <si>
    <t>linoleum</t>
  </si>
  <si>
    <t>m2</t>
  </si>
  <si>
    <t>sprayen/ opwrijven</t>
  </si>
  <si>
    <t>strippen/ conserveren</t>
  </si>
  <si>
    <t>prijs per beurt</t>
  </si>
  <si>
    <t>VE</t>
  </si>
  <si>
    <t>ruimte</t>
  </si>
  <si>
    <t>vloertype</t>
  </si>
  <si>
    <t>overig</t>
  </si>
  <si>
    <t>freq/jr</t>
  </si>
  <si>
    <t>schrobben</t>
  </si>
  <si>
    <t>Subtotaal Gemeentehuis</t>
  </si>
  <si>
    <t>Type</t>
  </si>
  <si>
    <t>object</t>
  </si>
  <si>
    <t>activiteit</t>
  </si>
  <si>
    <t>totaal per jaar</t>
  </si>
  <si>
    <t>Gemeentewerken</t>
  </si>
  <si>
    <t>steen (tegels)</t>
  </si>
  <si>
    <t>0.10</t>
  </si>
  <si>
    <t>0.16</t>
  </si>
  <si>
    <t>Cauberg</t>
  </si>
  <si>
    <t>Subtotaal Gemeentewerken</t>
  </si>
  <si>
    <t>Subtotaal Cauberg</t>
  </si>
  <si>
    <t>Inzet hoogwerker</t>
  </si>
  <si>
    <t>Wassen gevelramen binnenzijde</t>
  </si>
  <si>
    <t>Wassen gevelramen buitenzijde</t>
  </si>
  <si>
    <t>0.04/0.04A/0.05</t>
  </si>
  <si>
    <t>0.04/0.07A</t>
  </si>
  <si>
    <t>2.40 /2.41</t>
  </si>
  <si>
    <t xml:space="preserve">Vul alle tabladen in. </t>
  </si>
  <si>
    <t xml:space="preserve">Vul alleen de groen gemarkeerde cellen in. </t>
  </si>
  <si>
    <t>Breng geen wijzigingen aan in de indeling of formules van het prijzenblad.</t>
  </si>
  <si>
    <t>Schoonmaakonderhoud</t>
  </si>
  <si>
    <t>Bureaukamers</t>
  </si>
  <si>
    <t>Verkeersruimtes</t>
  </si>
  <si>
    <t>Sanitair</t>
  </si>
  <si>
    <t>Opslag uurtarief zaterdag</t>
  </si>
  <si>
    <t>Opslag uurtarief zondag</t>
  </si>
  <si>
    <t>Opslag uurtarief feestdag</t>
  </si>
  <si>
    <t>verrekenprijs per m2</t>
  </si>
  <si>
    <t>Kosten voor hoogwerker (per dagdeel van vier uur)</t>
  </si>
  <si>
    <t>Tarief</t>
  </si>
  <si>
    <t>Verrekenprijzen</t>
  </si>
  <si>
    <t>Inschrijfprijs</t>
  </si>
  <si>
    <t>Wassen separatieglas beide zijden</t>
  </si>
  <si>
    <t>Wassne gevelramen buitenzijde</t>
  </si>
  <si>
    <t>Wassen sepratieglas beide zijden</t>
  </si>
  <si>
    <t>Steen/ beton ciré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</si>
</sst>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name val="Calibri Light"/>
      <family val="2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9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11" xfId="0" applyFont="1" applyBorder="1"/>
    <xf numFmtId="164" fontId="7" fillId="0" borderId="12" xfId="0" applyNumberFormat="1" applyFont="1" applyBorder="1"/>
    <xf numFmtId="0" fontId="7" fillId="0" borderId="13" xfId="0" applyFont="1" applyBorder="1"/>
    <xf numFmtId="164" fontId="7" fillId="0" borderId="14" xfId="0" applyNumberFormat="1" applyFont="1" applyBorder="1"/>
    <xf numFmtId="164" fontId="1" fillId="3" borderId="16" xfId="0" applyNumberFormat="1" applyFont="1" applyFill="1" applyBorder="1"/>
    <xf numFmtId="0" fontId="9" fillId="0" borderId="0" xfId="0" applyFont="1"/>
    <xf numFmtId="0" fontId="10" fillId="0" borderId="0" xfId="0" applyFont="1"/>
    <xf numFmtId="164" fontId="11" fillId="4" borderId="1" xfId="0" applyNumberFormat="1" applyFont="1" applyFill="1" applyBorder="1"/>
    <xf numFmtId="0" fontId="5" fillId="4" borderId="10" xfId="0" applyFont="1" applyFill="1" applyBorder="1"/>
    <xf numFmtId="164" fontId="0" fillId="0" borderId="0" xfId="0" applyNumberFormat="1"/>
    <xf numFmtId="0" fontId="1" fillId="0" borderId="5" xfId="0" applyFont="1" applyBorder="1"/>
    <xf numFmtId="0" fontId="13" fillId="6" borderId="17" xfId="0" applyFont="1" applyFill="1" applyBorder="1"/>
    <xf numFmtId="44" fontId="14" fillId="6" borderId="17" xfId="1" applyFont="1" applyFill="1" applyBorder="1" applyAlignment="1" applyProtection="1"/>
    <xf numFmtId="0" fontId="14" fillId="5" borderId="25" xfId="0" applyFont="1" applyFill="1" applyBorder="1"/>
    <xf numFmtId="0" fontId="8" fillId="5" borderId="18" xfId="0" applyFont="1" applyFill="1" applyBorder="1" applyAlignment="1">
      <alignment vertical="center"/>
    </xf>
    <xf numFmtId="44" fontId="8" fillId="2" borderId="18" xfId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4" fontId="13" fillId="6" borderId="17" xfId="1" applyFont="1" applyFill="1" applyBorder="1" applyAlignment="1" applyProtection="1"/>
    <xf numFmtId="0" fontId="7" fillId="0" borderId="27" xfId="0" applyFont="1" applyBorder="1"/>
    <xf numFmtId="0" fontId="7" fillId="0" borderId="27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7" fillId="0" borderId="28" xfId="0" applyFont="1" applyBorder="1"/>
    <xf numFmtId="0" fontId="7" fillId="0" borderId="29" xfId="0" applyFont="1" applyBorder="1" applyAlignment="1">
      <alignment horizontal="left"/>
    </xf>
    <xf numFmtId="0" fontId="7" fillId="0" borderId="29" xfId="0" applyFont="1" applyBorder="1"/>
    <xf numFmtId="0" fontId="7" fillId="0" borderId="31" xfId="0" applyFont="1" applyBorder="1"/>
    <xf numFmtId="0" fontId="1" fillId="3" borderId="36" xfId="0" applyFont="1" applyFill="1" applyBorder="1" applyAlignment="1">
      <alignment horizontal="right"/>
    </xf>
    <xf numFmtId="0" fontId="1" fillId="3" borderId="37" xfId="0" applyFont="1" applyFill="1" applyBorder="1" applyAlignment="1">
      <alignment horizontal="right"/>
    </xf>
    <xf numFmtId="0" fontId="1" fillId="3" borderId="37" xfId="0" applyFont="1" applyFill="1" applyBorder="1" applyAlignment="1">
      <alignment horizontal="center"/>
    </xf>
    <xf numFmtId="0" fontId="0" fillId="3" borderId="37" xfId="0" applyFill="1" applyBorder="1"/>
    <xf numFmtId="164" fontId="1" fillId="3" borderId="37" xfId="0" applyNumberFormat="1" applyFont="1" applyFill="1" applyBorder="1"/>
    <xf numFmtId="164" fontId="1" fillId="3" borderId="38" xfId="0" applyNumberFormat="1" applyFont="1" applyFill="1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31" xfId="0" applyFont="1" applyBorder="1"/>
    <xf numFmtId="0" fontId="17" fillId="0" borderId="27" xfId="0" applyFont="1" applyBorder="1"/>
    <xf numFmtId="0" fontId="17" fillId="0" borderId="27" xfId="0" applyFont="1" applyBorder="1" applyAlignment="1">
      <alignment horizontal="center"/>
    </xf>
    <xf numFmtId="44" fontId="17" fillId="0" borderId="32" xfId="1" applyFont="1" applyBorder="1"/>
    <xf numFmtId="0" fontId="17" fillId="0" borderId="33" xfId="0" applyFont="1" applyBorder="1"/>
    <xf numFmtId="0" fontId="17" fillId="0" borderId="34" xfId="0" applyFont="1" applyBorder="1"/>
    <xf numFmtId="0" fontId="17" fillId="0" borderId="34" xfId="0" applyFont="1" applyBorder="1" applyAlignment="1">
      <alignment horizontal="center"/>
    </xf>
    <xf numFmtId="44" fontId="17" fillId="0" borderId="35" xfId="1" applyFont="1" applyBorder="1"/>
    <xf numFmtId="0" fontId="17" fillId="0" borderId="29" xfId="0" applyFont="1" applyBorder="1" applyAlignment="1">
      <alignment horizontal="center"/>
    </xf>
    <xf numFmtId="44" fontId="17" fillId="0" borderId="30" xfId="1" applyFont="1" applyBorder="1"/>
    <xf numFmtId="0" fontId="7" fillId="0" borderId="28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164" fontId="7" fillId="0" borderId="12" xfId="0" applyNumberFormat="1" applyFont="1" applyFill="1" applyBorder="1"/>
    <xf numFmtId="0" fontId="1" fillId="3" borderId="15" xfId="0" applyFont="1" applyFill="1" applyBorder="1" applyAlignment="1">
      <alignment horizontal="left"/>
    </xf>
    <xf numFmtId="44" fontId="17" fillId="2" borderId="29" xfId="1" applyFont="1" applyFill="1" applyBorder="1"/>
    <xf numFmtId="44" fontId="17" fillId="2" borderId="27" xfId="1" applyFont="1" applyFill="1" applyBorder="1"/>
    <xf numFmtId="44" fontId="17" fillId="2" borderId="34" xfId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/>
    <xf numFmtId="0" fontId="17" fillId="0" borderId="40" xfId="0" applyFont="1" applyBorder="1" applyAlignment="1">
      <alignment horizontal="center"/>
    </xf>
    <xf numFmtId="44" fontId="17" fillId="0" borderId="41" xfId="1" applyFont="1" applyBorder="1"/>
    <xf numFmtId="9" fontId="8" fillId="2" borderId="18" xfId="2" applyFont="1" applyFill="1" applyBorder="1" applyAlignment="1" applyProtection="1">
      <alignment vertical="center"/>
      <protection locked="0"/>
    </xf>
    <xf numFmtId="0" fontId="1" fillId="3" borderId="37" xfId="0" applyNumberFormat="1" applyFont="1" applyFill="1" applyBorder="1" applyAlignment="1">
      <alignment horizontal="center"/>
    </xf>
    <xf numFmtId="0" fontId="18" fillId="6" borderId="20" xfId="0" applyFont="1" applyFill="1" applyBorder="1"/>
    <xf numFmtId="44" fontId="19" fillId="6" borderId="21" xfId="1" applyFont="1" applyFill="1" applyBorder="1" applyAlignment="1" applyProtection="1"/>
    <xf numFmtId="0" fontId="19" fillId="5" borderId="22" xfId="0" applyFont="1" applyFill="1" applyBorder="1"/>
    <xf numFmtId="0" fontId="19" fillId="5" borderId="24" xfId="0" applyFont="1" applyFill="1" applyBorder="1"/>
    <xf numFmtId="0" fontId="19" fillId="5" borderId="25" xfId="0" applyFont="1" applyFill="1" applyBorder="1"/>
    <xf numFmtId="49" fontId="19" fillId="5" borderId="24" xfId="0" applyNumberFormat="1" applyFont="1" applyFill="1" applyBorder="1"/>
    <xf numFmtId="44" fontId="19" fillId="2" borderId="23" xfId="1" applyFont="1" applyFill="1" applyBorder="1" applyAlignment="1" applyProtection="1">
      <protection locked="0"/>
    </xf>
    <xf numFmtId="44" fontId="19" fillId="2" borderId="19" xfId="1" applyFont="1" applyFill="1" applyBorder="1" applyAlignment="1" applyProtection="1">
      <protection locked="0"/>
    </xf>
    <xf numFmtId="44" fontId="19" fillId="2" borderId="26" xfId="1" applyFont="1" applyFill="1" applyBorder="1" applyAlignment="1" applyProtection="1">
      <protection locked="0"/>
    </xf>
    <xf numFmtId="44" fontId="14" fillId="2" borderId="26" xfId="1" applyFont="1" applyFill="1" applyBorder="1" applyAlignment="1" applyProtection="1">
      <protection locked="0"/>
    </xf>
    <xf numFmtId="0" fontId="17" fillId="2" borderId="29" xfId="0" applyFont="1" applyFill="1" applyBorder="1" applyAlignment="1">
      <alignment horizontal="center"/>
    </xf>
    <xf numFmtId="0" fontId="17" fillId="2" borderId="27" xfId="0" applyFont="1" applyFill="1" applyBorder="1" applyAlignment="1">
      <alignment horizontal="center"/>
    </xf>
    <xf numFmtId="0" fontId="17" fillId="2" borderId="40" xfId="0" applyFont="1" applyFill="1" applyBorder="1" applyAlignment="1">
      <alignment horizontal="center"/>
    </xf>
    <xf numFmtId="44" fontId="17" fillId="2" borderId="40" xfId="1" applyFont="1" applyFill="1" applyBorder="1"/>
    <xf numFmtId="0" fontId="8" fillId="0" borderId="42" xfId="0" applyFont="1" applyBorder="1" applyAlignment="1">
      <alignment horizontal="left"/>
    </xf>
    <xf numFmtId="0" fontId="7" fillId="0" borderId="43" xfId="0" applyFont="1" applyBorder="1"/>
    <xf numFmtId="0" fontId="17" fillId="0" borderId="43" xfId="0" applyFont="1" applyBorder="1" applyAlignment="1">
      <alignment horizontal="center"/>
    </xf>
    <xf numFmtId="44" fontId="17" fillId="2" borderId="43" xfId="1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1</xdr:row>
      <xdr:rowOff>19050</xdr:rowOff>
    </xdr:from>
    <xdr:to>
      <xdr:col>6</xdr:col>
      <xdr:colOff>567690</xdr:colOff>
      <xdr:row>7</xdr:row>
      <xdr:rowOff>89812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061383-0B30-C5C0-66C9-6C86A1507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19075"/>
          <a:ext cx="1510665" cy="13852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0</xdr:row>
      <xdr:rowOff>0</xdr:rowOff>
    </xdr:from>
    <xdr:to>
      <xdr:col>6</xdr:col>
      <xdr:colOff>1447800</xdr:colOff>
      <xdr:row>4</xdr:row>
      <xdr:rowOff>491619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45E607-6C61-46EB-A14D-EE940A6F9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0"/>
          <a:ext cx="1343025" cy="13583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0</xdr:row>
      <xdr:rowOff>19050</xdr:rowOff>
    </xdr:from>
    <xdr:to>
      <xdr:col>7</xdr:col>
      <xdr:colOff>57150</xdr:colOff>
      <xdr:row>3</xdr:row>
      <xdr:rowOff>538256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5BC3D4-DEE3-460B-9D94-61E0816CA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9050"/>
          <a:ext cx="1314450" cy="11954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114300</xdr:rowOff>
    </xdr:from>
    <xdr:to>
      <xdr:col>10</xdr:col>
      <xdr:colOff>9525</xdr:colOff>
      <xdr:row>3</xdr:row>
      <xdr:rowOff>547243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BB704CA-BD08-4541-B2B5-E9DE08935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14300"/>
          <a:ext cx="1209675" cy="1109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1</xdr:row>
      <xdr:rowOff>180975</xdr:rowOff>
    </xdr:from>
    <xdr:to>
      <xdr:col>6</xdr:col>
      <xdr:colOff>219075</xdr:colOff>
      <xdr:row>7</xdr:row>
      <xdr:rowOff>42956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187EAD4-06C6-48D2-9950-701AFFA9B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371475"/>
          <a:ext cx="1314450" cy="11097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8A55-43EF-4108-AFFE-DB41E1201380}">
  <dimension ref="B1:M36"/>
  <sheetViews>
    <sheetView showGridLines="0" workbookViewId="0">
      <selection activeCell="D29" sqref="D29"/>
    </sheetView>
  </sheetViews>
  <sheetFormatPr defaultRowHeight="15" x14ac:dyDescent="0.25"/>
  <cols>
    <col min="3" max="3" width="67.28515625" customWidth="1"/>
    <col min="4" max="4" width="21.7109375" customWidth="1"/>
    <col min="13" max="13" width="12.42578125" bestFit="1" customWidth="1"/>
  </cols>
  <sheetData>
    <row r="1" spans="2:7" ht="31.5" customHeight="1" thickBot="1" x14ac:dyDescent="0.3"/>
    <row r="2" spans="2:7" x14ac:dyDescent="0.25">
      <c r="B2" s="1"/>
      <c r="C2" s="2"/>
      <c r="D2" s="2"/>
      <c r="E2" s="2"/>
      <c r="F2" s="2"/>
      <c r="G2" s="3"/>
    </row>
    <row r="3" spans="2:7" ht="18.75" x14ac:dyDescent="0.3">
      <c r="B3" s="4"/>
      <c r="C3" s="10" t="s">
        <v>9</v>
      </c>
      <c r="G3" s="5"/>
    </row>
    <row r="4" spans="2:7" ht="24.75" customHeight="1" x14ac:dyDescent="0.35">
      <c r="B4" s="4"/>
      <c r="C4" s="15" t="s">
        <v>6</v>
      </c>
      <c r="G4" s="5"/>
    </row>
    <row r="5" spans="2:7" x14ac:dyDescent="0.25">
      <c r="B5" s="4"/>
      <c r="G5" s="5"/>
    </row>
    <row r="6" spans="2:7" x14ac:dyDescent="0.25">
      <c r="B6" s="4"/>
      <c r="C6" s="11" t="s">
        <v>0</v>
      </c>
      <c r="G6" s="5"/>
    </row>
    <row r="7" spans="2:7" x14ac:dyDescent="0.25">
      <c r="B7" s="4"/>
      <c r="C7" s="12" t="s">
        <v>8</v>
      </c>
      <c r="G7" s="5"/>
    </row>
    <row r="8" spans="2:7" x14ac:dyDescent="0.25">
      <c r="B8" s="4"/>
      <c r="C8" s="12" t="s">
        <v>1</v>
      </c>
      <c r="G8" s="5"/>
    </row>
    <row r="9" spans="2:7" x14ac:dyDescent="0.25">
      <c r="B9" s="4"/>
      <c r="C9" s="12" t="s">
        <v>7</v>
      </c>
      <c r="G9" s="5"/>
    </row>
    <row r="10" spans="2:7" x14ac:dyDescent="0.25">
      <c r="B10" s="4"/>
      <c r="C10" s="12" t="s">
        <v>73</v>
      </c>
      <c r="G10" s="5"/>
    </row>
    <row r="11" spans="2:7" x14ac:dyDescent="0.25">
      <c r="B11" s="4"/>
      <c r="C11" s="12" t="s">
        <v>74</v>
      </c>
      <c r="G11" s="5"/>
    </row>
    <row r="12" spans="2:7" x14ac:dyDescent="0.25">
      <c r="B12" s="4"/>
      <c r="C12" s="12" t="s">
        <v>75</v>
      </c>
      <c r="G12" s="5"/>
    </row>
    <row r="13" spans="2:7" x14ac:dyDescent="0.25">
      <c r="B13" s="4"/>
      <c r="C13" s="22"/>
      <c r="G13" s="5"/>
    </row>
    <row r="14" spans="2:7" x14ac:dyDescent="0.25">
      <c r="B14" s="4"/>
      <c r="G14" s="5"/>
    </row>
    <row r="15" spans="2:7" ht="15.75" thickBot="1" x14ac:dyDescent="0.3">
      <c r="B15" s="26">
        <v>1</v>
      </c>
      <c r="C15" s="9" t="s">
        <v>10</v>
      </c>
      <c r="D15" s="13" t="s">
        <v>3</v>
      </c>
      <c r="G15" s="5"/>
    </row>
    <row r="16" spans="2:7" x14ac:dyDescent="0.25">
      <c r="B16" s="26"/>
      <c r="C16" s="18" t="s">
        <v>34</v>
      </c>
      <c r="D16" s="19">
        <f>Glasbewassing!G10</f>
        <v>0</v>
      </c>
      <c r="G16" s="5"/>
    </row>
    <row r="17" spans="2:13" x14ac:dyDescent="0.25">
      <c r="B17" s="26"/>
      <c r="C17" s="16" t="s">
        <v>39</v>
      </c>
      <c r="D17" s="17">
        <f>Schoonmaakonderhoud!G8</f>
        <v>0</v>
      </c>
      <c r="G17" s="5"/>
    </row>
    <row r="18" spans="2:13" x14ac:dyDescent="0.25">
      <c r="B18" s="26"/>
      <c r="C18" s="16" t="s">
        <v>41</v>
      </c>
      <c r="D18" s="62">
        <f>Vloeronderhoud!J12</f>
        <v>0</v>
      </c>
      <c r="G18" s="5"/>
    </row>
    <row r="19" spans="2:13" ht="15.75" thickBot="1" x14ac:dyDescent="0.3">
      <c r="B19" s="26"/>
      <c r="C19" s="63" t="s">
        <v>2</v>
      </c>
      <c r="D19" s="20">
        <f>SUM(D16:D18)</f>
        <v>0</v>
      </c>
      <c r="G19" s="5"/>
    </row>
    <row r="20" spans="2:13" x14ac:dyDescent="0.25">
      <c r="B20" s="26"/>
      <c r="C20" s="21"/>
      <c r="G20" s="5"/>
    </row>
    <row r="21" spans="2:13" ht="15.75" thickBot="1" x14ac:dyDescent="0.3">
      <c r="B21" s="26">
        <v>2</v>
      </c>
      <c r="C21" s="9" t="s">
        <v>11</v>
      </c>
      <c r="D21" s="13" t="s">
        <v>3</v>
      </c>
      <c r="G21" s="5"/>
    </row>
    <row r="22" spans="2:13" x14ac:dyDescent="0.25">
      <c r="B22" s="26"/>
      <c r="C22" s="18" t="s">
        <v>34</v>
      </c>
      <c r="D22" s="19">
        <f>Glasbewassing!G17</f>
        <v>0</v>
      </c>
      <c r="G22" s="5"/>
    </row>
    <row r="23" spans="2:13" x14ac:dyDescent="0.25">
      <c r="B23" s="26"/>
      <c r="C23" s="16" t="s">
        <v>39</v>
      </c>
      <c r="D23" s="17">
        <f>Schoonmaakonderhoud!G15</f>
        <v>0</v>
      </c>
      <c r="G23" s="5"/>
    </row>
    <row r="24" spans="2:13" x14ac:dyDescent="0.25">
      <c r="B24" s="26"/>
      <c r="C24" s="16" t="s">
        <v>41</v>
      </c>
      <c r="D24" s="17">
        <f>Vloeronderhoud!J20</f>
        <v>0</v>
      </c>
      <c r="G24" s="5"/>
    </row>
    <row r="25" spans="2:13" ht="15.75" thickBot="1" x14ac:dyDescent="0.3">
      <c r="B25" s="26"/>
      <c r="C25" s="63" t="s">
        <v>4</v>
      </c>
      <c r="D25" s="20">
        <f>SUM(D22:D24)</f>
        <v>0</v>
      </c>
      <c r="G25" s="5"/>
    </row>
    <row r="26" spans="2:13" x14ac:dyDescent="0.25">
      <c r="B26" s="26"/>
      <c r="G26" s="5"/>
      <c r="M26" s="25"/>
    </row>
    <row r="27" spans="2:13" ht="15.75" thickBot="1" x14ac:dyDescent="0.3">
      <c r="B27" s="26">
        <v>3</v>
      </c>
      <c r="C27" s="9" t="s">
        <v>12</v>
      </c>
      <c r="D27" s="13" t="s">
        <v>3</v>
      </c>
      <c r="G27" s="5"/>
    </row>
    <row r="28" spans="2:13" x14ac:dyDescent="0.25">
      <c r="B28" s="4"/>
      <c r="C28" s="18" t="s">
        <v>34</v>
      </c>
      <c r="D28" s="19">
        <f>Glasbewassing!G23</f>
        <v>0</v>
      </c>
      <c r="G28" s="5"/>
    </row>
    <row r="29" spans="2:13" x14ac:dyDescent="0.25">
      <c r="B29" s="4"/>
      <c r="C29" s="16" t="s">
        <v>39</v>
      </c>
      <c r="D29" s="17">
        <f>Schoonmaakonderhoud!G22</f>
        <v>0</v>
      </c>
      <c r="G29" s="5"/>
    </row>
    <row r="30" spans="2:13" x14ac:dyDescent="0.25">
      <c r="B30" s="4"/>
      <c r="C30" s="16" t="s">
        <v>41</v>
      </c>
      <c r="D30" s="17">
        <f>Vloeronderhoud!J26</f>
        <v>0</v>
      </c>
      <c r="G30" s="5"/>
    </row>
    <row r="31" spans="2:13" ht="15.75" thickBot="1" x14ac:dyDescent="0.3">
      <c r="B31" s="4"/>
      <c r="C31" s="63" t="s">
        <v>5</v>
      </c>
      <c r="D31" s="20">
        <f>SUM(D28:D30)</f>
        <v>0</v>
      </c>
      <c r="G31" s="5"/>
    </row>
    <row r="32" spans="2:13" x14ac:dyDescent="0.25">
      <c r="B32" s="4"/>
      <c r="G32" s="5"/>
    </row>
    <row r="33" spans="2:7" ht="15.75" thickBot="1" x14ac:dyDescent="0.3">
      <c r="B33" s="4"/>
      <c r="G33" s="5"/>
    </row>
    <row r="34" spans="2:7" ht="19.5" thickBot="1" x14ac:dyDescent="0.35">
      <c r="B34" s="4"/>
      <c r="C34" s="24" t="s">
        <v>87</v>
      </c>
      <c r="D34" s="23">
        <f>D19+D25+D31</f>
        <v>0</v>
      </c>
      <c r="G34" s="5"/>
    </row>
    <row r="35" spans="2:7" x14ac:dyDescent="0.25">
      <c r="B35" s="4"/>
      <c r="G35" s="5"/>
    </row>
    <row r="36" spans="2:7" ht="15.75" thickBot="1" x14ac:dyDescent="0.3">
      <c r="B36" s="6"/>
      <c r="C36" s="7"/>
      <c r="D36" s="7"/>
      <c r="E36" s="7"/>
      <c r="F36" s="7"/>
      <c r="G36" s="8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1BE9-0164-462D-A100-CFA00334CB55}">
  <dimension ref="B3:I24"/>
  <sheetViews>
    <sheetView showGridLines="0" workbookViewId="0">
      <selection activeCell="G23" sqref="G23"/>
    </sheetView>
  </sheetViews>
  <sheetFormatPr defaultRowHeight="15" x14ac:dyDescent="0.25"/>
  <cols>
    <col min="2" max="2" width="33.140625" bestFit="1" customWidth="1"/>
    <col min="3" max="3" width="39.42578125" customWidth="1"/>
    <col min="4" max="7" width="21.85546875" customWidth="1"/>
  </cols>
  <sheetData>
    <row r="3" spans="2:9" ht="23.25" x14ac:dyDescent="0.35">
      <c r="B3" s="15" t="s">
        <v>6</v>
      </c>
      <c r="D3" s="14"/>
      <c r="E3" s="14"/>
    </row>
    <row r="4" spans="2:9" x14ac:dyDescent="0.25">
      <c r="B4" s="9" t="s">
        <v>34</v>
      </c>
      <c r="C4" s="9"/>
      <c r="D4" s="13"/>
      <c r="E4" s="13"/>
      <c r="F4" s="9"/>
      <c r="G4" s="9"/>
      <c r="H4" s="9"/>
      <c r="I4" s="9"/>
    </row>
    <row r="5" spans="2:9" ht="75" customHeight="1" thickBot="1" x14ac:dyDescent="0.3">
      <c r="B5" s="47" t="s">
        <v>57</v>
      </c>
      <c r="C5" s="47" t="s">
        <v>58</v>
      </c>
      <c r="D5" s="48" t="s">
        <v>45</v>
      </c>
      <c r="E5" s="48" t="s">
        <v>53</v>
      </c>
      <c r="F5" s="47" t="s">
        <v>48</v>
      </c>
      <c r="G5" s="47" t="s">
        <v>59</v>
      </c>
      <c r="H5" s="47"/>
      <c r="I5" s="47"/>
    </row>
    <row r="6" spans="2:9" x14ac:dyDescent="0.25">
      <c r="B6" s="59" t="s">
        <v>42</v>
      </c>
      <c r="C6" s="39" t="s">
        <v>68</v>
      </c>
      <c r="D6" s="57">
        <v>639</v>
      </c>
      <c r="E6" s="57">
        <v>4</v>
      </c>
      <c r="F6" s="64"/>
      <c r="G6" s="58">
        <f>E6*F6</f>
        <v>0</v>
      </c>
    </row>
    <row r="7" spans="2:9" x14ac:dyDescent="0.25">
      <c r="B7" s="60" t="s">
        <v>42</v>
      </c>
      <c r="C7" s="34" t="s">
        <v>89</v>
      </c>
      <c r="D7" s="51">
        <v>515</v>
      </c>
      <c r="E7" s="51">
        <v>4</v>
      </c>
      <c r="F7" s="65"/>
      <c r="G7" s="52">
        <f t="shared" ref="G7:G9" si="0">E7*F7</f>
        <v>0</v>
      </c>
    </row>
    <row r="8" spans="2:9" x14ac:dyDescent="0.25">
      <c r="B8" s="61" t="s">
        <v>42</v>
      </c>
      <c r="C8" s="34" t="s">
        <v>90</v>
      </c>
      <c r="D8" s="51">
        <v>268</v>
      </c>
      <c r="E8" s="51">
        <v>4</v>
      </c>
      <c r="F8" s="65"/>
      <c r="G8" s="52">
        <f t="shared" si="0"/>
        <v>0</v>
      </c>
    </row>
    <row r="9" spans="2:9" ht="15.75" thickBot="1" x14ac:dyDescent="0.3">
      <c r="B9" s="60" t="s">
        <v>42</v>
      </c>
      <c r="C9" s="34" t="s">
        <v>67</v>
      </c>
      <c r="D9" s="51"/>
      <c r="E9" s="51">
        <v>4</v>
      </c>
      <c r="F9" s="65"/>
      <c r="G9" s="52">
        <f t="shared" si="0"/>
        <v>0</v>
      </c>
    </row>
    <row r="10" spans="2:9" ht="15.75" thickBot="1" x14ac:dyDescent="0.3">
      <c r="B10" s="41" t="s">
        <v>55</v>
      </c>
      <c r="C10" s="45"/>
      <c r="D10" s="45"/>
      <c r="E10" s="45"/>
      <c r="F10" s="45"/>
      <c r="G10" s="46">
        <f>SUM(G6:G9)</f>
        <v>0</v>
      </c>
      <c r="H10" s="9"/>
      <c r="I10" s="9"/>
    </row>
    <row r="11" spans="2:9" x14ac:dyDescent="0.25">
      <c r="D11" s="14"/>
      <c r="E11" s="14"/>
    </row>
    <row r="12" spans="2:9" x14ac:dyDescent="0.25">
      <c r="D12" s="14"/>
      <c r="E12" s="14"/>
    </row>
    <row r="13" spans="2:9" ht="15.75" thickBot="1" x14ac:dyDescent="0.3">
      <c r="B13" s="47" t="s">
        <v>57</v>
      </c>
      <c r="C13" s="47" t="s">
        <v>58</v>
      </c>
      <c r="D13" s="48" t="s">
        <v>45</v>
      </c>
      <c r="E13" s="48" t="s">
        <v>53</v>
      </c>
      <c r="F13" s="47" t="s">
        <v>48</v>
      </c>
      <c r="G13" s="47" t="s">
        <v>59</v>
      </c>
      <c r="H13" s="47"/>
      <c r="I13" s="47"/>
    </row>
    <row r="14" spans="2:9" x14ac:dyDescent="0.25">
      <c r="B14" s="59" t="s">
        <v>60</v>
      </c>
      <c r="C14" s="39" t="s">
        <v>68</v>
      </c>
      <c r="D14" s="57">
        <v>47</v>
      </c>
      <c r="E14" s="57">
        <v>4</v>
      </c>
      <c r="F14" s="64"/>
      <c r="G14" s="58">
        <f>E14*F14</f>
        <v>0</v>
      </c>
    </row>
    <row r="15" spans="2:9" x14ac:dyDescent="0.25">
      <c r="B15" s="61" t="s">
        <v>60</v>
      </c>
      <c r="C15" s="34" t="s">
        <v>69</v>
      </c>
      <c r="D15" s="51">
        <v>47</v>
      </c>
      <c r="E15" s="51">
        <v>4</v>
      </c>
      <c r="F15" s="65"/>
      <c r="G15" s="52">
        <f>E15*F15</f>
        <v>0</v>
      </c>
    </row>
    <row r="16" spans="2:9" ht="15.75" thickBot="1" x14ac:dyDescent="0.3">
      <c r="B16" s="87" t="s">
        <v>60</v>
      </c>
      <c r="C16" s="88" t="s">
        <v>88</v>
      </c>
      <c r="D16" s="89">
        <v>25</v>
      </c>
      <c r="E16" s="89">
        <v>4</v>
      </c>
      <c r="F16" s="90"/>
      <c r="G16" s="52">
        <f>E16*F16</f>
        <v>0</v>
      </c>
    </row>
    <row r="17" spans="2:9" ht="15.75" thickBot="1" x14ac:dyDescent="0.3">
      <c r="B17" s="41" t="s">
        <v>65</v>
      </c>
      <c r="C17" s="45"/>
      <c r="D17" s="45"/>
      <c r="E17" s="45"/>
      <c r="F17" s="45"/>
      <c r="G17" s="46">
        <f>SUM(G14:G16)</f>
        <v>0</v>
      </c>
      <c r="H17" s="9"/>
      <c r="I17" s="9"/>
    </row>
    <row r="18" spans="2:9" x14ac:dyDescent="0.25">
      <c r="D18" s="14"/>
      <c r="E18" s="14"/>
    </row>
    <row r="19" spans="2:9" x14ac:dyDescent="0.25">
      <c r="D19" s="14"/>
      <c r="E19" s="14"/>
    </row>
    <row r="20" spans="2:9" ht="15.75" thickBot="1" x14ac:dyDescent="0.3">
      <c r="B20" s="47" t="s">
        <v>57</v>
      </c>
      <c r="C20" s="47" t="s">
        <v>58</v>
      </c>
      <c r="D20" s="48" t="s">
        <v>45</v>
      </c>
      <c r="E20" s="48" t="s">
        <v>53</v>
      </c>
      <c r="F20" s="47" t="s">
        <v>48</v>
      </c>
      <c r="G20" s="47" t="s">
        <v>59</v>
      </c>
      <c r="H20" s="47"/>
      <c r="I20" s="47"/>
    </row>
    <row r="21" spans="2:9" x14ac:dyDescent="0.25">
      <c r="B21" s="59" t="s">
        <v>64</v>
      </c>
      <c r="C21" s="39" t="s">
        <v>68</v>
      </c>
      <c r="D21" s="57">
        <v>4</v>
      </c>
      <c r="E21" s="57">
        <v>4</v>
      </c>
      <c r="F21" s="64"/>
      <c r="G21" s="58">
        <f>E21*F21</f>
        <v>0</v>
      </c>
    </row>
    <row r="22" spans="2:9" ht="15.75" thickBot="1" x14ac:dyDescent="0.3">
      <c r="B22" s="61" t="s">
        <v>64</v>
      </c>
      <c r="C22" s="34" t="s">
        <v>69</v>
      </c>
      <c r="D22" s="51">
        <v>4</v>
      </c>
      <c r="E22" s="51">
        <v>4</v>
      </c>
      <c r="F22" s="65"/>
      <c r="G22" s="52">
        <f>E22*F22</f>
        <v>0</v>
      </c>
    </row>
    <row r="23" spans="2:9" ht="15.75" thickBot="1" x14ac:dyDescent="0.3">
      <c r="B23" s="41" t="s">
        <v>66</v>
      </c>
      <c r="C23" s="45"/>
      <c r="D23" s="45"/>
      <c r="E23" s="45"/>
      <c r="F23" s="45"/>
      <c r="G23" s="46">
        <f>SUM(G21:G22)</f>
        <v>0</v>
      </c>
      <c r="H23" s="9"/>
      <c r="I23" s="9"/>
    </row>
    <row r="24" spans="2:9" x14ac:dyDescent="0.25">
      <c r="D24" s="14"/>
      <c r="E24" s="1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6590-9A04-4C5B-B0FA-E38AA78385E4}">
  <dimension ref="B2:I23"/>
  <sheetViews>
    <sheetView showGridLines="0" workbookViewId="0">
      <selection activeCell="G22" sqref="G22"/>
    </sheetView>
  </sheetViews>
  <sheetFormatPr defaultRowHeight="15" x14ac:dyDescent="0.25"/>
  <cols>
    <col min="2" max="2" width="33.140625" bestFit="1" customWidth="1"/>
    <col min="3" max="3" width="29" bestFit="1" customWidth="1"/>
    <col min="4" max="7" width="19.85546875" customWidth="1"/>
  </cols>
  <sheetData>
    <row r="2" spans="2:9" ht="23.25" x14ac:dyDescent="0.35">
      <c r="B2" s="15" t="s">
        <v>6</v>
      </c>
      <c r="D2" s="14"/>
      <c r="E2" s="14"/>
    </row>
    <row r="3" spans="2:9" x14ac:dyDescent="0.25">
      <c r="B3" s="9" t="s">
        <v>76</v>
      </c>
      <c r="C3" s="9"/>
      <c r="D3" s="13"/>
      <c r="E3" s="13"/>
      <c r="F3" s="9"/>
      <c r="G3" s="9"/>
      <c r="H3" s="9"/>
      <c r="I3" s="9"/>
    </row>
    <row r="4" spans="2:9" ht="69.75" customHeight="1" thickBot="1" x14ac:dyDescent="0.3">
      <c r="B4" s="47" t="s">
        <v>57</v>
      </c>
      <c r="C4" s="47"/>
      <c r="D4" s="48" t="s">
        <v>45</v>
      </c>
      <c r="E4" s="48" t="s">
        <v>83</v>
      </c>
      <c r="F4" s="48" t="s">
        <v>38</v>
      </c>
      <c r="G4" s="47" t="s">
        <v>59</v>
      </c>
      <c r="H4" s="47"/>
      <c r="I4" s="47"/>
    </row>
    <row r="5" spans="2:9" x14ac:dyDescent="0.25">
      <c r="B5" s="59" t="s">
        <v>42</v>
      </c>
      <c r="C5" s="39" t="s">
        <v>77</v>
      </c>
      <c r="D5" s="57">
        <v>1539</v>
      </c>
      <c r="E5" s="83"/>
      <c r="F5" s="64"/>
      <c r="G5" s="58">
        <f>F5*12</f>
        <v>0</v>
      </c>
    </row>
    <row r="6" spans="2:9" x14ac:dyDescent="0.25">
      <c r="B6" s="60" t="s">
        <v>42</v>
      </c>
      <c r="C6" s="34" t="s">
        <v>78</v>
      </c>
      <c r="D6" s="51">
        <v>711</v>
      </c>
      <c r="E6" s="84"/>
      <c r="F6" s="65"/>
      <c r="G6" s="52">
        <f t="shared" ref="G6:G7" si="0">F6*12</f>
        <v>0</v>
      </c>
    </row>
    <row r="7" spans="2:9" ht="15.75" thickBot="1" x14ac:dyDescent="0.3">
      <c r="B7" s="61" t="s">
        <v>42</v>
      </c>
      <c r="C7" s="34" t="s">
        <v>79</v>
      </c>
      <c r="D7" s="51">
        <v>71.5</v>
      </c>
      <c r="E7" s="84"/>
      <c r="F7" s="65"/>
      <c r="G7" s="52">
        <f t="shared" si="0"/>
        <v>0</v>
      </c>
    </row>
    <row r="8" spans="2:9" ht="15.75" thickBot="1" x14ac:dyDescent="0.3">
      <c r="B8" s="41" t="s">
        <v>55</v>
      </c>
      <c r="C8" s="45"/>
      <c r="D8" s="72">
        <f>SUM(D5:D7)</f>
        <v>2321.5</v>
      </c>
      <c r="E8" s="45"/>
      <c r="F8" s="45"/>
      <c r="G8" s="46">
        <f>SUM(G5:G7)</f>
        <v>0</v>
      </c>
      <c r="H8" s="9"/>
      <c r="I8" s="9"/>
    </row>
    <row r="9" spans="2:9" x14ac:dyDescent="0.25">
      <c r="D9" s="14"/>
      <c r="E9" s="14"/>
    </row>
    <row r="10" spans="2:9" x14ac:dyDescent="0.25">
      <c r="D10" s="14"/>
      <c r="E10" s="14"/>
    </row>
    <row r="11" spans="2:9" ht="15.75" thickBot="1" x14ac:dyDescent="0.3">
      <c r="B11" s="47" t="s">
        <v>57</v>
      </c>
      <c r="C11" s="47"/>
      <c r="D11" s="48" t="s">
        <v>45</v>
      </c>
      <c r="E11" s="48" t="s">
        <v>83</v>
      </c>
      <c r="F11" s="48" t="s">
        <v>38</v>
      </c>
      <c r="G11" s="47" t="s">
        <v>59</v>
      </c>
      <c r="H11" s="47"/>
      <c r="I11" s="47"/>
    </row>
    <row r="12" spans="2:9" x14ac:dyDescent="0.25">
      <c r="B12" s="59" t="s">
        <v>60</v>
      </c>
      <c r="C12" s="39" t="s">
        <v>77</v>
      </c>
      <c r="D12" s="57">
        <v>61</v>
      </c>
      <c r="E12" s="83"/>
      <c r="F12" s="64"/>
      <c r="G12" s="58">
        <f t="shared" ref="G12:G14" si="1">F12*12</f>
        <v>0</v>
      </c>
    </row>
    <row r="13" spans="2:9" x14ac:dyDescent="0.25">
      <c r="B13" s="67" t="s">
        <v>60</v>
      </c>
      <c r="C13" s="68" t="s">
        <v>78</v>
      </c>
      <c r="D13" s="69">
        <v>123</v>
      </c>
      <c r="E13" s="85"/>
      <c r="F13" s="86"/>
      <c r="G13" s="70">
        <f t="shared" si="1"/>
        <v>0</v>
      </c>
    </row>
    <row r="14" spans="2:9" ht="15.75" thickBot="1" x14ac:dyDescent="0.3">
      <c r="B14" s="61" t="s">
        <v>60</v>
      </c>
      <c r="C14" s="34" t="s">
        <v>79</v>
      </c>
      <c r="D14" s="51">
        <v>34</v>
      </c>
      <c r="E14" s="84"/>
      <c r="F14" s="65"/>
      <c r="G14" s="52">
        <f t="shared" si="1"/>
        <v>0</v>
      </c>
    </row>
    <row r="15" spans="2:9" ht="15.75" thickBot="1" x14ac:dyDescent="0.3">
      <c r="B15" s="41" t="s">
        <v>65</v>
      </c>
      <c r="C15" s="45"/>
      <c r="D15" s="72">
        <f>SUM(D12:D14)</f>
        <v>218</v>
      </c>
      <c r="E15" s="45"/>
      <c r="F15" s="45"/>
      <c r="G15" s="46">
        <f>SUM(G12:G14)</f>
        <v>0</v>
      </c>
      <c r="H15" s="9"/>
      <c r="I15" s="9"/>
    </row>
    <row r="16" spans="2:9" x14ac:dyDescent="0.25">
      <c r="D16" s="14"/>
      <c r="E16" s="14"/>
    </row>
    <row r="17" spans="2:9" x14ac:dyDescent="0.25">
      <c r="D17" s="14"/>
      <c r="E17" s="14"/>
    </row>
    <row r="18" spans="2:9" ht="15.75" thickBot="1" x14ac:dyDescent="0.3">
      <c r="B18" s="47" t="s">
        <v>57</v>
      </c>
      <c r="C18" s="47"/>
      <c r="D18" s="48" t="s">
        <v>45</v>
      </c>
      <c r="E18" s="48" t="s">
        <v>83</v>
      </c>
      <c r="F18" s="48" t="s">
        <v>38</v>
      </c>
      <c r="G18" s="47" t="s">
        <v>59</v>
      </c>
      <c r="H18" s="47"/>
      <c r="I18" s="47"/>
    </row>
    <row r="19" spans="2:9" x14ac:dyDescent="0.25">
      <c r="B19" s="59" t="s">
        <v>64</v>
      </c>
      <c r="C19" s="39" t="s">
        <v>77</v>
      </c>
      <c r="D19" s="57">
        <v>10</v>
      </c>
      <c r="E19" s="83"/>
      <c r="F19" s="64"/>
      <c r="G19" s="58">
        <f t="shared" ref="G19:G21" si="2">F19*12</f>
        <v>0</v>
      </c>
    </row>
    <row r="20" spans="2:9" x14ac:dyDescent="0.25">
      <c r="B20" s="67" t="s">
        <v>64</v>
      </c>
      <c r="C20" s="68" t="s">
        <v>78</v>
      </c>
      <c r="D20" s="69">
        <v>27</v>
      </c>
      <c r="E20" s="85"/>
      <c r="F20" s="86"/>
      <c r="G20" s="70">
        <f t="shared" si="2"/>
        <v>0</v>
      </c>
    </row>
    <row r="21" spans="2:9" ht="15.75" thickBot="1" x14ac:dyDescent="0.3">
      <c r="B21" s="61" t="s">
        <v>64</v>
      </c>
      <c r="C21" s="34" t="s">
        <v>79</v>
      </c>
      <c r="D21" s="51">
        <v>3</v>
      </c>
      <c r="E21" s="84"/>
      <c r="F21" s="65"/>
      <c r="G21" s="52">
        <f t="shared" si="2"/>
        <v>0</v>
      </c>
    </row>
    <row r="22" spans="2:9" ht="15.75" thickBot="1" x14ac:dyDescent="0.3">
      <c r="B22" s="41" t="s">
        <v>66</v>
      </c>
      <c r="C22" s="45"/>
      <c r="D22" s="72">
        <f>SUM(D19:D21)</f>
        <v>40</v>
      </c>
      <c r="E22" s="45"/>
      <c r="F22" s="45"/>
      <c r="G22" s="46">
        <f>SUM(G19:G21)</f>
        <v>0</v>
      </c>
      <c r="H22" s="9"/>
      <c r="I22" s="9"/>
    </row>
    <row r="23" spans="2:9" x14ac:dyDescent="0.25">
      <c r="D23" s="14"/>
      <c r="E23" s="1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3004F-6F58-4698-8563-8B752C94A759}">
  <dimension ref="B2:J26"/>
  <sheetViews>
    <sheetView showGridLines="0" tabSelected="1" workbookViewId="0">
      <selection activeCell="G11" sqref="G11"/>
    </sheetView>
  </sheetViews>
  <sheetFormatPr defaultRowHeight="15" x14ac:dyDescent="0.25"/>
  <cols>
    <col min="3" max="3" width="29.7109375" customWidth="1"/>
    <col min="4" max="5" width="18.140625" customWidth="1"/>
    <col min="6" max="6" width="24" customWidth="1"/>
    <col min="7" max="7" width="9.140625" style="14"/>
    <col min="8" max="8" width="12" style="14" customWidth="1"/>
    <col min="9" max="9" width="14.5703125" customWidth="1"/>
    <col min="10" max="10" width="19.140625" customWidth="1"/>
  </cols>
  <sheetData>
    <row r="2" spans="2:10" ht="23.25" x14ac:dyDescent="0.35">
      <c r="C2" s="15" t="s">
        <v>6</v>
      </c>
    </row>
    <row r="3" spans="2:10" s="9" customFormat="1" x14ac:dyDescent="0.25">
      <c r="C3" s="9" t="s">
        <v>40</v>
      </c>
      <c r="G3" s="13"/>
      <c r="H3" s="13"/>
    </row>
    <row r="4" spans="2:10" s="47" customFormat="1" ht="73.5" customHeight="1" thickBot="1" x14ac:dyDescent="0.25">
      <c r="B4" s="47" t="s">
        <v>56</v>
      </c>
      <c r="C4" s="47" t="s">
        <v>57</v>
      </c>
      <c r="D4" s="47" t="s">
        <v>51</v>
      </c>
      <c r="E4" s="47" t="s">
        <v>50</v>
      </c>
      <c r="F4" s="47" t="s">
        <v>58</v>
      </c>
      <c r="G4" s="48" t="s">
        <v>45</v>
      </c>
      <c r="H4" s="48" t="s">
        <v>53</v>
      </c>
      <c r="I4" s="47" t="s">
        <v>48</v>
      </c>
      <c r="J4" s="47" t="s">
        <v>59</v>
      </c>
    </row>
    <row r="5" spans="2:10" x14ac:dyDescent="0.25">
      <c r="B5" s="37" t="s">
        <v>43</v>
      </c>
      <c r="C5" s="38" t="s">
        <v>42</v>
      </c>
      <c r="D5" s="39" t="s">
        <v>44</v>
      </c>
      <c r="E5" s="38" t="s">
        <v>71</v>
      </c>
      <c r="F5" s="39" t="s">
        <v>46</v>
      </c>
      <c r="G5" s="57">
        <v>28</v>
      </c>
      <c r="H5" s="57">
        <v>3</v>
      </c>
      <c r="I5" s="64"/>
      <c r="J5" s="58">
        <f>H5*I5</f>
        <v>0</v>
      </c>
    </row>
    <row r="6" spans="2:10" x14ac:dyDescent="0.25">
      <c r="B6" s="40" t="s">
        <v>43</v>
      </c>
      <c r="C6" s="35" t="s">
        <v>42</v>
      </c>
      <c r="D6" s="34" t="s">
        <v>44</v>
      </c>
      <c r="E6" s="35" t="s">
        <v>71</v>
      </c>
      <c r="F6" s="34" t="s">
        <v>47</v>
      </c>
      <c r="G6" s="51">
        <v>28</v>
      </c>
      <c r="H6" s="51">
        <v>1</v>
      </c>
      <c r="I6" s="65"/>
      <c r="J6" s="52">
        <f t="shared" ref="J6:J11" si="0">H6*I6</f>
        <v>0</v>
      </c>
    </row>
    <row r="7" spans="2:10" x14ac:dyDescent="0.25">
      <c r="B7" s="40" t="s">
        <v>49</v>
      </c>
      <c r="C7" s="36" t="s">
        <v>42</v>
      </c>
      <c r="D7" s="34" t="s">
        <v>44</v>
      </c>
      <c r="E7" s="36" t="s">
        <v>72</v>
      </c>
      <c r="F7" s="34" t="s">
        <v>46</v>
      </c>
      <c r="G7" s="51">
        <v>18</v>
      </c>
      <c r="H7" s="51">
        <v>2</v>
      </c>
      <c r="I7" s="65"/>
      <c r="J7" s="52">
        <f t="shared" si="0"/>
        <v>0</v>
      </c>
    </row>
    <row r="8" spans="2:10" x14ac:dyDescent="0.25">
      <c r="B8" s="40" t="s">
        <v>49</v>
      </c>
      <c r="C8" s="35" t="s">
        <v>42</v>
      </c>
      <c r="D8" s="34" t="s">
        <v>44</v>
      </c>
      <c r="E8" s="35" t="s">
        <v>72</v>
      </c>
      <c r="F8" s="34" t="s">
        <v>47</v>
      </c>
      <c r="G8" s="51">
        <v>18</v>
      </c>
      <c r="H8" s="51">
        <v>1</v>
      </c>
      <c r="I8" s="65"/>
      <c r="J8" s="52">
        <f t="shared" si="0"/>
        <v>0</v>
      </c>
    </row>
    <row r="9" spans="2:10" x14ac:dyDescent="0.25">
      <c r="B9" s="49" t="s">
        <v>49</v>
      </c>
      <c r="C9" s="50" t="s">
        <v>42</v>
      </c>
      <c r="D9" s="50" t="s">
        <v>44</v>
      </c>
      <c r="E9" s="50" t="s">
        <v>52</v>
      </c>
      <c r="F9" s="50" t="s">
        <v>46</v>
      </c>
      <c r="G9" s="51">
        <v>135</v>
      </c>
      <c r="H9" s="51">
        <v>4</v>
      </c>
      <c r="I9" s="65"/>
      <c r="J9" s="52">
        <f t="shared" si="0"/>
        <v>0</v>
      </c>
    </row>
    <row r="10" spans="2:10" x14ac:dyDescent="0.25">
      <c r="B10" s="49" t="s">
        <v>49</v>
      </c>
      <c r="C10" s="50" t="s">
        <v>42</v>
      </c>
      <c r="D10" s="50" t="s">
        <v>44</v>
      </c>
      <c r="E10" s="50" t="s">
        <v>52</v>
      </c>
      <c r="F10" s="50" t="s">
        <v>47</v>
      </c>
      <c r="G10" s="51">
        <v>135</v>
      </c>
      <c r="H10" s="51">
        <v>1</v>
      </c>
      <c r="I10" s="65"/>
      <c r="J10" s="52">
        <f t="shared" si="0"/>
        <v>0</v>
      </c>
    </row>
    <row r="11" spans="2:10" ht="15.75" thickBot="1" x14ac:dyDescent="0.3">
      <c r="B11" s="53" t="s">
        <v>49</v>
      </c>
      <c r="C11" s="54" t="s">
        <v>42</v>
      </c>
      <c r="D11" s="54" t="s">
        <v>91</v>
      </c>
      <c r="E11" s="54" t="s">
        <v>52</v>
      </c>
      <c r="F11" s="54" t="s">
        <v>54</v>
      </c>
      <c r="G11" s="55">
        <f>224+112.5</f>
        <v>336.5</v>
      </c>
      <c r="H11" s="55">
        <v>5</v>
      </c>
      <c r="I11" s="66"/>
      <c r="J11" s="56">
        <f t="shared" si="0"/>
        <v>0</v>
      </c>
    </row>
    <row r="12" spans="2:10" s="9" customFormat="1" ht="15.75" thickBot="1" x14ac:dyDescent="0.3">
      <c r="B12" s="41"/>
      <c r="C12" s="42" t="s">
        <v>55</v>
      </c>
      <c r="D12" s="43"/>
      <c r="E12" s="44"/>
      <c r="F12" s="45"/>
      <c r="G12" s="45"/>
      <c r="H12" s="45"/>
      <c r="I12" s="45"/>
      <c r="J12" s="46">
        <f>SUM(J5:J11)</f>
        <v>0</v>
      </c>
    </row>
    <row r="15" spans="2:10" s="47" customFormat="1" ht="29.25" customHeight="1" thickBot="1" x14ac:dyDescent="0.25">
      <c r="B15" s="47" t="s">
        <v>56</v>
      </c>
      <c r="C15" s="47" t="s">
        <v>57</v>
      </c>
      <c r="D15" s="47" t="s">
        <v>51</v>
      </c>
      <c r="E15" s="47" t="s">
        <v>50</v>
      </c>
      <c r="F15" s="47" t="s">
        <v>58</v>
      </c>
      <c r="G15" s="48" t="s">
        <v>45</v>
      </c>
      <c r="H15" s="48" t="s">
        <v>53</v>
      </c>
      <c r="I15" s="47" t="s">
        <v>48</v>
      </c>
      <c r="J15" s="47" t="s">
        <v>59</v>
      </c>
    </row>
    <row r="16" spans="2:10" x14ac:dyDescent="0.25">
      <c r="B16" s="37" t="s">
        <v>43</v>
      </c>
      <c r="C16" s="38" t="s">
        <v>60</v>
      </c>
      <c r="D16" s="39" t="s">
        <v>61</v>
      </c>
      <c r="E16" s="38" t="s">
        <v>70</v>
      </c>
      <c r="F16" s="39" t="s">
        <v>54</v>
      </c>
      <c r="G16" s="57">
        <v>61</v>
      </c>
      <c r="H16" s="57">
        <v>2</v>
      </c>
      <c r="I16" s="64"/>
      <c r="J16" s="58">
        <f>H16*I16</f>
        <v>0</v>
      </c>
    </row>
    <row r="17" spans="2:10" x14ac:dyDescent="0.25">
      <c r="B17" s="40" t="s">
        <v>49</v>
      </c>
      <c r="C17" s="36" t="s">
        <v>60</v>
      </c>
      <c r="D17" s="34" t="s">
        <v>61</v>
      </c>
      <c r="E17" s="36" t="s">
        <v>62</v>
      </c>
      <c r="F17" s="34" t="s">
        <v>54</v>
      </c>
      <c r="G17" s="51">
        <v>7</v>
      </c>
      <c r="H17" s="51">
        <v>5</v>
      </c>
      <c r="I17" s="65"/>
      <c r="J17" s="52">
        <f>H17*I17</f>
        <v>0</v>
      </c>
    </row>
    <row r="18" spans="2:10" x14ac:dyDescent="0.25">
      <c r="B18" s="40" t="s">
        <v>49</v>
      </c>
      <c r="C18" s="35" t="s">
        <v>60</v>
      </c>
      <c r="D18" s="34" t="s">
        <v>61</v>
      </c>
      <c r="E18" s="35" t="s">
        <v>63</v>
      </c>
      <c r="F18" s="34" t="s">
        <v>54</v>
      </c>
      <c r="G18" s="51">
        <v>11.05</v>
      </c>
      <c r="H18" s="51">
        <v>2</v>
      </c>
      <c r="I18" s="65"/>
      <c r="J18" s="52">
        <f>H18*I18</f>
        <v>0</v>
      </c>
    </row>
    <row r="19" spans="2:10" ht="15.75" thickBot="1" x14ac:dyDescent="0.3">
      <c r="B19" s="40" t="s">
        <v>49</v>
      </c>
      <c r="C19" s="35" t="s">
        <v>60</v>
      </c>
      <c r="D19" s="34" t="s">
        <v>61</v>
      </c>
      <c r="E19" s="35" t="s">
        <v>52</v>
      </c>
      <c r="F19" s="34" t="s">
        <v>54</v>
      </c>
      <c r="G19" s="51">
        <v>128</v>
      </c>
      <c r="H19" s="51">
        <v>3</v>
      </c>
      <c r="I19" s="65"/>
      <c r="J19" s="52">
        <f>H19*I19</f>
        <v>0</v>
      </c>
    </row>
    <row r="20" spans="2:10" s="9" customFormat="1" ht="15.75" thickBot="1" x14ac:dyDescent="0.3">
      <c r="B20" s="41"/>
      <c r="C20" s="42" t="s">
        <v>65</v>
      </c>
      <c r="D20" s="43"/>
      <c r="E20" s="44"/>
      <c r="F20" s="45"/>
      <c r="G20" s="45"/>
      <c r="H20" s="45"/>
      <c r="I20" s="45"/>
      <c r="J20" s="46">
        <f>SUM(J16:J19)</f>
        <v>0</v>
      </c>
    </row>
    <row r="23" spans="2:10" s="47" customFormat="1" ht="29.25" customHeight="1" thickBot="1" x14ac:dyDescent="0.25">
      <c r="B23" s="47" t="s">
        <v>56</v>
      </c>
      <c r="C23" s="47" t="s">
        <v>57</v>
      </c>
      <c r="D23" s="47" t="s">
        <v>51</v>
      </c>
      <c r="E23" s="47" t="s">
        <v>50</v>
      </c>
      <c r="F23" s="47" t="s">
        <v>58</v>
      </c>
      <c r="G23" s="48" t="s">
        <v>45</v>
      </c>
      <c r="H23" s="48" t="s">
        <v>53</v>
      </c>
      <c r="I23" s="47" t="s">
        <v>48</v>
      </c>
      <c r="J23" s="47" t="s">
        <v>59</v>
      </c>
    </row>
    <row r="24" spans="2:10" x14ac:dyDescent="0.25">
      <c r="B24" s="37" t="s">
        <v>43</v>
      </c>
      <c r="C24" s="38" t="s">
        <v>64</v>
      </c>
      <c r="D24" s="39" t="s">
        <v>61</v>
      </c>
      <c r="E24" s="38"/>
      <c r="F24" s="39" t="s">
        <v>54</v>
      </c>
      <c r="G24" s="57">
        <v>10</v>
      </c>
      <c r="H24" s="57">
        <v>1</v>
      </c>
      <c r="I24" s="64"/>
      <c r="J24" s="58">
        <f>H24*I24</f>
        <v>0</v>
      </c>
    </row>
    <row r="25" spans="2:10" ht="15.75" thickBot="1" x14ac:dyDescent="0.3">
      <c r="B25" s="40" t="s">
        <v>49</v>
      </c>
      <c r="C25" s="36" t="s">
        <v>64</v>
      </c>
      <c r="D25" s="34" t="s">
        <v>61</v>
      </c>
      <c r="E25" s="36"/>
      <c r="F25" s="34" t="s">
        <v>54</v>
      </c>
      <c r="G25" s="51">
        <v>27</v>
      </c>
      <c r="H25" s="51">
        <v>2</v>
      </c>
      <c r="I25" s="65"/>
      <c r="J25" s="52">
        <f>H25*I25</f>
        <v>0</v>
      </c>
    </row>
    <row r="26" spans="2:10" s="9" customFormat="1" ht="15.75" thickBot="1" x14ac:dyDescent="0.3">
      <c r="B26" s="41"/>
      <c r="C26" s="42" t="s">
        <v>66</v>
      </c>
      <c r="D26" s="43"/>
      <c r="E26" s="44"/>
      <c r="F26" s="45"/>
      <c r="G26" s="45"/>
      <c r="H26" s="45"/>
      <c r="I26" s="45"/>
      <c r="J26" s="46">
        <f>SUM(J24:J25)</f>
        <v>0</v>
      </c>
    </row>
  </sheetData>
  <phoneticPr fontId="15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C055-8031-4B14-A334-492F994BD69E}">
  <dimension ref="B3:J53"/>
  <sheetViews>
    <sheetView showGridLines="0" workbookViewId="0">
      <selection activeCell="B8" sqref="B8"/>
    </sheetView>
  </sheetViews>
  <sheetFormatPr defaultRowHeight="15" x14ac:dyDescent="0.25"/>
  <cols>
    <col min="2" max="2" width="55.85546875" bestFit="1" customWidth="1"/>
    <col min="3" max="3" width="21" customWidth="1"/>
  </cols>
  <sheetData>
    <row r="3" spans="2:10" ht="23.25" x14ac:dyDescent="0.35">
      <c r="B3" s="15" t="s">
        <v>6</v>
      </c>
      <c r="E3" s="14"/>
      <c r="F3" s="14"/>
    </row>
    <row r="4" spans="2:10" x14ac:dyDescent="0.25">
      <c r="B4" s="9" t="s">
        <v>86</v>
      </c>
      <c r="D4" s="9"/>
      <c r="E4" s="13"/>
      <c r="F4" s="13"/>
      <c r="G4" s="9"/>
      <c r="H4" s="9"/>
      <c r="I4" s="9"/>
      <c r="J4" s="9"/>
    </row>
    <row r="5" spans="2:10" x14ac:dyDescent="0.25">
      <c r="C5" s="9"/>
      <c r="D5" s="9"/>
      <c r="E5" s="13"/>
      <c r="F5" s="13"/>
      <c r="G5" s="9"/>
      <c r="H5" s="9"/>
      <c r="I5" s="9"/>
      <c r="J5" s="9"/>
    </row>
    <row r="6" spans="2:10" x14ac:dyDescent="0.25">
      <c r="C6" s="9"/>
      <c r="D6" s="9"/>
      <c r="E6" s="13"/>
      <c r="F6" s="13"/>
      <c r="G6" s="9"/>
      <c r="H6" s="9"/>
      <c r="I6" s="9"/>
      <c r="J6" s="9"/>
    </row>
    <row r="7" spans="2:10" x14ac:dyDescent="0.25">
      <c r="B7" s="27" t="s">
        <v>13</v>
      </c>
      <c r="C7" s="33" t="s">
        <v>85</v>
      </c>
    </row>
    <row r="8" spans="2:10" s="32" customFormat="1" ht="18" customHeight="1" x14ac:dyDescent="0.25">
      <c r="B8" s="30" t="s">
        <v>14</v>
      </c>
      <c r="C8" s="31"/>
    </row>
    <row r="9" spans="2:10" s="32" customFormat="1" ht="18" customHeight="1" x14ac:dyDescent="0.25">
      <c r="B9" s="30" t="s">
        <v>35</v>
      </c>
      <c r="C9" s="31"/>
    </row>
    <row r="10" spans="2:10" s="32" customFormat="1" ht="18" customHeight="1" x14ac:dyDescent="0.25">
      <c r="B10" s="30" t="s">
        <v>36</v>
      </c>
      <c r="C10" s="31"/>
    </row>
    <row r="11" spans="2:10" s="32" customFormat="1" ht="18" customHeight="1" x14ac:dyDescent="0.25">
      <c r="B11" s="30" t="s">
        <v>15</v>
      </c>
      <c r="C11" s="31"/>
    </row>
    <row r="12" spans="2:10" s="32" customFormat="1" ht="18" customHeight="1" x14ac:dyDescent="0.25">
      <c r="B12" s="30" t="s">
        <v>80</v>
      </c>
      <c r="C12" s="71"/>
    </row>
    <row r="13" spans="2:10" s="32" customFormat="1" ht="18" customHeight="1" x14ac:dyDescent="0.25">
      <c r="B13" s="30" t="s">
        <v>81</v>
      </c>
      <c r="C13" s="71"/>
    </row>
    <row r="14" spans="2:10" s="32" customFormat="1" ht="18" customHeight="1" x14ac:dyDescent="0.25">
      <c r="B14" s="30" t="s">
        <v>82</v>
      </c>
      <c r="C14" s="71"/>
    </row>
    <row r="15" spans="2:10" x14ac:dyDescent="0.25">
      <c r="B15" s="30" t="s">
        <v>84</v>
      </c>
      <c r="C15" s="31"/>
    </row>
    <row r="16" spans="2:10" x14ac:dyDescent="0.25">
      <c r="B16" s="27"/>
      <c r="C16" s="28"/>
    </row>
    <row r="18" spans="2:3" x14ac:dyDescent="0.25">
      <c r="B18" s="73" t="s">
        <v>16</v>
      </c>
      <c r="C18" s="74"/>
    </row>
    <row r="19" spans="2:3" x14ac:dyDescent="0.25">
      <c r="B19" s="75" t="s">
        <v>17</v>
      </c>
      <c r="C19" s="79"/>
    </row>
    <row r="20" spans="2:3" x14ac:dyDescent="0.25">
      <c r="B20" s="76" t="s">
        <v>18</v>
      </c>
      <c r="C20" s="80"/>
    </row>
    <row r="21" spans="2:3" x14ac:dyDescent="0.25">
      <c r="B21" s="77" t="s">
        <v>19</v>
      </c>
      <c r="C21" s="81"/>
    </row>
    <row r="22" spans="2:3" x14ac:dyDescent="0.25">
      <c r="B22" s="73" t="s">
        <v>20</v>
      </c>
      <c r="C22" s="74"/>
    </row>
    <row r="23" spans="2:3" x14ac:dyDescent="0.25">
      <c r="B23" s="75" t="s">
        <v>17</v>
      </c>
      <c r="C23" s="79"/>
    </row>
    <row r="24" spans="2:3" x14ac:dyDescent="0.25">
      <c r="B24" s="76" t="s">
        <v>18</v>
      </c>
      <c r="C24" s="80"/>
    </row>
    <row r="25" spans="2:3" x14ac:dyDescent="0.25">
      <c r="B25" s="77" t="s">
        <v>21</v>
      </c>
      <c r="C25" s="81"/>
    </row>
    <row r="26" spans="2:3" x14ac:dyDescent="0.25">
      <c r="B26" s="73" t="s">
        <v>22</v>
      </c>
      <c r="C26" s="74"/>
    </row>
    <row r="27" spans="2:3" x14ac:dyDescent="0.25">
      <c r="B27" s="75" t="s">
        <v>23</v>
      </c>
      <c r="C27" s="79"/>
    </row>
    <row r="28" spans="2:3" x14ac:dyDescent="0.25">
      <c r="B28" s="76" t="s">
        <v>18</v>
      </c>
      <c r="C28" s="80"/>
    </row>
    <row r="29" spans="2:3" x14ac:dyDescent="0.25">
      <c r="B29" s="77" t="s">
        <v>24</v>
      </c>
      <c r="C29" s="81"/>
    </row>
    <row r="30" spans="2:3" x14ac:dyDescent="0.25">
      <c r="B30" s="73" t="s">
        <v>25</v>
      </c>
      <c r="C30" s="74"/>
    </row>
    <row r="31" spans="2:3" x14ac:dyDescent="0.25">
      <c r="B31" s="75" t="s">
        <v>23</v>
      </c>
      <c r="C31" s="79"/>
    </row>
    <row r="32" spans="2:3" x14ac:dyDescent="0.25">
      <c r="B32" s="76" t="s">
        <v>18</v>
      </c>
      <c r="C32" s="79"/>
    </row>
    <row r="33" spans="2:3" x14ac:dyDescent="0.25">
      <c r="B33" s="77" t="s">
        <v>24</v>
      </c>
      <c r="C33" s="79"/>
    </row>
    <row r="34" spans="2:3" x14ac:dyDescent="0.25">
      <c r="B34" s="73" t="s">
        <v>26</v>
      </c>
      <c r="C34" s="74"/>
    </row>
    <row r="35" spans="2:3" x14ac:dyDescent="0.25">
      <c r="B35" s="75" t="s">
        <v>17</v>
      </c>
      <c r="C35" s="79"/>
    </row>
    <row r="36" spans="2:3" x14ac:dyDescent="0.25">
      <c r="B36" s="76" t="s">
        <v>18</v>
      </c>
      <c r="C36" s="80"/>
    </row>
    <row r="37" spans="2:3" x14ac:dyDescent="0.25">
      <c r="B37" s="77" t="s">
        <v>19</v>
      </c>
      <c r="C37" s="81"/>
    </row>
    <row r="38" spans="2:3" x14ac:dyDescent="0.25">
      <c r="B38" s="73" t="s">
        <v>27</v>
      </c>
      <c r="C38" s="74"/>
    </row>
    <row r="39" spans="2:3" x14ac:dyDescent="0.25">
      <c r="B39" s="75" t="s">
        <v>17</v>
      </c>
      <c r="C39" s="79"/>
    </row>
    <row r="40" spans="2:3" x14ac:dyDescent="0.25">
      <c r="B40" s="76" t="s">
        <v>18</v>
      </c>
      <c r="C40" s="80"/>
    </row>
    <row r="41" spans="2:3" x14ac:dyDescent="0.25">
      <c r="B41" s="77" t="s">
        <v>19</v>
      </c>
      <c r="C41" s="81"/>
    </row>
    <row r="42" spans="2:3" x14ac:dyDescent="0.25">
      <c r="B42" s="73" t="s">
        <v>28</v>
      </c>
      <c r="C42" s="74"/>
    </row>
    <row r="43" spans="2:3" x14ac:dyDescent="0.25">
      <c r="B43" s="75" t="s">
        <v>29</v>
      </c>
      <c r="C43" s="79"/>
    </row>
    <row r="44" spans="2:3" x14ac:dyDescent="0.25">
      <c r="B44" s="76" t="s">
        <v>18</v>
      </c>
      <c r="C44" s="80"/>
    </row>
    <row r="45" spans="2:3" x14ac:dyDescent="0.25">
      <c r="B45" s="77" t="s">
        <v>24</v>
      </c>
      <c r="C45" s="81"/>
    </row>
    <row r="46" spans="2:3" x14ac:dyDescent="0.25">
      <c r="B46" s="73" t="s">
        <v>30</v>
      </c>
      <c r="C46" s="74"/>
    </row>
    <row r="47" spans="2:3" x14ac:dyDescent="0.25">
      <c r="B47" s="75" t="s">
        <v>29</v>
      </c>
      <c r="C47" s="79"/>
    </row>
    <row r="48" spans="2:3" x14ac:dyDescent="0.25">
      <c r="B48" s="76" t="s">
        <v>18</v>
      </c>
      <c r="C48" s="80"/>
    </row>
    <row r="49" spans="2:3" x14ac:dyDescent="0.25">
      <c r="B49" s="77" t="s">
        <v>24</v>
      </c>
      <c r="C49" s="81"/>
    </row>
    <row r="50" spans="2:3" x14ac:dyDescent="0.25">
      <c r="B50" s="73" t="s">
        <v>37</v>
      </c>
      <c r="C50" s="74"/>
    </row>
    <row r="51" spans="2:3" x14ac:dyDescent="0.25">
      <c r="B51" s="78" t="s">
        <v>31</v>
      </c>
      <c r="C51" s="79"/>
    </row>
    <row r="52" spans="2:3" x14ac:dyDescent="0.25">
      <c r="B52" s="76" t="s">
        <v>32</v>
      </c>
      <c r="C52" s="80"/>
    </row>
    <row r="53" spans="2:3" x14ac:dyDescent="0.25">
      <c r="B53" s="29" t="s">
        <v>33</v>
      </c>
      <c r="C53" s="8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2" ma:contentTypeDescription="Een nieuw document maken." ma:contentTypeScope="" ma:versionID="8266d38dbd5563100727109ac8d315d0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e4113a1867847d26d6b17ee6bf88bd35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Props1.xml><?xml version="1.0" encoding="utf-8"?>
<ds:datastoreItem xmlns:ds="http://schemas.openxmlformats.org/officeDocument/2006/customXml" ds:itemID="{CDFF904A-DCA1-48CD-9F72-C103BD58DB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F652F4-779F-4545-AF2B-428BCE469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9614C-ADD5-4283-A10C-5180EAB62B6E}">
  <ds:schemaRefs>
    <ds:schemaRef ds:uri="http://schemas.microsoft.com/office/2006/metadata/properties"/>
    <ds:schemaRef ds:uri="http://schemas.microsoft.com/office/infopath/2007/PartnerControls"/>
    <ds:schemaRef ds:uri="d2f7140d-046e-40c9-ae5e-de809c7e4a02"/>
    <ds:schemaRef ds:uri="831a5b6e-ef67-47ca-b03e-76a0ebc195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Inschrijfprijs</vt:lpstr>
      <vt:lpstr>Glasbewassing</vt:lpstr>
      <vt:lpstr>Schoonmaakonderhoud</vt:lpstr>
      <vt:lpstr>Vloeronderhoud</vt:lpstr>
      <vt:lpstr>Verrekenprijzen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Heijnen</dc:creator>
  <cp:keywords/>
  <dc:description/>
  <cp:lastModifiedBy>Claudia Heijnen</cp:lastModifiedBy>
  <cp:revision/>
  <dcterms:created xsi:type="dcterms:W3CDTF">2023-02-15T11:55:21Z</dcterms:created>
  <dcterms:modified xsi:type="dcterms:W3CDTF">2024-08-27T09:54:09Z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