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202300"/>
  <mc:AlternateContent xmlns:mc="http://schemas.openxmlformats.org/markup-compatibility/2006">
    <mc:Choice Requires="x15">
      <x15ac:absPath xmlns:x15ac="http://schemas.microsoft.com/office/spreadsheetml/2010/11/ac" url="P:\1406\140603\WIP\9. nvi 2\"/>
    </mc:Choice>
  </mc:AlternateContent>
  <xr:revisionPtr revIDLastSave="0" documentId="8_{12635DC3-E3B4-403F-B32B-AE8586BEE8CF}" xr6:coauthVersionLast="47" xr6:coauthVersionMax="47" xr10:uidLastSave="{00000000-0000-0000-0000-000000000000}"/>
  <bookViews>
    <workbookView xWindow="-120" yWindow="-16320" windowWidth="29040" windowHeight="15840" xr2:uid="{58BB5C3D-B8AA-4B5C-BABF-865B2A28DDA1}"/>
  </bookViews>
  <sheets>
    <sheet name="Blad1" sheetId="1" r:id="rId1"/>
  </sheets>
  <definedNames>
    <definedName name="_xlnm.Print_Area" localSheetId="0">Blad1!$A$1:$H$115</definedName>
    <definedName name="KortingArmaturen">Blad1!$B$11</definedName>
    <definedName name="KortingOnderdelen">Blad1!$B$75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8" i="1" l="1"/>
  <c r="G58" i="1" s="1"/>
  <c r="F57" i="1"/>
  <c r="G57" i="1" s="1"/>
  <c r="F56" i="1"/>
  <c r="G56" i="1" s="1"/>
  <c r="F55" i="1"/>
  <c r="G55" i="1" s="1"/>
  <c r="F54" i="1"/>
  <c r="G54" i="1" s="1"/>
  <c r="F53" i="1"/>
  <c r="G53" i="1" s="1"/>
  <c r="F52" i="1" l="1"/>
  <c r="G52" i="1" s="1"/>
  <c r="F51" i="1"/>
  <c r="G51" i="1" s="1"/>
  <c r="F50" i="1"/>
  <c r="G50" i="1" s="1"/>
  <c r="F49" i="1"/>
  <c r="G49" i="1" s="1"/>
  <c r="F48" i="1"/>
  <c r="G48" i="1" s="1"/>
  <c r="F47" i="1"/>
  <c r="G47" i="1" s="1"/>
  <c r="F46" i="1"/>
  <c r="G46" i="1" s="1"/>
  <c r="F45" i="1"/>
  <c r="G45" i="1" s="1"/>
  <c r="E86" i="1" l="1"/>
  <c r="F86" i="1" s="1"/>
  <c r="E88" i="1"/>
  <c r="F88" i="1" s="1"/>
  <c r="E87" i="1"/>
  <c r="F87" i="1" s="1"/>
  <c r="E85" i="1"/>
  <c r="F85" i="1" s="1"/>
  <c r="E84" i="1"/>
  <c r="F84" i="1" s="1"/>
  <c r="E83" i="1"/>
  <c r="F83" i="1" s="1"/>
  <c r="F44" i="1"/>
  <c r="G44" i="1" s="1"/>
  <c r="F43" i="1"/>
  <c r="G43" i="1" s="1"/>
  <c r="F42" i="1"/>
  <c r="G42" i="1" s="1"/>
  <c r="F41" i="1"/>
  <c r="G41" i="1" s="1"/>
  <c r="F40" i="1"/>
  <c r="G40" i="1" s="1"/>
  <c r="F39" i="1"/>
  <c r="G39" i="1" s="1"/>
  <c r="F38" i="1"/>
  <c r="G38" i="1" s="1"/>
  <c r="F37" i="1"/>
  <c r="G37" i="1" s="1"/>
  <c r="F36" i="1"/>
  <c r="G36" i="1" s="1"/>
  <c r="F35" i="1"/>
  <c r="G35" i="1" s="1"/>
  <c r="F34" i="1"/>
  <c r="G34" i="1" s="1"/>
  <c r="F33" i="1"/>
  <c r="G33" i="1" s="1"/>
  <c r="F32" i="1"/>
  <c r="G32" i="1" s="1"/>
  <c r="F31" i="1"/>
  <c r="G31" i="1" s="1"/>
  <c r="F30" i="1"/>
  <c r="G30" i="1" s="1"/>
  <c r="F29" i="1"/>
  <c r="G29" i="1" s="1"/>
  <c r="F28" i="1"/>
  <c r="G28" i="1" s="1"/>
  <c r="F27" i="1"/>
  <c r="G27" i="1" s="1"/>
  <c r="F26" i="1"/>
  <c r="G26" i="1" s="1"/>
  <c r="F25" i="1"/>
  <c r="G25" i="1" s="1"/>
  <c r="F24" i="1"/>
  <c r="G24" i="1" s="1"/>
  <c r="F23" i="1"/>
  <c r="G23" i="1" s="1"/>
  <c r="F22" i="1"/>
  <c r="G22" i="1" s="1"/>
  <c r="F21" i="1"/>
  <c r="G21" i="1" s="1"/>
  <c r="F20" i="1"/>
  <c r="G20" i="1" s="1"/>
  <c r="F19" i="1"/>
  <c r="G19" i="1" s="1"/>
  <c r="D60" i="1" l="1"/>
  <c r="D90" i="1"/>
  <c r="D99" i="1" l="1"/>
</calcChain>
</file>

<file path=xl/sharedStrings.xml><?xml version="1.0" encoding="utf-8"?>
<sst xmlns="http://schemas.openxmlformats.org/spreadsheetml/2006/main" count="105" uniqueCount="63">
  <si>
    <t>Schreder</t>
  </si>
  <si>
    <t>Fabrikant/ Leverancier</t>
  </si>
  <si>
    <t>Batchgrootte (st)</t>
  </si>
  <si>
    <t>Korting/ opslag</t>
  </si>
  <si>
    <t>Weging</t>
  </si>
  <si>
    <t>Opslag (%)</t>
  </si>
  <si>
    <t>1 t/m 5</t>
  </si>
  <si>
    <t>6 t/m 50</t>
  </si>
  <si>
    <t>Lightronics</t>
  </si>
  <si>
    <t>Signify</t>
  </si>
  <si>
    <t>Sustainder</t>
  </si>
  <si>
    <t>Lightwell</t>
  </si>
  <si>
    <t>Disano</t>
  </si>
  <si>
    <t>Orange Lighting</t>
  </si>
  <si>
    <t>Innolumis</t>
  </si>
  <si>
    <t>Nedelko</t>
  </si>
  <si>
    <t>Rohl</t>
  </si>
  <si>
    <t>Modernista</t>
  </si>
  <si>
    <t>Klifman</t>
  </si>
  <si>
    <t>De Nood</t>
  </si>
  <si>
    <t xml:space="preserve">Osram - VSA en drivers </t>
  </si>
  <si>
    <t>Osram - (compact) HID</t>
  </si>
  <si>
    <t>Saled - retrofit</t>
  </si>
  <si>
    <t>Signify (VRG 43)*</t>
  </si>
  <si>
    <t>Signify (VRG 46,61)*</t>
  </si>
  <si>
    <t>Kortings-/opslagpercentages op de actuele bruto/netto prijslijsten armaturen</t>
  </si>
  <si>
    <t>De totale mogelijke fictieve opslag op de fictieve inschrijfprijs voor armaturen is:</t>
  </si>
  <si>
    <t>De totale mogelijke fictieve korting op de fictieve inschrijfprijs voor armaturen is:</t>
  </si>
  <si>
    <t>Fictieve korting/opslag armaturen:</t>
  </si>
  <si>
    <t>Kortings-/opslagpercentage op de actuele bruto/netto prijslijsten conventionele/LED lampen en overige onderdelen</t>
  </si>
  <si>
    <t>De totale mogelijke fictieve korting op de fictieve inschrijfprijs voor lampen en onderdelen is:</t>
  </si>
  <si>
    <t>Korting</t>
  </si>
  <si>
    <t>De Inschrijver vult in de onderstaande tabel per leverancier het kortings- of opslagpercentage in dat geldt voor de meest recente catalogussen met de daarbij bijbehorende prijslijsten.
Deze kortingen gelden voor alle catalogusproducten (armaturen) welke niet in het bestek zijn opgenomen. Levering zonder aansluitsnoer.
Uitgangspunten: (1) Levering van armaturen in genoemde batchgroottes, (2) de omvang kan per deelopdracht varieren, (3) gedurende de looptijd van de overeenkomst worden armaturen geleverd, van verschillende leveranciers en in deelopdrachten van verschillende omvang.</t>
  </si>
  <si>
    <t>Opgemaakt:</t>
  </si>
  <si>
    <t>Op:</t>
  </si>
  <si>
    <t>Te:</t>
  </si>
  <si>
    <t>Door:</t>
  </si>
  <si>
    <t>Als rechtsgeldig vergetenwoordiger van:</t>
  </si>
  <si>
    <t>Handtekening:</t>
  </si>
  <si>
    <t>Bijlage VIII - Opgave kortingen/opslag</t>
  </si>
  <si>
    <t>Per ongewogen procentpunt korting staat dit gelijk aan €33,3335 fictieve korting</t>
  </si>
  <si>
    <t>Behoort bij inschrijving Raamovereenkomst Openbare verlichting OVEF - besteknr. OVE-24-01</t>
  </si>
  <si>
    <t>De Inschrijver vult in onderstaande tabel per fabrikant/leverancier het kortings- of opslagpercentage in dat geldt voor de meest recente catalogussen met daarbij behorende prijslijsten.
Uitgangspunten: (1) Levering van producten in genoemde batchgroottes, (2) de omvang kan per deelopdracht variëren, (3) gedurende de looptijd van de overeenkomst worden (LED)lampen en overige onderdelen geleverd, van verschillende leveranciers en in deelopdrachten van verschillende omvang.</t>
  </si>
  <si>
    <t>De totale mogelijke fictieve opslag op de fictieve inschrijfprijs voor lampen en onderdelen is:</t>
  </si>
  <si>
    <t xml:space="preserve">Totale Fictieve korting/opslag </t>
  </si>
  <si>
    <t>Ribo - retrofit</t>
  </si>
  <si>
    <t>De kortingen/opslagen zijn van bruto/netto prijslijsten inclusief verwijderingsbijdrage, handling, levering op plaats van bestemming en bezorgkosten, exclusief BTW.
Dit betekent dat de opdrachtnemer geen andere kosten in rekening mag brengen gedurende de looptijd van de raamovereenkomst en eventuele verlengingen.
Het percentage staartkosten uit  de inschrijfstaat van de raamovereenkomst wordt niet over deze leveringen berekend.
Na gunning vormen de opgegeven kortingen een onlosmakelijk onderdeel van het te sluiten contract.</t>
  </si>
  <si>
    <t>Fagerhult</t>
  </si>
  <si>
    <t>Louis Poulsen</t>
  </si>
  <si>
    <t>Strapitec</t>
  </si>
  <si>
    <t>Eclatec</t>
  </si>
  <si>
    <t>Korting/opslag</t>
  </si>
  <si>
    <t>Per ongewogen procentpunt korting staat dit gelijk aan €175,- fictieve korting</t>
  </si>
  <si>
    <t>Fictieve korting/opslag lampen en onderdelen:</t>
  </si>
  <si>
    <t>De Inschrijver verklaart dat de in deze bijlage opgegeven kortings- en/of opslagpercentages gelden gedurende de looptijd van de overeenkomst, inclusief eventuele verlengingen</t>
  </si>
  <si>
    <t>gele velden invullen</t>
  </si>
  <si>
    <t>Siteco GmbH</t>
  </si>
  <si>
    <t>Maas en Hagoort</t>
  </si>
  <si>
    <t>1 t/m5</t>
  </si>
  <si>
    <t>Mikana</t>
  </si>
  <si>
    <t xml:space="preserve">Per ongewogen procentpunt opslag staat dit gelijk aan €175,- fictieve opslag </t>
  </si>
  <si>
    <t xml:space="preserve">Per ongewogen procentpunt opslag staat dit gelijk aan €33,3335 fictieve opslag </t>
  </si>
  <si>
    <t>De inschrijver dient een korting of opslag op te geven voor de catalogusprijzen waarmee de opdrachtgever gedurende de contractperiode catalogusproducten aan kan schaffen die niet in de raamovereenkomst zijn benoemd.
Deze kortingsregeling geldt voor de genoemde fabrikanten/leveranciers.
De inschrijver dient voorafgaand aan een deelopdracht de productbeschrijving en verwijzing naar meest recente catalogusprijzen van fabrikanten en de daarbij behorende bruto- of netto prijzenlijsten op te geven.
Wanneer een kortingspercentage wordt opgegeven moet dit met een minteken worden aangegeven, bij een opslagpercentage met een plusteken. Indien niets wordt ingevuld wordt uit gegaan van 0%.
Het opgegeven percentage korting of opslag moet op één decimaal zijn afgerond.
Voor alle op te geven korting of opslag moet op één decimaal zijn afgerond.
Voor alle op te geven kortings- en opslagpercentages geldt dat het op te geven percentage tussen -60% en +20% moet liggen:
- Maximaal op te geven opslagpercentage = +20%
- Maximaal op te geven kortingspercentage = -60%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</si>
</sst>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quot;€&quot;\ * #,##0_ ;_ &quot;€&quot;\ * \-#,##0_ ;_ &quot;€&quot;\ * &quot;-&quot;??_ ;_ @_ "/>
    <numFmt numFmtId="165" formatCode="0.0%"/>
  </numFmts>
  <fonts count="13" x14ac:knownFonts="1">
    <font>
      <sz val="11"/>
      <color theme="1"/>
      <name val="Aptos Narrow"/>
      <family val="2"/>
      <scheme val="minor"/>
    </font>
    <font>
      <sz val="11"/>
      <color theme="1"/>
      <name val="Aptos Narrow"/>
      <family val="2"/>
      <scheme val="minor"/>
    </font>
    <font>
      <b/>
      <sz val="11"/>
      <color theme="1"/>
      <name val="Aptos Narrow"/>
      <family val="2"/>
      <scheme val="minor"/>
    </font>
    <font>
      <sz val="11"/>
      <color theme="0"/>
      <name val="Aptos Narrow"/>
      <family val="2"/>
      <scheme val="minor"/>
    </font>
    <font>
      <b/>
      <sz val="11"/>
      <color rgb="FF000000"/>
      <name val="Calibri"/>
      <family val="2"/>
    </font>
    <font>
      <sz val="11"/>
      <color rgb="FF000000"/>
      <name val="Calibri"/>
      <family val="2"/>
    </font>
    <font>
      <sz val="11"/>
      <color theme="1"/>
      <name val="Calibri"/>
      <family val="2"/>
    </font>
    <font>
      <b/>
      <sz val="11"/>
      <name val="Calibri"/>
      <family val="2"/>
    </font>
    <font>
      <sz val="11"/>
      <name val="Calibri"/>
      <family val="2"/>
    </font>
    <font>
      <b/>
      <sz val="12"/>
      <color theme="1"/>
      <name val="Aptos Narrow"/>
      <family val="2"/>
      <scheme val="minor"/>
    </font>
    <font>
      <sz val="11"/>
      <name val="Aptos Narrow"/>
      <family val="2"/>
      <scheme val="minor"/>
    </font>
    <font>
      <b/>
      <sz val="11"/>
      <color theme="0"/>
      <name val="Calibri"/>
      <family val="2"/>
    </font>
    <font>
      <sz val="8"/>
      <name val="Aptos Narrow"/>
      <family val="2"/>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61">
    <xf numFmtId="0" fontId="0" fillId="0" borderId="0" xfId="0"/>
    <xf numFmtId="0" fontId="6" fillId="0" borderId="1" xfId="0" applyFont="1" applyBorder="1" applyAlignment="1">
      <alignment horizontal="center" vertical="center" wrapText="1"/>
    </xf>
    <xf numFmtId="0" fontId="8" fillId="0" borderId="2" xfId="0" applyFont="1" applyBorder="1" applyAlignment="1">
      <alignment horizontal="center" vertical="center"/>
    </xf>
    <xf numFmtId="0" fontId="8" fillId="0" borderId="1" xfId="0" applyFont="1" applyBorder="1" applyAlignment="1">
      <alignment horizontal="center" vertical="center"/>
    </xf>
    <xf numFmtId="0" fontId="0" fillId="4" borderId="0" xfId="0" applyFill="1"/>
    <xf numFmtId="164" fontId="0" fillId="0" borderId="0" xfId="0" applyNumberFormat="1"/>
    <xf numFmtId="44" fontId="2" fillId="3" borderId="6" xfId="0" applyNumberFormat="1" applyFont="1" applyFill="1" applyBorder="1"/>
    <xf numFmtId="0" fontId="3" fillId="0" borderId="0" xfId="0" applyFont="1"/>
    <xf numFmtId="0" fontId="10" fillId="0" borderId="0" xfId="0" applyFont="1"/>
    <xf numFmtId="9" fontId="8" fillId="3" borderId="1" xfId="0" applyNumberFormat="1" applyFont="1" applyFill="1" applyBorder="1" applyAlignment="1">
      <alignment horizontal="center" vertical="center" wrapText="1"/>
    </xf>
    <xf numFmtId="165" fontId="0" fillId="0" borderId="0" xfId="0" applyNumberFormat="1"/>
    <xf numFmtId="44" fontId="3" fillId="0" borderId="0" xfId="0" applyNumberFormat="1" applyFont="1"/>
    <xf numFmtId="44" fontId="10" fillId="3" borderId="1" xfId="0" applyNumberFormat="1" applyFont="1" applyFill="1" applyBorder="1"/>
    <xf numFmtId="0" fontId="0" fillId="2" borderId="0" xfId="0" applyFill="1"/>
    <xf numFmtId="0" fontId="0" fillId="2" borderId="11" xfId="0" applyFill="1" applyBorder="1"/>
    <xf numFmtId="0" fontId="0" fillId="2" borderId="10" xfId="0" applyFill="1" applyBorder="1"/>
    <xf numFmtId="0" fontId="0" fillId="2" borderId="0" xfId="0" applyFill="1" applyAlignment="1">
      <alignment horizontal="right"/>
    </xf>
    <xf numFmtId="0" fontId="0" fillId="2" borderId="13" xfId="0" applyFill="1" applyBorder="1"/>
    <xf numFmtId="0" fontId="0" fillId="2" borderId="14" xfId="0" applyFill="1" applyBorder="1"/>
    <xf numFmtId="0" fontId="0" fillId="2" borderId="15" xfId="0" applyFill="1" applyBorder="1"/>
    <xf numFmtId="44" fontId="0" fillId="4" borderId="0" xfId="0" applyNumberFormat="1" applyFill="1"/>
    <xf numFmtId="0" fontId="0" fillId="0" borderId="0" xfId="0" applyAlignment="1">
      <alignment horizontal="left" vertical="top" wrapText="1"/>
    </xf>
    <xf numFmtId="0" fontId="0" fillId="0" borderId="0" xfId="0" applyAlignment="1">
      <alignment horizontal="left" vertical="top"/>
    </xf>
    <xf numFmtId="0" fontId="0" fillId="5" borderId="0" xfId="0" applyFill="1"/>
    <xf numFmtId="10" fontId="5" fillId="5" borderId="1" xfId="1" applyNumberFormat="1" applyFont="1" applyFill="1" applyBorder="1" applyAlignment="1" applyProtection="1">
      <alignment horizontal="center" vertical="center"/>
      <protection locked="0"/>
    </xf>
    <xf numFmtId="165" fontId="5" fillId="3" borderId="1" xfId="1" applyNumberFormat="1" applyFont="1" applyFill="1" applyBorder="1" applyAlignment="1" applyProtection="1">
      <alignment horizontal="center" vertical="center"/>
    </xf>
    <xf numFmtId="10" fontId="5" fillId="3" borderId="1" xfId="1" applyNumberFormat="1" applyFont="1" applyFill="1" applyBorder="1" applyAlignment="1" applyProtection="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0" fillId="0" borderId="0" xfId="0" applyAlignment="1">
      <alignment horizontal="left" vertical="top"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7" fillId="0" borderId="1" xfId="0" applyFont="1" applyBorder="1" applyAlignment="1">
      <alignment horizontal="justify" vertical="center"/>
    </xf>
    <xf numFmtId="0" fontId="7" fillId="3" borderId="1" xfId="0" applyFont="1" applyFill="1" applyBorder="1" applyAlignment="1">
      <alignment horizontal="center" vertical="center" wrapText="1"/>
    </xf>
    <xf numFmtId="0" fontId="9" fillId="0" borderId="0" xfId="0" applyFont="1" applyAlignment="1">
      <alignment horizontal="left" vertical="top"/>
    </xf>
    <xf numFmtId="0" fontId="9" fillId="0" borderId="0" xfId="0" applyFont="1" applyAlignment="1">
      <alignment horizontal="left" vertical="top" wrapText="1"/>
    </xf>
    <xf numFmtId="0" fontId="2" fillId="3" borderId="4" xfId="0" applyFont="1" applyFill="1" applyBorder="1" applyAlignment="1">
      <alignment horizontal="left" vertical="top"/>
    </xf>
    <xf numFmtId="0" fontId="2" fillId="3" borderId="5" xfId="0" applyFont="1" applyFill="1" applyBorder="1" applyAlignment="1">
      <alignment horizontal="left" vertical="top"/>
    </xf>
    <xf numFmtId="0" fontId="2" fillId="0" borderId="0" xfId="0" applyFont="1" applyAlignment="1">
      <alignment horizontal="left" vertical="top" wrapText="1"/>
    </xf>
    <xf numFmtId="0" fontId="4" fillId="3" borderId="1" xfId="0" applyFont="1" applyFill="1" applyBorder="1" applyAlignment="1">
      <alignment horizontal="center" vertical="center" wrapText="1"/>
    </xf>
    <xf numFmtId="0" fontId="4" fillId="0" borderId="1" xfId="0" applyFont="1" applyBorder="1" applyAlignment="1">
      <alignment horizontal="justify" vertical="center"/>
    </xf>
    <xf numFmtId="0" fontId="4" fillId="0" borderId="1" xfId="0" applyFont="1" applyBorder="1" applyAlignment="1">
      <alignment horizontal="center" vertical="center" wrapText="1"/>
    </xf>
    <xf numFmtId="0" fontId="11" fillId="0" borderId="0" xfId="0" applyFont="1" applyAlignment="1">
      <alignment horizontal="center" vertical="center" wrapText="1"/>
    </xf>
    <xf numFmtId="0" fontId="7" fillId="0" borderId="1" xfId="0" applyFont="1" applyBorder="1" applyAlignment="1">
      <alignment horizontal="center" vertical="center" wrapText="1"/>
    </xf>
    <xf numFmtId="0" fontId="0" fillId="0" borderId="0" xfId="0" applyAlignment="1">
      <alignment horizontal="left" vertical="top"/>
    </xf>
    <xf numFmtId="0" fontId="0" fillId="5" borderId="1" xfId="0" applyFill="1" applyBorder="1" applyAlignment="1" applyProtection="1">
      <alignment horizontal="left" vertical="top"/>
      <protection locked="0"/>
    </xf>
    <xf numFmtId="0" fontId="0" fillId="2" borderId="7" xfId="0" applyFill="1" applyBorder="1" applyAlignment="1">
      <alignment horizontal="left" vertical="top" wrapText="1"/>
    </xf>
    <xf numFmtId="0" fontId="0" fillId="2" borderId="8" xfId="0" applyFill="1" applyBorder="1" applyAlignment="1">
      <alignment horizontal="left" vertical="top" wrapText="1"/>
    </xf>
    <xf numFmtId="0" fontId="0" fillId="2" borderId="9" xfId="0" applyFill="1" applyBorder="1" applyAlignment="1">
      <alignment horizontal="left" vertical="top" wrapText="1"/>
    </xf>
    <xf numFmtId="0" fontId="0" fillId="2" borderId="10" xfId="0" applyFill="1" applyBorder="1" applyAlignment="1">
      <alignment horizontal="left" vertical="top" wrapText="1"/>
    </xf>
    <xf numFmtId="0" fontId="0" fillId="2" borderId="0" xfId="0" applyFill="1" applyAlignment="1">
      <alignment horizontal="left" vertical="top" wrapText="1"/>
    </xf>
    <xf numFmtId="0" fontId="0" fillId="2" borderId="11" xfId="0" applyFill="1" applyBorder="1" applyAlignment="1">
      <alignment horizontal="left" vertical="top" wrapText="1"/>
    </xf>
    <xf numFmtId="0" fontId="0" fillId="2" borderId="10" xfId="0" applyFill="1" applyBorder="1" applyAlignment="1">
      <alignment horizontal="right" vertical="top" indent="1"/>
    </xf>
    <xf numFmtId="0" fontId="0" fillId="2" borderId="0" xfId="0" applyFill="1" applyAlignment="1">
      <alignment horizontal="right" vertical="top" indent="1"/>
    </xf>
    <xf numFmtId="0" fontId="0" fillId="2" borderId="10" xfId="0" applyFill="1" applyBorder="1" applyAlignment="1">
      <alignment horizontal="right" indent="1"/>
    </xf>
    <xf numFmtId="0" fontId="0" fillId="2" borderId="0" xfId="0" applyFill="1" applyAlignment="1">
      <alignment horizontal="right" indent="1"/>
    </xf>
    <xf numFmtId="0" fontId="0" fillId="2" borderId="10" xfId="0" applyFill="1" applyBorder="1" applyAlignment="1">
      <alignment horizontal="center" vertical="top"/>
    </xf>
    <xf numFmtId="0" fontId="0" fillId="2" borderId="0" xfId="0" applyFill="1" applyAlignment="1">
      <alignment horizontal="center" vertical="top"/>
    </xf>
    <xf numFmtId="0" fontId="0" fillId="5" borderId="12" xfId="0" applyFill="1" applyBorder="1" applyAlignment="1" applyProtection="1">
      <alignment horizontal="left" vertical="top"/>
      <protection locked="0"/>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F83B7-1498-488A-8B40-B3EEB9ABE10B}">
  <sheetPr codeName="Blad1"/>
  <dimension ref="A1:AV115"/>
  <sheetViews>
    <sheetView showGridLines="0" tabSelected="1" topLeftCell="B1" zoomScaleNormal="100" zoomScaleSheetLayoutView="100" workbookViewId="0">
      <selection activeCell="C84" sqref="C84"/>
    </sheetView>
  </sheetViews>
  <sheetFormatPr defaultColWidth="8.90625" defaultRowHeight="14.5" x14ac:dyDescent="0.35"/>
  <cols>
    <col min="1" max="1" width="3.81640625" style="4" customWidth="1"/>
    <col min="2" max="2" width="20.54296875" style="4" bestFit="1" customWidth="1"/>
    <col min="3" max="3" width="19.6328125" style="4" customWidth="1"/>
    <col min="4" max="4" width="14.26953125" style="4" bestFit="1" customWidth="1"/>
    <col min="5" max="5" width="7.6328125" style="4" bestFit="1" customWidth="1"/>
    <col min="6" max="6" width="12.90625" style="4" bestFit="1" customWidth="1"/>
    <col min="7" max="7" width="14.453125" style="4" bestFit="1" customWidth="1"/>
    <col min="8" max="8" width="3.81640625" style="4" customWidth="1"/>
    <col min="9" max="10" width="10" style="4" bestFit="1" customWidth="1"/>
    <col min="11" max="16384" width="8.90625" style="4"/>
  </cols>
  <sheetData>
    <row r="1" spans="1:48" x14ac:dyDescent="0.35">
      <c r="A1"/>
      <c r="B1" t="s">
        <v>41</v>
      </c>
      <c r="C1"/>
      <c r="D1"/>
      <c r="E1"/>
      <c r="F1"/>
      <c r="G1"/>
      <c r="H1"/>
    </row>
    <row r="2" spans="1:48" x14ac:dyDescent="0.35">
      <c r="A2"/>
      <c r="B2"/>
      <c r="C2"/>
      <c r="D2"/>
      <c r="E2"/>
      <c r="F2"/>
      <c r="G2"/>
      <c r="H2"/>
    </row>
    <row r="3" spans="1:48" ht="16" x14ac:dyDescent="0.35">
      <c r="A3"/>
      <c r="B3" s="36" t="s">
        <v>39</v>
      </c>
      <c r="C3" s="36"/>
      <c r="D3" s="36"/>
      <c r="E3" s="36"/>
      <c r="F3" s="36"/>
      <c r="G3" s="36"/>
      <c r="H3"/>
    </row>
    <row r="4" spans="1:48" ht="307.25" customHeight="1" x14ac:dyDescent="0.35">
      <c r="A4"/>
      <c r="B4" s="29" t="s">
        <v>62</v>
      </c>
      <c r="C4" s="29"/>
      <c r="D4" s="29"/>
      <c r="E4" s="29"/>
      <c r="F4" s="29"/>
      <c r="G4" s="29"/>
      <c r="H4"/>
    </row>
    <row r="5" spans="1:48" ht="115.75" customHeight="1" x14ac:dyDescent="0.35">
      <c r="A5"/>
      <c r="B5" s="29" t="s">
        <v>46</v>
      </c>
      <c r="C5" s="46"/>
      <c r="D5" s="46"/>
      <c r="E5" s="46"/>
      <c r="F5" s="46"/>
      <c r="G5" s="46"/>
      <c r="H5"/>
    </row>
    <row r="6" spans="1:48" x14ac:dyDescent="0.35">
      <c r="A6"/>
      <c r="B6"/>
      <c r="C6"/>
      <c r="D6"/>
      <c r="E6"/>
      <c r="F6"/>
      <c r="G6"/>
      <c r="H6"/>
    </row>
    <row r="7" spans="1:48" ht="16" x14ac:dyDescent="0.35">
      <c r="A7"/>
      <c r="B7" s="37" t="s">
        <v>25</v>
      </c>
      <c r="C7" s="37"/>
      <c r="D7" s="37"/>
      <c r="E7" s="37"/>
      <c r="F7" s="37"/>
      <c r="G7" s="37"/>
      <c r="H7"/>
    </row>
    <row r="8" spans="1:48" ht="130.75" customHeight="1" x14ac:dyDescent="0.35">
      <c r="A8"/>
      <c r="B8" s="29" t="s">
        <v>32</v>
      </c>
      <c r="C8" s="29"/>
      <c r="D8" s="29"/>
      <c r="E8" s="29"/>
      <c r="F8" s="29"/>
      <c r="G8" s="29"/>
      <c r="H8"/>
    </row>
    <row r="9" spans="1:48" x14ac:dyDescent="0.35">
      <c r="A9"/>
      <c r="B9"/>
      <c r="C9"/>
      <c r="D9"/>
      <c r="E9"/>
      <c r="F9"/>
      <c r="G9"/>
      <c r="H9"/>
    </row>
    <row r="10" spans="1:48" x14ac:dyDescent="0.35">
      <c r="A10"/>
      <c r="B10" t="s">
        <v>27</v>
      </c>
      <c r="C10"/>
      <c r="D10"/>
      <c r="E10"/>
      <c r="F10"/>
      <c r="G10"/>
      <c r="H10"/>
    </row>
    <row r="11" spans="1:48" x14ac:dyDescent="0.35">
      <c r="A11"/>
      <c r="B11" s="5">
        <v>1050000</v>
      </c>
      <c r="C11"/>
      <c r="D11"/>
      <c r="E11"/>
      <c r="F11"/>
      <c r="G11"/>
      <c r="H11"/>
    </row>
    <row r="12" spans="1:48" x14ac:dyDescent="0.35">
      <c r="A12"/>
      <c r="B12" t="s">
        <v>26</v>
      </c>
      <c r="C12"/>
      <c r="D12"/>
      <c r="E12"/>
      <c r="F12"/>
      <c r="G12"/>
      <c r="H12"/>
    </row>
    <row r="13" spans="1:48" x14ac:dyDescent="0.35">
      <c r="A13"/>
      <c r="B13" s="5">
        <v>350000</v>
      </c>
      <c r="C13"/>
      <c r="D13"/>
      <c r="E13"/>
      <c r="F13"/>
      <c r="G13"/>
      <c r="H13"/>
    </row>
    <row r="14" spans="1:48" customFormat="1" x14ac:dyDescent="0.35">
      <c r="B14" t="s">
        <v>52</v>
      </c>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row>
    <row r="15" spans="1:48" customFormat="1" x14ac:dyDescent="0.35">
      <c r="B15" t="s">
        <v>60</v>
      </c>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row>
    <row r="16" spans="1:48" x14ac:dyDescent="0.35">
      <c r="A16"/>
      <c r="B16"/>
      <c r="C16"/>
      <c r="D16"/>
      <c r="E16"/>
      <c r="F16"/>
      <c r="G16"/>
      <c r="H16"/>
    </row>
    <row r="17" spans="1:10" x14ac:dyDescent="0.35">
      <c r="A17"/>
      <c r="B17" s="42" t="s">
        <v>1</v>
      </c>
      <c r="C17" s="43" t="s">
        <v>2</v>
      </c>
      <c r="D17" s="43" t="s">
        <v>3</v>
      </c>
      <c r="E17" s="41" t="s">
        <v>4</v>
      </c>
      <c r="F17" s="44" t="s">
        <v>31</v>
      </c>
      <c r="G17" s="41" t="s">
        <v>51</v>
      </c>
      <c r="H17"/>
    </row>
    <row r="18" spans="1:10" x14ac:dyDescent="0.35">
      <c r="A18"/>
      <c r="B18" s="42"/>
      <c r="C18" s="43"/>
      <c r="D18" s="43" t="s">
        <v>5</v>
      </c>
      <c r="E18" s="41"/>
      <c r="F18" s="44"/>
      <c r="G18" s="41"/>
      <c r="H18"/>
    </row>
    <row r="19" spans="1:10" x14ac:dyDescent="0.35">
      <c r="A19"/>
      <c r="B19" s="27" t="s">
        <v>0</v>
      </c>
      <c r="C19" s="1" t="s">
        <v>6</v>
      </c>
      <c r="D19" s="24"/>
      <c r="E19" s="25">
        <v>7.0000000000000007E-2</v>
      </c>
      <c r="F19" s="11">
        <f>D19*E19</f>
        <v>0</v>
      </c>
      <c r="G19" s="12">
        <f>IF(D19&gt;0,KortingArmaturen/0.6*F19,KortingArmaturen/0.6*F19)</f>
        <v>0</v>
      </c>
      <c r="H19"/>
      <c r="I19" s="20"/>
      <c r="J19" s="20"/>
    </row>
    <row r="20" spans="1:10" x14ac:dyDescent="0.35">
      <c r="A20"/>
      <c r="B20" s="28"/>
      <c r="C20" s="1" t="s">
        <v>7</v>
      </c>
      <c r="D20" s="24"/>
      <c r="E20" s="25">
        <v>7.0000000000000007E-2</v>
      </c>
      <c r="F20" s="11">
        <f>D20*E20</f>
        <v>0</v>
      </c>
      <c r="G20" s="12">
        <f t="shared" ref="G20:G58" si="0">IF(D20&gt;0,KortingArmaturen/0.6*F20,KortingArmaturen/0.6*F20)</f>
        <v>0</v>
      </c>
      <c r="H20"/>
    </row>
    <row r="21" spans="1:10" x14ac:dyDescent="0.35">
      <c r="A21"/>
      <c r="B21" s="27" t="s">
        <v>8</v>
      </c>
      <c r="C21" s="1" t="s">
        <v>6</v>
      </c>
      <c r="D21" s="24"/>
      <c r="E21" s="25">
        <v>0.1</v>
      </c>
      <c r="F21" s="11">
        <f t="shared" ref="F21:F44" si="1">D21*E21</f>
        <v>0</v>
      </c>
      <c r="G21" s="12">
        <f t="shared" si="0"/>
        <v>0</v>
      </c>
      <c r="H21"/>
    </row>
    <row r="22" spans="1:10" x14ac:dyDescent="0.35">
      <c r="A22"/>
      <c r="B22" s="28"/>
      <c r="C22" s="1" t="s">
        <v>7</v>
      </c>
      <c r="D22" s="24"/>
      <c r="E22" s="25">
        <v>0.1</v>
      </c>
      <c r="F22" s="11">
        <f t="shared" si="1"/>
        <v>0</v>
      </c>
      <c r="G22" s="12">
        <f t="shared" si="0"/>
        <v>0</v>
      </c>
      <c r="H22"/>
    </row>
    <row r="23" spans="1:10" x14ac:dyDescent="0.35">
      <c r="A23"/>
      <c r="B23" s="27" t="s">
        <v>9</v>
      </c>
      <c r="C23" s="1" t="s">
        <v>6</v>
      </c>
      <c r="D23" s="24"/>
      <c r="E23" s="25">
        <v>0.04</v>
      </c>
      <c r="F23" s="11">
        <f t="shared" si="1"/>
        <v>0</v>
      </c>
      <c r="G23" s="12">
        <f t="shared" si="0"/>
        <v>0</v>
      </c>
      <c r="H23"/>
    </row>
    <row r="24" spans="1:10" x14ac:dyDescent="0.35">
      <c r="A24"/>
      <c r="B24" s="28"/>
      <c r="C24" s="1" t="s">
        <v>7</v>
      </c>
      <c r="D24" s="24"/>
      <c r="E24" s="25">
        <v>0.04</v>
      </c>
      <c r="F24" s="11">
        <f t="shared" si="1"/>
        <v>0</v>
      </c>
      <c r="G24" s="12">
        <f t="shared" si="0"/>
        <v>0</v>
      </c>
      <c r="H24"/>
    </row>
    <row r="25" spans="1:10" x14ac:dyDescent="0.35">
      <c r="A25"/>
      <c r="B25" s="27" t="s">
        <v>10</v>
      </c>
      <c r="C25" s="1" t="s">
        <v>6</v>
      </c>
      <c r="D25" s="24"/>
      <c r="E25" s="25">
        <v>0.01</v>
      </c>
      <c r="F25" s="11">
        <f t="shared" si="1"/>
        <v>0</v>
      </c>
      <c r="G25" s="12">
        <f t="shared" si="0"/>
        <v>0</v>
      </c>
      <c r="H25"/>
    </row>
    <row r="26" spans="1:10" x14ac:dyDescent="0.35">
      <c r="A26"/>
      <c r="B26" s="28"/>
      <c r="C26" s="1" t="s">
        <v>7</v>
      </c>
      <c r="D26" s="24"/>
      <c r="E26" s="25">
        <v>0.01</v>
      </c>
      <c r="F26" s="11">
        <f t="shared" si="1"/>
        <v>0</v>
      </c>
      <c r="G26" s="12">
        <f t="shared" si="0"/>
        <v>0</v>
      </c>
      <c r="H26"/>
    </row>
    <row r="27" spans="1:10" x14ac:dyDescent="0.35">
      <c r="A27"/>
      <c r="B27" s="27" t="s">
        <v>11</v>
      </c>
      <c r="C27" s="1" t="s">
        <v>6</v>
      </c>
      <c r="D27" s="24"/>
      <c r="E27" s="25">
        <v>0.02</v>
      </c>
      <c r="F27" s="11">
        <f t="shared" si="1"/>
        <v>0</v>
      </c>
      <c r="G27" s="12">
        <f t="shared" si="0"/>
        <v>0</v>
      </c>
      <c r="H27"/>
    </row>
    <row r="28" spans="1:10" x14ac:dyDescent="0.35">
      <c r="A28"/>
      <c r="B28" s="28"/>
      <c r="C28" s="1" t="s">
        <v>7</v>
      </c>
      <c r="D28" s="24"/>
      <c r="E28" s="25">
        <v>0.02</v>
      </c>
      <c r="F28" s="11">
        <f t="shared" si="1"/>
        <v>0</v>
      </c>
      <c r="G28" s="12">
        <f t="shared" si="0"/>
        <v>0</v>
      </c>
      <c r="H28"/>
    </row>
    <row r="29" spans="1:10" x14ac:dyDescent="0.35">
      <c r="A29"/>
      <c r="B29" s="27" t="s">
        <v>12</v>
      </c>
      <c r="C29" s="1" t="s">
        <v>6</v>
      </c>
      <c r="D29" s="24"/>
      <c r="E29" s="25">
        <v>0.01</v>
      </c>
      <c r="F29" s="11">
        <f t="shared" si="1"/>
        <v>0</v>
      </c>
      <c r="G29" s="12">
        <f t="shared" si="0"/>
        <v>0</v>
      </c>
      <c r="H29"/>
    </row>
    <row r="30" spans="1:10" x14ac:dyDescent="0.35">
      <c r="A30"/>
      <c r="B30" s="28"/>
      <c r="C30" s="1" t="s">
        <v>7</v>
      </c>
      <c r="D30" s="24"/>
      <c r="E30" s="25">
        <v>0.01</v>
      </c>
      <c r="F30" s="11">
        <f t="shared" si="1"/>
        <v>0</v>
      </c>
      <c r="G30" s="12">
        <f t="shared" si="0"/>
        <v>0</v>
      </c>
      <c r="H30"/>
    </row>
    <row r="31" spans="1:10" x14ac:dyDescent="0.35">
      <c r="A31"/>
      <c r="B31" s="30" t="s">
        <v>13</v>
      </c>
      <c r="C31" s="1" t="s">
        <v>6</v>
      </c>
      <c r="D31" s="24"/>
      <c r="E31" s="25">
        <v>0.1</v>
      </c>
      <c r="F31" s="11">
        <f t="shared" si="1"/>
        <v>0</v>
      </c>
      <c r="G31" s="12">
        <f t="shared" si="0"/>
        <v>0</v>
      </c>
      <c r="H31"/>
    </row>
    <row r="32" spans="1:10" x14ac:dyDescent="0.35">
      <c r="A32"/>
      <c r="B32" s="31"/>
      <c r="C32" s="1" t="s">
        <v>7</v>
      </c>
      <c r="D32" s="24"/>
      <c r="E32" s="25">
        <v>0.1</v>
      </c>
      <c r="F32" s="11">
        <f t="shared" si="1"/>
        <v>0</v>
      </c>
      <c r="G32" s="12">
        <f t="shared" si="0"/>
        <v>0</v>
      </c>
      <c r="H32"/>
    </row>
    <row r="33" spans="1:8" x14ac:dyDescent="0.35">
      <c r="A33"/>
      <c r="B33" s="32" t="s">
        <v>14</v>
      </c>
      <c r="C33" s="1" t="s">
        <v>6</v>
      </c>
      <c r="D33" s="24"/>
      <c r="E33" s="25">
        <v>0.01</v>
      </c>
      <c r="F33" s="11">
        <f t="shared" si="1"/>
        <v>0</v>
      </c>
      <c r="G33" s="12">
        <f t="shared" si="0"/>
        <v>0</v>
      </c>
      <c r="H33"/>
    </row>
    <row r="34" spans="1:8" x14ac:dyDescent="0.35">
      <c r="A34"/>
      <c r="B34" s="33"/>
      <c r="C34" s="1" t="s">
        <v>7</v>
      </c>
      <c r="D34" s="24"/>
      <c r="E34" s="25">
        <v>0.01</v>
      </c>
      <c r="F34" s="11">
        <f t="shared" si="1"/>
        <v>0</v>
      </c>
      <c r="G34" s="12">
        <f t="shared" si="0"/>
        <v>0</v>
      </c>
      <c r="H34"/>
    </row>
    <row r="35" spans="1:8" x14ac:dyDescent="0.35">
      <c r="A35"/>
      <c r="B35" s="27" t="s">
        <v>15</v>
      </c>
      <c r="C35" s="1" t="s">
        <v>6</v>
      </c>
      <c r="D35" s="24"/>
      <c r="E35" s="25">
        <v>0.01</v>
      </c>
      <c r="F35" s="11">
        <f t="shared" si="1"/>
        <v>0</v>
      </c>
      <c r="G35" s="12">
        <f t="shared" si="0"/>
        <v>0</v>
      </c>
      <c r="H35"/>
    </row>
    <row r="36" spans="1:8" x14ac:dyDescent="0.35">
      <c r="A36"/>
      <c r="B36" s="28"/>
      <c r="C36" s="1" t="s">
        <v>7</v>
      </c>
      <c r="D36" s="24"/>
      <c r="E36" s="25">
        <v>0.01</v>
      </c>
      <c r="F36" s="11">
        <f t="shared" si="1"/>
        <v>0</v>
      </c>
      <c r="G36" s="12">
        <f t="shared" si="0"/>
        <v>0</v>
      </c>
      <c r="H36"/>
    </row>
    <row r="37" spans="1:8" x14ac:dyDescent="0.35">
      <c r="A37"/>
      <c r="B37" s="27" t="s">
        <v>16</v>
      </c>
      <c r="C37" s="1" t="s">
        <v>6</v>
      </c>
      <c r="D37" s="24"/>
      <c r="E37" s="25">
        <v>0.02</v>
      </c>
      <c r="F37" s="11">
        <f t="shared" si="1"/>
        <v>0</v>
      </c>
      <c r="G37" s="12">
        <f t="shared" si="0"/>
        <v>0</v>
      </c>
      <c r="H37"/>
    </row>
    <row r="38" spans="1:8" x14ac:dyDescent="0.35">
      <c r="A38"/>
      <c r="B38" s="28"/>
      <c r="C38" s="1" t="s">
        <v>7</v>
      </c>
      <c r="D38" s="24"/>
      <c r="E38" s="25">
        <v>0.02</v>
      </c>
      <c r="F38" s="11">
        <f t="shared" si="1"/>
        <v>0</v>
      </c>
      <c r="G38" s="12">
        <f t="shared" si="0"/>
        <v>0</v>
      </c>
      <c r="H38"/>
    </row>
    <row r="39" spans="1:8" x14ac:dyDescent="0.35">
      <c r="A39"/>
      <c r="B39" s="27" t="s">
        <v>17</v>
      </c>
      <c r="C39" s="1" t="s">
        <v>6</v>
      </c>
      <c r="D39" s="24"/>
      <c r="E39" s="25">
        <v>0.01</v>
      </c>
      <c r="F39" s="11">
        <f t="shared" si="1"/>
        <v>0</v>
      </c>
      <c r="G39" s="12">
        <f t="shared" si="0"/>
        <v>0</v>
      </c>
      <c r="H39"/>
    </row>
    <row r="40" spans="1:8" x14ac:dyDescent="0.35">
      <c r="A40"/>
      <c r="B40" s="28"/>
      <c r="C40" s="1" t="s">
        <v>7</v>
      </c>
      <c r="D40" s="24"/>
      <c r="E40" s="25">
        <v>0.01</v>
      </c>
      <c r="F40" s="11">
        <f t="shared" si="1"/>
        <v>0</v>
      </c>
      <c r="G40" s="12">
        <f t="shared" si="0"/>
        <v>0</v>
      </c>
      <c r="H40"/>
    </row>
    <row r="41" spans="1:8" x14ac:dyDescent="0.35">
      <c r="A41"/>
      <c r="B41" s="27" t="s">
        <v>18</v>
      </c>
      <c r="C41" s="1" t="s">
        <v>6</v>
      </c>
      <c r="D41" s="24"/>
      <c r="E41" s="25">
        <v>0.01</v>
      </c>
      <c r="F41" s="11">
        <f t="shared" si="1"/>
        <v>0</v>
      </c>
      <c r="G41" s="12">
        <f t="shared" si="0"/>
        <v>0</v>
      </c>
      <c r="H41"/>
    </row>
    <row r="42" spans="1:8" x14ac:dyDescent="0.35">
      <c r="A42"/>
      <c r="B42" s="28"/>
      <c r="C42" s="1" t="s">
        <v>7</v>
      </c>
      <c r="D42" s="24"/>
      <c r="E42" s="25">
        <v>0.01</v>
      </c>
      <c r="F42" s="11">
        <f t="shared" si="1"/>
        <v>0</v>
      </c>
      <c r="G42" s="12">
        <f t="shared" si="0"/>
        <v>0</v>
      </c>
      <c r="H42"/>
    </row>
    <row r="43" spans="1:8" x14ac:dyDescent="0.35">
      <c r="A43"/>
      <c r="B43" s="27" t="s">
        <v>19</v>
      </c>
      <c r="C43" s="1" t="s">
        <v>6</v>
      </c>
      <c r="D43" s="24"/>
      <c r="E43" s="25">
        <v>0.01</v>
      </c>
      <c r="F43" s="11">
        <f t="shared" si="1"/>
        <v>0</v>
      </c>
      <c r="G43" s="12">
        <f t="shared" si="0"/>
        <v>0</v>
      </c>
      <c r="H43"/>
    </row>
    <row r="44" spans="1:8" x14ac:dyDescent="0.35">
      <c r="A44"/>
      <c r="B44" s="28"/>
      <c r="C44" s="1" t="s">
        <v>7</v>
      </c>
      <c r="D44" s="24"/>
      <c r="E44" s="25">
        <v>0.01</v>
      </c>
      <c r="F44" s="11">
        <f t="shared" si="1"/>
        <v>0</v>
      </c>
      <c r="G44" s="12">
        <f t="shared" si="0"/>
        <v>0</v>
      </c>
      <c r="H44"/>
    </row>
    <row r="45" spans="1:8" x14ac:dyDescent="0.35">
      <c r="A45"/>
      <c r="B45" s="27" t="s">
        <v>47</v>
      </c>
      <c r="C45" s="1" t="s">
        <v>6</v>
      </c>
      <c r="D45" s="24"/>
      <c r="E45" s="25">
        <v>0.03</v>
      </c>
      <c r="F45" s="11">
        <f t="shared" ref="F45:F46" si="2">D45*E45</f>
        <v>0</v>
      </c>
      <c r="G45" s="12">
        <f t="shared" si="0"/>
        <v>0</v>
      </c>
      <c r="H45"/>
    </row>
    <row r="46" spans="1:8" x14ac:dyDescent="0.35">
      <c r="A46"/>
      <c r="B46" s="28"/>
      <c r="C46" s="1" t="s">
        <v>7</v>
      </c>
      <c r="D46" s="24"/>
      <c r="E46" s="25">
        <v>0.03</v>
      </c>
      <c r="F46" s="11">
        <f t="shared" si="2"/>
        <v>0</v>
      </c>
      <c r="G46" s="12">
        <f t="shared" si="0"/>
        <v>0</v>
      </c>
      <c r="H46"/>
    </row>
    <row r="47" spans="1:8" x14ac:dyDescent="0.35">
      <c r="A47"/>
      <c r="B47" s="27" t="s">
        <v>48</v>
      </c>
      <c r="C47" s="1" t="s">
        <v>6</v>
      </c>
      <c r="D47" s="24"/>
      <c r="E47" s="25">
        <v>0.01</v>
      </c>
      <c r="F47" s="11">
        <f t="shared" ref="F47:F48" si="3">D47*E47</f>
        <v>0</v>
      </c>
      <c r="G47" s="12">
        <f t="shared" si="0"/>
        <v>0</v>
      </c>
      <c r="H47"/>
    </row>
    <row r="48" spans="1:8" x14ac:dyDescent="0.35">
      <c r="A48"/>
      <c r="B48" s="28"/>
      <c r="C48" s="1" t="s">
        <v>7</v>
      </c>
      <c r="D48" s="24"/>
      <c r="E48" s="25">
        <v>0.01</v>
      </c>
      <c r="F48" s="11">
        <f t="shared" si="3"/>
        <v>0</v>
      </c>
      <c r="G48" s="12">
        <f t="shared" si="0"/>
        <v>0</v>
      </c>
      <c r="H48"/>
    </row>
    <row r="49" spans="1:8" x14ac:dyDescent="0.35">
      <c r="A49"/>
      <c r="B49" s="27" t="s">
        <v>49</v>
      </c>
      <c r="C49" s="1" t="s">
        <v>6</v>
      </c>
      <c r="D49" s="24"/>
      <c r="E49" s="25">
        <v>0.01</v>
      </c>
      <c r="F49" s="11">
        <f t="shared" ref="F49:F50" si="4">D49*E49</f>
        <v>0</v>
      </c>
      <c r="G49" s="12">
        <f t="shared" si="0"/>
        <v>0</v>
      </c>
      <c r="H49"/>
    </row>
    <row r="50" spans="1:8" x14ac:dyDescent="0.35">
      <c r="A50"/>
      <c r="B50" s="28"/>
      <c r="C50" s="1" t="s">
        <v>7</v>
      </c>
      <c r="D50" s="24"/>
      <c r="E50" s="25">
        <v>0.01</v>
      </c>
      <c r="F50" s="11">
        <f t="shared" si="4"/>
        <v>0</v>
      </c>
      <c r="G50" s="12">
        <f t="shared" si="0"/>
        <v>0</v>
      </c>
      <c r="H50"/>
    </row>
    <row r="51" spans="1:8" x14ac:dyDescent="0.35">
      <c r="A51"/>
      <c r="B51" s="27" t="s">
        <v>50</v>
      </c>
      <c r="C51" s="1" t="s">
        <v>6</v>
      </c>
      <c r="D51" s="24"/>
      <c r="E51" s="25">
        <v>0.01</v>
      </c>
      <c r="F51" s="11">
        <f t="shared" ref="F51:F58" si="5">D51*E51</f>
        <v>0</v>
      </c>
      <c r="G51" s="12">
        <f t="shared" si="0"/>
        <v>0</v>
      </c>
      <c r="H51"/>
    </row>
    <row r="52" spans="1:8" x14ac:dyDescent="0.35">
      <c r="A52"/>
      <c r="B52" s="28"/>
      <c r="C52" s="1" t="s">
        <v>7</v>
      </c>
      <c r="D52" s="24"/>
      <c r="E52" s="25">
        <v>0.01</v>
      </c>
      <c r="F52" s="11">
        <f t="shared" si="5"/>
        <v>0</v>
      </c>
      <c r="G52" s="12">
        <f t="shared" si="0"/>
        <v>0</v>
      </c>
      <c r="H52"/>
    </row>
    <row r="53" spans="1:8" x14ac:dyDescent="0.35">
      <c r="A53"/>
      <c r="B53" s="27" t="s">
        <v>56</v>
      </c>
      <c r="C53" s="1" t="s">
        <v>6</v>
      </c>
      <c r="D53" s="24"/>
      <c r="E53" s="26">
        <v>6.7000000000000002E-3</v>
      </c>
      <c r="F53" s="11">
        <f t="shared" si="5"/>
        <v>0</v>
      </c>
      <c r="G53" s="12">
        <f t="shared" si="0"/>
        <v>0</v>
      </c>
      <c r="H53"/>
    </row>
    <row r="54" spans="1:8" x14ac:dyDescent="0.35">
      <c r="A54"/>
      <c r="B54" s="28"/>
      <c r="C54" s="1" t="s">
        <v>7</v>
      </c>
      <c r="D54" s="24"/>
      <c r="E54" s="26">
        <v>6.7000000000000002E-3</v>
      </c>
      <c r="F54" s="11">
        <f t="shared" si="5"/>
        <v>0</v>
      </c>
      <c r="G54" s="12">
        <f t="shared" si="0"/>
        <v>0</v>
      </c>
      <c r="H54"/>
    </row>
    <row r="55" spans="1:8" x14ac:dyDescent="0.35">
      <c r="A55"/>
      <c r="B55" s="27" t="s">
        <v>57</v>
      </c>
      <c r="C55" s="1" t="s">
        <v>6</v>
      </c>
      <c r="D55" s="24"/>
      <c r="E55" s="26">
        <v>6.7000000000000002E-3</v>
      </c>
      <c r="F55" s="11">
        <f t="shared" si="5"/>
        <v>0</v>
      </c>
      <c r="G55" s="12">
        <f t="shared" si="0"/>
        <v>0</v>
      </c>
      <c r="H55"/>
    </row>
    <row r="56" spans="1:8" x14ac:dyDescent="0.35">
      <c r="A56"/>
      <c r="B56" s="28"/>
      <c r="C56" s="1" t="s">
        <v>7</v>
      </c>
      <c r="D56" s="24"/>
      <c r="E56" s="26">
        <v>6.6E-3</v>
      </c>
      <c r="F56" s="11">
        <f t="shared" si="5"/>
        <v>0</v>
      </c>
      <c r="G56" s="12">
        <f t="shared" si="0"/>
        <v>0</v>
      </c>
      <c r="H56"/>
    </row>
    <row r="57" spans="1:8" x14ac:dyDescent="0.35">
      <c r="A57"/>
      <c r="B57" s="27" t="s">
        <v>59</v>
      </c>
      <c r="C57" s="1" t="s">
        <v>58</v>
      </c>
      <c r="D57" s="24"/>
      <c r="E57" s="26">
        <v>6.7000000000000002E-3</v>
      </c>
      <c r="F57" s="11">
        <f t="shared" si="5"/>
        <v>0</v>
      </c>
      <c r="G57" s="12">
        <f t="shared" si="0"/>
        <v>0</v>
      </c>
      <c r="H57"/>
    </row>
    <row r="58" spans="1:8" x14ac:dyDescent="0.35">
      <c r="A58"/>
      <c r="B58" s="28"/>
      <c r="C58" s="1" t="s">
        <v>7</v>
      </c>
      <c r="D58" s="24"/>
      <c r="E58" s="26">
        <v>6.6E-3</v>
      </c>
      <c r="F58" s="11">
        <f t="shared" si="5"/>
        <v>0</v>
      </c>
      <c r="G58" s="12">
        <f t="shared" si="0"/>
        <v>0</v>
      </c>
      <c r="H58"/>
    </row>
    <row r="59" spans="1:8" ht="15" thickBot="1" x14ac:dyDescent="0.4">
      <c r="A59"/>
      <c r="B59"/>
      <c r="C59"/>
      <c r="D59"/>
      <c r="E59" s="10"/>
      <c r="F59"/>
      <c r="G59"/>
      <c r="H59"/>
    </row>
    <row r="60" spans="1:8" ht="15" thickBot="1" x14ac:dyDescent="0.4">
      <c r="A60"/>
      <c r="B60" s="38" t="s">
        <v>28</v>
      </c>
      <c r="C60" s="39"/>
      <c r="D60" s="6">
        <f>SUM(G19:G58)</f>
        <v>0</v>
      </c>
      <c r="E60"/>
      <c r="F60"/>
      <c r="G60"/>
      <c r="H60"/>
    </row>
    <row r="61" spans="1:8" x14ac:dyDescent="0.35">
      <c r="A61"/>
      <c r="B61"/>
      <c r="C61"/>
      <c r="D61"/>
      <c r="E61"/>
      <c r="F61"/>
      <c r="G61"/>
      <c r="H61"/>
    </row>
    <row r="62" spans="1:8" x14ac:dyDescent="0.35">
      <c r="A62"/>
      <c r="B62"/>
      <c r="C62"/>
      <c r="D62"/>
      <c r="E62"/>
      <c r="F62"/>
      <c r="G62"/>
      <c r="H62"/>
    </row>
    <row r="63" spans="1:8" x14ac:dyDescent="0.35">
      <c r="A63"/>
      <c r="B63"/>
      <c r="C63" s="23" t="s">
        <v>55</v>
      </c>
      <c r="D63"/>
      <c r="E63"/>
      <c r="F63"/>
      <c r="G63"/>
      <c r="H63"/>
    </row>
    <row r="64" spans="1:8" x14ac:dyDescent="0.35">
      <c r="A64"/>
      <c r="B64"/>
      <c r="C64"/>
      <c r="D64"/>
      <c r="E64"/>
      <c r="F64"/>
      <c r="G64"/>
      <c r="H64"/>
    </row>
    <row r="65" spans="1:35" x14ac:dyDescent="0.35">
      <c r="A65"/>
      <c r="B65"/>
      <c r="C65"/>
      <c r="D65"/>
      <c r="E65"/>
      <c r="F65"/>
      <c r="G65"/>
      <c r="H65"/>
    </row>
    <row r="66" spans="1:35" x14ac:dyDescent="0.35">
      <c r="A66"/>
      <c r="B66"/>
      <c r="C66"/>
      <c r="D66"/>
      <c r="E66"/>
      <c r="F66"/>
      <c r="G66"/>
      <c r="H66"/>
    </row>
    <row r="67" spans="1:35" x14ac:dyDescent="0.35">
      <c r="A67"/>
      <c r="B67"/>
      <c r="C67"/>
      <c r="D67"/>
      <c r="E67"/>
      <c r="F67"/>
      <c r="G67"/>
      <c r="H67"/>
    </row>
    <row r="68" spans="1:35" x14ac:dyDescent="0.35">
      <c r="A68"/>
      <c r="B68"/>
      <c r="C68"/>
      <c r="D68"/>
      <c r="E68"/>
      <c r="F68"/>
      <c r="G68"/>
      <c r="H68"/>
    </row>
    <row r="69" spans="1:35" x14ac:dyDescent="0.35">
      <c r="A69"/>
      <c r="B69"/>
      <c r="C69"/>
      <c r="D69"/>
      <c r="E69"/>
      <c r="F69"/>
      <c r="G69"/>
      <c r="H69"/>
    </row>
    <row r="70" spans="1:35" x14ac:dyDescent="0.35">
      <c r="A70"/>
      <c r="B70"/>
      <c r="C70"/>
      <c r="D70"/>
      <c r="E70"/>
      <c r="F70"/>
      <c r="G70"/>
      <c r="H70"/>
    </row>
    <row r="71" spans="1:35" x14ac:dyDescent="0.35">
      <c r="A71"/>
      <c r="B71"/>
      <c r="C71"/>
      <c r="D71"/>
      <c r="E71"/>
      <c r="F71"/>
      <c r="G71"/>
      <c r="H71"/>
    </row>
    <row r="72" spans="1:35" ht="29.4" customHeight="1" x14ac:dyDescent="0.35">
      <c r="A72"/>
      <c r="B72" s="40" t="s">
        <v>29</v>
      </c>
      <c r="C72" s="40"/>
      <c r="D72" s="40"/>
      <c r="E72" s="40"/>
      <c r="F72" s="40"/>
      <c r="G72" s="40"/>
      <c r="H72"/>
    </row>
    <row r="73" spans="1:35" ht="94" customHeight="1" x14ac:dyDescent="0.35">
      <c r="A73"/>
      <c r="B73" s="29" t="s">
        <v>42</v>
      </c>
      <c r="C73" s="29"/>
      <c r="D73" s="29"/>
      <c r="E73" s="29"/>
      <c r="F73" s="29"/>
      <c r="G73" s="29"/>
      <c r="H73"/>
    </row>
    <row r="74" spans="1:35" x14ac:dyDescent="0.35">
      <c r="A74"/>
      <c r="B74" s="22" t="s">
        <v>30</v>
      </c>
      <c r="C74" s="21"/>
      <c r="D74" s="21"/>
      <c r="E74" s="21"/>
      <c r="F74" s="21"/>
      <c r="G74" s="21"/>
      <c r="H74"/>
    </row>
    <row r="75" spans="1:35" x14ac:dyDescent="0.35">
      <c r="A75"/>
      <c r="B75" s="5">
        <v>200000</v>
      </c>
      <c r="C75"/>
      <c r="D75"/>
      <c r="E75"/>
      <c r="F75"/>
      <c r="G75"/>
      <c r="H75"/>
    </row>
    <row r="76" spans="1:35" x14ac:dyDescent="0.35">
      <c r="A76"/>
      <c r="B76" t="s">
        <v>43</v>
      </c>
      <c r="C76"/>
      <c r="D76"/>
      <c r="E76"/>
      <c r="F76"/>
      <c r="G76"/>
      <c r="H76"/>
    </row>
    <row r="77" spans="1:35" x14ac:dyDescent="0.35">
      <c r="A77"/>
      <c r="B77" s="5">
        <v>66666.67</v>
      </c>
      <c r="C77"/>
      <c r="D77"/>
      <c r="E77"/>
      <c r="F77"/>
      <c r="G77"/>
      <c r="H77"/>
    </row>
    <row r="78" spans="1:35" customFormat="1" x14ac:dyDescent="0.35">
      <c r="B78" t="s">
        <v>40</v>
      </c>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row>
    <row r="79" spans="1:35" customFormat="1" x14ac:dyDescent="0.35">
      <c r="B79" t="s">
        <v>61</v>
      </c>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row>
    <row r="80" spans="1:35" x14ac:dyDescent="0.35">
      <c r="A80"/>
      <c r="B80"/>
      <c r="C80"/>
      <c r="D80"/>
      <c r="E80"/>
      <c r="F80"/>
      <c r="G80"/>
      <c r="H80"/>
    </row>
    <row r="81" spans="1:9" x14ac:dyDescent="0.35">
      <c r="A81"/>
      <c r="B81" s="34" t="s">
        <v>1</v>
      </c>
      <c r="C81" s="45" t="s">
        <v>3</v>
      </c>
      <c r="D81" s="35" t="s">
        <v>4</v>
      </c>
      <c r="E81" s="8"/>
      <c r="F81" s="35" t="s">
        <v>31</v>
      </c>
      <c r="G81" s="8"/>
      <c r="H81"/>
    </row>
    <row r="82" spans="1:9" x14ac:dyDescent="0.35">
      <c r="A82"/>
      <c r="B82" s="34"/>
      <c r="C82" s="45"/>
      <c r="D82" s="35"/>
      <c r="E82" s="8"/>
      <c r="F82" s="35"/>
      <c r="G82" s="8"/>
      <c r="H82"/>
    </row>
    <row r="83" spans="1:9" x14ac:dyDescent="0.35">
      <c r="A83"/>
      <c r="B83" s="2" t="s">
        <v>20</v>
      </c>
      <c r="C83" s="24"/>
      <c r="D83" s="9">
        <v>0.2</v>
      </c>
      <c r="E83" s="7">
        <f>C83*D83</f>
        <v>0</v>
      </c>
      <c r="F83" s="12">
        <f t="shared" ref="F83:F88" si="6">IF(C83&gt;0,KortingOnderdelen/0.6*E83,KortingOnderdelen/0.6*E83)</f>
        <v>0</v>
      </c>
      <c r="G83" s="8"/>
      <c r="H83"/>
      <c r="I83" s="20"/>
    </row>
    <row r="84" spans="1:9" x14ac:dyDescent="0.35">
      <c r="A84"/>
      <c r="B84" s="2" t="s">
        <v>21</v>
      </c>
      <c r="C84" s="24"/>
      <c r="D84" s="9">
        <v>0.2</v>
      </c>
      <c r="E84" s="7">
        <f t="shared" ref="E84:E88" si="7">C84*D84</f>
        <v>0</v>
      </c>
      <c r="F84" s="12">
        <f t="shared" si="6"/>
        <v>0</v>
      </c>
      <c r="G84" s="8"/>
      <c r="H84"/>
    </row>
    <row r="85" spans="1:9" x14ac:dyDescent="0.35">
      <c r="A85"/>
      <c r="B85" s="2" t="s">
        <v>22</v>
      </c>
      <c r="C85" s="24"/>
      <c r="D85" s="9">
        <v>0.1</v>
      </c>
      <c r="E85" s="7">
        <f t="shared" si="7"/>
        <v>0</v>
      </c>
      <c r="F85" s="12">
        <f t="shared" si="6"/>
        <v>0</v>
      </c>
      <c r="G85" s="8"/>
      <c r="H85"/>
    </row>
    <row r="86" spans="1:9" x14ac:dyDescent="0.35">
      <c r="A86"/>
      <c r="B86" s="2" t="s">
        <v>45</v>
      </c>
      <c r="C86" s="24"/>
      <c r="D86" s="9">
        <v>0.1</v>
      </c>
      <c r="E86" s="7">
        <f t="shared" si="7"/>
        <v>0</v>
      </c>
      <c r="F86" s="12">
        <f t="shared" si="6"/>
        <v>0</v>
      </c>
      <c r="G86" s="8"/>
      <c r="H86"/>
    </row>
    <row r="87" spans="1:9" x14ac:dyDescent="0.35">
      <c r="A87"/>
      <c r="B87" s="2" t="s">
        <v>23</v>
      </c>
      <c r="C87" s="24"/>
      <c r="D87" s="9">
        <v>0.2</v>
      </c>
      <c r="E87" s="7">
        <f t="shared" si="7"/>
        <v>0</v>
      </c>
      <c r="F87" s="12">
        <f t="shared" si="6"/>
        <v>0</v>
      </c>
      <c r="G87" s="8"/>
      <c r="H87"/>
    </row>
    <row r="88" spans="1:9" x14ac:dyDescent="0.35">
      <c r="A88"/>
      <c r="B88" s="3" t="s">
        <v>24</v>
      </c>
      <c r="C88" s="24"/>
      <c r="D88" s="9">
        <v>0.2</v>
      </c>
      <c r="E88" s="7">
        <f t="shared" si="7"/>
        <v>0</v>
      </c>
      <c r="F88" s="12">
        <f t="shared" si="6"/>
        <v>0</v>
      </c>
      <c r="G88" s="8"/>
      <c r="H88"/>
    </row>
    <row r="89" spans="1:9" ht="15" thickBot="1" x14ac:dyDescent="0.4">
      <c r="A89"/>
      <c r="B89"/>
      <c r="C89"/>
      <c r="D89"/>
      <c r="E89" s="8"/>
      <c r="F89" s="8"/>
      <c r="G89" s="8"/>
      <c r="H89"/>
    </row>
    <row r="90" spans="1:9" ht="15" thickBot="1" x14ac:dyDescent="0.4">
      <c r="A90"/>
      <c r="B90" s="38" t="s">
        <v>53</v>
      </c>
      <c r="C90" s="39"/>
      <c r="D90" s="6">
        <f>SUM(F83:F88)</f>
        <v>0</v>
      </c>
      <c r="E90" s="8"/>
      <c r="F90"/>
      <c r="G90" s="8"/>
      <c r="H90"/>
    </row>
    <row r="91" spans="1:9" x14ac:dyDescent="0.35">
      <c r="A91"/>
      <c r="B91"/>
      <c r="C91"/>
      <c r="D91"/>
      <c r="E91"/>
      <c r="F91"/>
      <c r="G91"/>
      <c r="H91"/>
    </row>
    <row r="92" spans="1:9" x14ac:dyDescent="0.35">
      <c r="A92"/>
      <c r="B92"/>
      <c r="C92" s="23" t="s">
        <v>55</v>
      </c>
      <c r="D92"/>
      <c r="E92"/>
      <c r="F92"/>
      <c r="G92"/>
      <c r="H92"/>
    </row>
    <row r="93" spans="1:9" x14ac:dyDescent="0.35">
      <c r="A93"/>
      <c r="B93"/>
      <c r="C93"/>
      <c r="D93"/>
      <c r="E93"/>
      <c r="F93"/>
      <c r="G93"/>
      <c r="H93"/>
    </row>
    <row r="94" spans="1:9" x14ac:dyDescent="0.35">
      <c r="A94"/>
      <c r="B94"/>
      <c r="C94"/>
      <c r="D94"/>
      <c r="E94"/>
      <c r="F94"/>
      <c r="G94"/>
      <c r="H94"/>
    </row>
    <row r="95" spans="1:9" x14ac:dyDescent="0.35">
      <c r="A95"/>
      <c r="B95"/>
      <c r="C95"/>
      <c r="D95"/>
      <c r="E95"/>
      <c r="F95"/>
      <c r="G95"/>
      <c r="H95"/>
    </row>
    <row r="96" spans="1:9" x14ac:dyDescent="0.35">
      <c r="A96"/>
      <c r="B96"/>
      <c r="C96"/>
      <c r="D96"/>
      <c r="E96"/>
      <c r="F96"/>
      <c r="G96"/>
      <c r="H96"/>
    </row>
    <row r="97" spans="1:8" x14ac:dyDescent="0.35">
      <c r="A97"/>
      <c r="B97"/>
      <c r="C97"/>
      <c r="D97"/>
      <c r="E97"/>
      <c r="F97"/>
      <c r="G97"/>
      <c r="H97"/>
    </row>
    <row r="98" spans="1:8" ht="15" thickBot="1" x14ac:dyDescent="0.4">
      <c r="A98"/>
      <c r="B98"/>
      <c r="C98"/>
      <c r="D98"/>
      <c r="E98"/>
      <c r="F98"/>
      <c r="G98"/>
      <c r="H98"/>
    </row>
    <row r="99" spans="1:8" ht="15" thickBot="1" x14ac:dyDescent="0.4">
      <c r="A99"/>
      <c r="B99" s="38" t="s">
        <v>44</v>
      </c>
      <c r="C99" s="39"/>
      <c r="D99" s="6">
        <f>D60+D90</f>
        <v>0</v>
      </c>
      <c r="E99" s="8"/>
      <c r="F99" s="8"/>
      <c r="G99" s="8"/>
      <c r="H99"/>
    </row>
    <row r="100" spans="1:8" x14ac:dyDescent="0.35">
      <c r="A100"/>
      <c r="B100"/>
      <c r="C100"/>
      <c r="D100"/>
      <c r="E100"/>
      <c r="F100"/>
      <c r="G100"/>
      <c r="H100"/>
    </row>
    <row r="101" spans="1:8" ht="15" thickBot="1" x14ac:dyDescent="0.4">
      <c r="A101" s="13"/>
      <c r="B101" s="13"/>
      <c r="C101" s="13"/>
      <c r="D101" s="13"/>
      <c r="E101" s="13"/>
      <c r="F101" s="13"/>
      <c r="G101" s="13"/>
      <c r="H101" s="13"/>
    </row>
    <row r="102" spans="1:8" ht="14.4" customHeight="1" x14ac:dyDescent="0.35">
      <c r="A102" s="13"/>
      <c r="B102" s="48" t="s">
        <v>54</v>
      </c>
      <c r="C102" s="49"/>
      <c r="D102" s="49"/>
      <c r="E102" s="49"/>
      <c r="F102" s="49"/>
      <c r="G102" s="50"/>
      <c r="H102" s="13"/>
    </row>
    <row r="103" spans="1:8" x14ac:dyDescent="0.35">
      <c r="A103" s="13"/>
      <c r="B103" s="51"/>
      <c r="C103" s="52"/>
      <c r="D103" s="52"/>
      <c r="E103" s="52"/>
      <c r="F103" s="52"/>
      <c r="G103" s="53"/>
      <c r="H103" s="13"/>
    </row>
    <row r="104" spans="1:8" x14ac:dyDescent="0.35">
      <c r="A104" s="13"/>
      <c r="B104" s="58" t="s">
        <v>33</v>
      </c>
      <c r="C104" s="59"/>
      <c r="D104" s="13"/>
      <c r="E104" s="13"/>
      <c r="F104" s="13"/>
      <c r="G104" s="14"/>
      <c r="H104" s="13"/>
    </row>
    <row r="105" spans="1:8" x14ac:dyDescent="0.35">
      <c r="A105" s="13"/>
      <c r="B105" s="56" t="s">
        <v>34</v>
      </c>
      <c r="C105" s="57"/>
      <c r="D105" s="47"/>
      <c r="E105" s="47"/>
      <c r="F105" s="47"/>
      <c r="G105" s="60"/>
      <c r="H105" s="13"/>
    </row>
    <row r="106" spans="1:8" x14ac:dyDescent="0.35">
      <c r="A106" s="13"/>
      <c r="B106" s="56" t="s">
        <v>35</v>
      </c>
      <c r="C106" s="57"/>
      <c r="D106" s="47"/>
      <c r="E106" s="47"/>
      <c r="F106" s="47"/>
      <c r="G106" s="60"/>
      <c r="H106" s="13"/>
    </row>
    <row r="107" spans="1:8" x14ac:dyDescent="0.35">
      <c r="A107" s="13"/>
      <c r="B107" s="56" t="s">
        <v>36</v>
      </c>
      <c r="C107" s="57"/>
      <c r="D107" s="47"/>
      <c r="E107" s="47"/>
      <c r="F107" s="47"/>
      <c r="G107" s="60"/>
      <c r="H107" s="13"/>
    </row>
    <row r="108" spans="1:8" x14ac:dyDescent="0.35">
      <c r="A108" s="13"/>
      <c r="B108" s="54" t="s">
        <v>37</v>
      </c>
      <c r="C108" s="55"/>
      <c r="D108" s="47"/>
      <c r="E108" s="47"/>
      <c r="F108" s="47"/>
      <c r="G108" s="60"/>
      <c r="H108" s="13"/>
    </row>
    <row r="109" spans="1:8" x14ac:dyDescent="0.35">
      <c r="A109" s="13"/>
      <c r="B109" s="15"/>
      <c r="C109" s="13"/>
      <c r="D109" s="13"/>
      <c r="E109" s="13"/>
      <c r="F109" s="13"/>
      <c r="G109" s="14"/>
      <c r="H109" s="13"/>
    </row>
    <row r="110" spans="1:8" x14ac:dyDescent="0.35">
      <c r="A110" s="13"/>
      <c r="B110" s="15"/>
      <c r="C110" s="16" t="s">
        <v>38</v>
      </c>
      <c r="D110" s="47"/>
      <c r="E110" s="47"/>
      <c r="F110" s="47"/>
      <c r="G110" s="14"/>
      <c r="H110" s="13"/>
    </row>
    <row r="111" spans="1:8" x14ac:dyDescent="0.35">
      <c r="A111" s="13"/>
      <c r="B111" s="15"/>
      <c r="C111" s="13"/>
      <c r="D111" s="47"/>
      <c r="E111" s="47"/>
      <c r="F111" s="47"/>
      <c r="G111" s="14"/>
      <c r="H111" s="13"/>
    </row>
    <row r="112" spans="1:8" x14ac:dyDescent="0.35">
      <c r="A112" s="13"/>
      <c r="B112" s="15"/>
      <c r="C112" s="13"/>
      <c r="D112" s="47"/>
      <c r="E112" s="47"/>
      <c r="F112" s="47"/>
      <c r="G112" s="14"/>
      <c r="H112" s="13"/>
    </row>
    <row r="113" spans="1:8" x14ac:dyDescent="0.35">
      <c r="A113" s="13"/>
      <c r="B113" s="15"/>
      <c r="C113" s="13"/>
      <c r="D113" s="47"/>
      <c r="E113" s="47"/>
      <c r="F113" s="47"/>
      <c r="G113" s="14"/>
      <c r="H113" s="13"/>
    </row>
    <row r="114" spans="1:8" ht="15" thickBot="1" x14ac:dyDescent="0.4">
      <c r="A114" s="13"/>
      <c r="B114" s="17"/>
      <c r="C114" s="18"/>
      <c r="D114" s="18"/>
      <c r="E114" s="18"/>
      <c r="F114" s="18"/>
      <c r="G114" s="19"/>
      <c r="H114" s="13"/>
    </row>
    <row r="115" spans="1:8" x14ac:dyDescent="0.35">
      <c r="A115" s="13"/>
      <c r="B115" s="13"/>
      <c r="C115" s="13"/>
      <c r="D115" s="13"/>
      <c r="E115" s="13"/>
      <c r="F115" s="13"/>
      <c r="G115" s="13"/>
      <c r="H115" s="13"/>
    </row>
  </sheetData>
  <sheetProtection algorithmName="SHA-512" hashValue="n8sGhkzcosgfoQU9gIyX5D+fvmnuSExZ+vWrkMM+FtL0n+lTFl273XsGttjv2w83il6YuE+2fJSwLBUjxKOotA==" saltValue="YexiV2ZkQDOEsRQ0/Unq8w==" spinCount="100000" sheet="1" selectLockedCells="1"/>
  <mergeCells count="51">
    <mergeCell ref="C81:C82"/>
    <mergeCell ref="B5:G5"/>
    <mergeCell ref="B99:C99"/>
    <mergeCell ref="D110:F113"/>
    <mergeCell ref="F81:F82"/>
    <mergeCell ref="B102:G103"/>
    <mergeCell ref="B108:C108"/>
    <mergeCell ref="B105:C105"/>
    <mergeCell ref="B106:C106"/>
    <mergeCell ref="B107:C107"/>
    <mergeCell ref="B104:C104"/>
    <mergeCell ref="D105:G105"/>
    <mergeCell ref="D106:G106"/>
    <mergeCell ref="D107:G107"/>
    <mergeCell ref="D108:G108"/>
    <mergeCell ref="B90:C90"/>
    <mergeCell ref="B81:B82"/>
    <mergeCell ref="B39:B40"/>
    <mergeCell ref="D81:D82"/>
    <mergeCell ref="B3:G3"/>
    <mergeCell ref="B7:G7"/>
    <mergeCell ref="B8:G8"/>
    <mergeCell ref="B60:C60"/>
    <mergeCell ref="B72:G72"/>
    <mergeCell ref="G17:G18"/>
    <mergeCell ref="B17:B18"/>
    <mergeCell ref="C17:C18"/>
    <mergeCell ref="D17:D18"/>
    <mergeCell ref="E17:E18"/>
    <mergeCell ref="F17:F18"/>
    <mergeCell ref="B73:G73"/>
    <mergeCell ref="B43:B44"/>
    <mergeCell ref="B4:G4"/>
    <mergeCell ref="B29:B30"/>
    <mergeCell ref="B31:B32"/>
    <mergeCell ref="B33:B34"/>
    <mergeCell ref="B35:B36"/>
    <mergeCell ref="B41:B42"/>
    <mergeCell ref="B37:B38"/>
    <mergeCell ref="B19:B20"/>
    <mergeCell ref="B21:B22"/>
    <mergeCell ref="B23:B24"/>
    <mergeCell ref="B25:B26"/>
    <mergeCell ref="B27:B28"/>
    <mergeCell ref="B57:B58"/>
    <mergeCell ref="B53:B54"/>
    <mergeCell ref="B55:B56"/>
    <mergeCell ref="B45:B46"/>
    <mergeCell ref="B47:B48"/>
    <mergeCell ref="B49:B50"/>
    <mergeCell ref="B51:B52"/>
  </mergeCells>
  <phoneticPr fontId="12" type="noConversion"/>
  <dataValidations count="1">
    <dataValidation type="decimal" allowBlank="1" showInputMessage="1" showErrorMessage="1" errorTitle="Waarde buiten toegestane grens" error="Waarde hoger dan 20% of lager dan -60%" promptTitle="Invoerwaarde" prompt="Tussen -60% en 20%" sqref="D19:D58 C83:C88" xr:uid="{1EE96318-BAD2-4C7D-9108-6D95277790BE}">
      <formula1>-0.6</formula1>
      <formula2>0.2</formula2>
    </dataValidation>
  </dataValidations>
  <pageMargins left="0.19685039370078741" right="0.19685039370078741" top="0.74803149606299213" bottom="0.74803149606299213" header="0.31496062992125984" footer="0.31496062992125984"/>
  <pageSetup paperSize="9" scale="9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3</vt:i4>
      </vt:variant>
    </vt:vector>
  </HeadingPairs>
  <TitlesOfParts>
    <vt:vector size="4" baseType="lpstr">
      <vt:lpstr>Blad1</vt:lpstr>
      <vt:lpstr>Blad1!Afdrukbereik</vt:lpstr>
      <vt:lpstr>KortingArmaturen</vt:lpstr>
      <vt:lpstr>KortingOnderdelen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Kars van Oorschot</dc:creator>
  <cp:lastModifiedBy>Maarten Grit</cp:lastModifiedBy>
  <cp:lastPrinted>2024-09-03T15:29:29Z</cp:lastPrinted>
  <dcterms:created xsi:type="dcterms:W3CDTF">2024-08-19T09:06:40Z</dcterms:created>
  <dcterms:modified xsi:type="dcterms:W3CDTF">2024-10-31T12:55:06Z</dcterms:modified>
</cp:coreProperties>
</file>