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Deltion College/EA Relatiegeschenken en promotieartikelen/Aanbestedingsdocument en bijlagen/Concept TEAMS/"/>
    </mc:Choice>
  </mc:AlternateContent>
  <xr:revisionPtr revIDLastSave="442" documentId="13_ncr:1_{FDFF2E29-9814-EF4B-9FC9-5637F9407A33}" xr6:coauthVersionLast="47" xr6:coauthVersionMax="47" xr10:uidLastSave="{DD62A43D-8DF8-D749-8D80-3DC475F958B0}"/>
  <bookViews>
    <workbookView xWindow="140" yWindow="660" windowWidth="28500" windowHeight="15520" xr2:uid="{26A0E56A-9CA4-EB40-BF12-5B4691CBE874}"/>
  </bookViews>
  <sheets>
    <sheet name="Waardemode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F25" i="2"/>
  <c r="G23" i="2"/>
  <c r="C25" i="2"/>
  <c r="F20" i="2"/>
  <c r="C18" i="2"/>
  <c r="C20" i="2" s="1"/>
  <c r="D14" i="2"/>
  <c r="D13" i="2"/>
  <c r="G6" i="2"/>
  <c r="F4" i="2"/>
  <c r="F7" i="2" s="1"/>
  <c r="G18" i="2" l="1"/>
  <c r="F5" i="2"/>
  <c r="D4" i="2" l="1"/>
  <c r="D5" i="2" s="1"/>
  <c r="C4" i="2"/>
  <c r="C7" i="2" s="1"/>
  <c r="E4" i="2"/>
  <c r="E7" i="2" s="1"/>
  <c r="B4" i="2"/>
  <c r="B5" i="2" s="1"/>
  <c r="C5" i="2" l="1"/>
  <c r="D7" i="2"/>
  <c r="B7" i="2"/>
  <c r="E5" i="2"/>
  <c r="G5" i="2" l="1"/>
  <c r="G7" i="2"/>
</calcChain>
</file>

<file path=xl/sharedStrings.xml><?xml version="1.0" encoding="utf-8"?>
<sst xmlns="http://schemas.openxmlformats.org/spreadsheetml/2006/main" count="36" uniqueCount="23">
  <si>
    <t xml:space="preserve">BEANTWOORDING OPEN VRAGEN + TOELICHTING </t>
  </si>
  <si>
    <t>Open vraag 1 Duurzaamheid en SROI</t>
  </si>
  <si>
    <t>Open vraag 2 
Assortiment, flexibiliteit en voorraadovername</t>
  </si>
  <si>
    <t>Open vraag 3
Marktconforme prijstelling buiten het kernassortiment</t>
  </si>
  <si>
    <t>Open vraag 4
Casus dag van de leraar</t>
  </si>
  <si>
    <t>Open vraag 5
Meerwaarde voor het onderwijs</t>
  </si>
  <si>
    <t>Totaal:</t>
  </si>
  <si>
    <t>Percentage</t>
  </si>
  <si>
    <t>5 uitmuntend</t>
  </si>
  <si>
    <t>4 goed</t>
  </si>
  <si>
    <t>3 voldoende</t>
  </si>
  <si>
    <t>2 matig</t>
  </si>
  <si>
    <t>1 onvoldoende</t>
  </si>
  <si>
    <t>UITSLUITING</t>
  </si>
  <si>
    <t xml:space="preserve">Wanneer een Inschrijver op 2 of meer open vragen 'matig' scoort in consensus volgt eveneens uitsluiting. </t>
  </si>
  <si>
    <t>Raming per jaar</t>
  </si>
  <si>
    <t>verwacht prijsverschil</t>
  </si>
  <si>
    <t>inschrijver 1</t>
  </si>
  <si>
    <t>prijs</t>
  </si>
  <si>
    <t>kwaliteit</t>
  </si>
  <si>
    <t>inschrijver 2</t>
  </si>
  <si>
    <t>prijsverschil</t>
  </si>
  <si>
    <t>maximale waarde kwaliteit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</si>
</sst>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_);[Red]\(&quot;€&quot;\ #,##0.00\)"/>
    <numFmt numFmtId="44" formatCode="_(&quot;€&quot;\ * #,##0.00_);_(&quot;€&quot;\ * \(#,##0.00\);_(&quot;€&quot;\ * &quot;-&quot;??_);_(@_)"/>
    <numFmt numFmtId="164" formatCode="&quot;€&quot;\ #,##0.00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8"/>
      <color theme="1"/>
      <name val="Verdana"/>
      <family val="2"/>
    </font>
    <font>
      <sz val="8"/>
      <name val="Calibri"/>
      <family val="2"/>
      <scheme val="minor"/>
    </font>
    <font>
      <b/>
      <sz val="8"/>
      <color rgb="FFFF0000"/>
      <name val="Verdana"/>
      <family val="2"/>
    </font>
    <font>
      <b/>
      <sz val="10"/>
      <color rgb="FFFF0000"/>
      <name val="Verdana"/>
      <family val="2"/>
    </font>
    <font>
      <sz val="10"/>
      <color rgb="FF000000"/>
      <name val="Verdana"/>
      <family val="2"/>
    </font>
    <font>
      <b/>
      <sz val="8"/>
      <name val="Verdana"/>
      <family val="2"/>
    </font>
    <font>
      <b/>
      <sz val="12"/>
      <name val="Verdana"/>
      <family val="2"/>
    </font>
    <font>
      <b/>
      <sz val="8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B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/>
    <xf numFmtId="0" fontId="3" fillId="3" borderId="1" xfId="0" applyFont="1" applyFill="1" applyBorder="1" applyAlignment="1">
      <alignment horizontal="justify" vertical="center" wrapText="1"/>
    </xf>
    <xf numFmtId="0" fontId="5" fillId="0" borderId="0" xfId="0" applyFont="1"/>
    <xf numFmtId="9" fontId="6" fillId="3" borderId="1" xfId="1" applyFont="1" applyFill="1" applyBorder="1" applyAlignment="1">
      <alignment horizontal="center" vertical="center" wrapText="1"/>
    </xf>
    <xf numFmtId="9" fontId="2" fillId="0" borderId="1" xfId="1" applyFont="1" applyBorder="1"/>
    <xf numFmtId="44" fontId="5" fillId="0" borderId="0" xfId="2" applyFont="1"/>
    <xf numFmtId="164" fontId="5" fillId="0" borderId="0" xfId="0" applyNumberFormat="1" applyFont="1"/>
    <xf numFmtId="8" fontId="7" fillId="2" borderId="1" xfId="0" applyNumberFormat="1" applyFont="1" applyFill="1" applyBorder="1" applyAlignment="1">
      <alignment horizontal="center" vertical="center" wrapText="1"/>
    </xf>
    <xf numFmtId="8" fontId="4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/>
    <xf numFmtId="0" fontId="10" fillId="0" borderId="0" xfId="0" applyFont="1" applyAlignment="1">
      <alignment vertical="center"/>
    </xf>
    <xf numFmtId="8" fontId="11" fillId="2" borderId="2" xfId="0" applyNumberFormat="1" applyFont="1" applyFill="1" applyBorder="1" applyAlignment="1">
      <alignment horizontal="right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justify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 wrapText="1"/>
    </xf>
    <xf numFmtId="0" fontId="7" fillId="0" borderId="0" xfId="0" applyFont="1"/>
    <xf numFmtId="9" fontId="7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44" fontId="7" fillId="7" borderId="0" xfId="2" applyFont="1" applyFill="1"/>
    <xf numFmtId="8" fontId="4" fillId="2" borderId="1" xfId="0" applyNumberFormat="1" applyFont="1" applyFill="1" applyBorder="1" applyAlignment="1">
      <alignment horizontal="center" vertical="center"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FDE9D9"/>
      <color rgb="FFFF9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73527</xdr:colOff>
      <xdr:row>0</xdr:row>
      <xdr:rowOff>33422</xdr:rowOff>
    </xdr:from>
    <xdr:to>
      <xdr:col>8</xdr:col>
      <xdr:colOff>428390</xdr:colOff>
      <xdr:row>1</xdr:row>
      <xdr:rowOff>14339</xdr:rowOff>
    </xdr:to>
    <xdr:pic>
      <xdr:nvPicPr>
        <xdr:cNvPr id="3" name="Afbeelding 2" descr="Deltion College | Contact | Opleidingen | Locaties">
          <a:extLst>
            <a:ext uri="{FF2B5EF4-FFF2-40B4-BE49-F238E27FC236}">
              <a16:creationId xmlns:a16="http://schemas.microsoft.com/office/drawing/2014/main" id="{A49AB3B1-32C9-1DC1-0ACC-2CE5473F5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9895" y="33422"/>
          <a:ext cx="1791970" cy="629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C537-3B0E-1046-BD21-A197BD23E614}">
  <dimension ref="A1:J27"/>
  <sheetViews>
    <sheetView showGridLines="0" tabSelected="1" topLeftCell="B1" zoomScale="220" zoomScaleNormal="220" workbookViewId="0">
      <selection activeCell="F2" sqref="F2"/>
    </sheetView>
  </sheetViews>
  <sheetFormatPr baseColWidth="10" defaultColWidth="11" defaultRowHeight="16" x14ac:dyDescent="0.2"/>
  <cols>
    <col min="1" max="1" width="20.83203125" customWidth="1"/>
    <col min="2" max="6" width="18.83203125" customWidth="1"/>
    <col min="7" max="7" width="20.83203125" customWidth="1"/>
    <col min="8" max="8" width="18.83203125" customWidth="1"/>
    <col min="9" max="9" width="24.5" customWidth="1"/>
  </cols>
  <sheetData>
    <row r="1" spans="1:10" ht="51" customHeight="1" thickBot="1" x14ac:dyDescent="0.25">
      <c r="A1" s="18" t="s">
        <v>0</v>
      </c>
      <c r="B1" s="19"/>
      <c r="C1" s="19"/>
      <c r="D1" s="19"/>
      <c r="E1" s="19"/>
      <c r="F1" s="19"/>
      <c r="G1" s="20"/>
    </row>
    <row r="2" spans="1:10" ht="47" customHeight="1" thickBot="1" x14ac:dyDescent="0.25">
      <c r="A2" s="16"/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4" t="s">
        <v>6</v>
      </c>
      <c r="H2" s="3"/>
    </row>
    <row r="3" spans="1:10" ht="17" thickBot="1" x14ac:dyDescent="0.25">
      <c r="A3" s="2" t="s">
        <v>7</v>
      </c>
      <c r="B3" s="4">
        <v>0.3</v>
      </c>
      <c r="C3" s="4">
        <v>0.25</v>
      </c>
      <c r="D3" s="4">
        <v>0.15</v>
      </c>
      <c r="E3" s="4">
        <v>0.2</v>
      </c>
      <c r="F3" s="4">
        <v>0.1</v>
      </c>
      <c r="G3" s="5">
        <f>SUM(B3:F3)</f>
        <v>1.0000000000000002</v>
      </c>
      <c r="H3" s="3"/>
    </row>
    <row r="4" spans="1:10" ht="17" thickBot="1" x14ac:dyDescent="0.25">
      <c r="A4" s="15" t="s">
        <v>8</v>
      </c>
      <c r="B4" s="8">
        <f>G4*B3</f>
        <v>15000</v>
      </c>
      <c r="C4" s="8">
        <f>G4*C3</f>
        <v>12500</v>
      </c>
      <c r="D4" s="8">
        <f>G4*D3</f>
        <v>7500</v>
      </c>
      <c r="E4" s="8">
        <f>G4*E3</f>
        <v>10000</v>
      </c>
      <c r="F4" s="8">
        <f>G4*F3</f>
        <v>5000</v>
      </c>
      <c r="G4" s="11">
        <v>50000</v>
      </c>
      <c r="H4" s="7"/>
    </row>
    <row r="5" spans="1:10" ht="17" thickBot="1" x14ac:dyDescent="0.25">
      <c r="A5" s="15" t="s">
        <v>9</v>
      </c>
      <c r="B5" s="9">
        <f>B4*0.5</f>
        <v>7500</v>
      </c>
      <c r="C5" s="9">
        <f t="shared" ref="C5:F5" si="0">C4*0.5</f>
        <v>6250</v>
      </c>
      <c r="D5" s="9">
        <f t="shared" si="0"/>
        <v>3750</v>
      </c>
      <c r="E5" s="9">
        <f t="shared" si="0"/>
        <v>5000</v>
      </c>
      <c r="F5" s="9">
        <f t="shared" si="0"/>
        <v>2500</v>
      </c>
      <c r="G5" s="11">
        <f>SUM(B5:F5)</f>
        <v>25000</v>
      </c>
      <c r="H5" s="7"/>
    </row>
    <row r="6" spans="1:10" ht="17" thickBot="1" x14ac:dyDescent="0.25">
      <c r="A6" s="15" t="s">
        <v>10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11">
        <f>SUM(B6:F6)</f>
        <v>0</v>
      </c>
      <c r="H6" s="7"/>
    </row>
    <row r="7" spans="1:10" ht="17" customHeight="1" thickBot="1" x14ac:dyDescent="0.25">
      <c r="A7" s="15" t="s">
        <v>11</v>
      </c>
      <c r="B7" s="9">
        <f>(0-B4)*3</f>
        <v>-45000</v>
      </c>
      <c r="C7" s="9">
        <f t="shared" ref="C7:E7" si="1">(0-C4)*3</f>
        <v>-37500</v>
      </c>
      <c r="D7" s="9">
        <f t="shared" si="1"/>
        <v>-22500</v>
      </c>
      <c r="E7" s="9">
        <f t="shared" si="1"/>
        <v>-30000</v>
      </c>
      <c r="F7" s="9">
        <f t="shared" ref="F7" si="2">(0-F4)*3</f>
        <v>-15000</v>
      </c>
      <c r="G7" s="13">
        <f>SUM(B7:F7)</f>
        <v>-150000</v>
      </c>
      <c r="H7" s="7"/>
    </row>
    <row r="8" spans="1:10" ht="17" customHeight="1" thickBot="1" x14ac:dyDescent="0.25">
      <c r="A8" s="15" t="s">
        <v>12</v>
      </c>
      <c r="B8" s="10" t="s">
        <v>13</v>
      </c>
      <c r="C8" s="10" t="s">
        <v>13</v>
      </c>
      <c r="D8" s="10" t="s">
        <v>13</v>
      </c>
      <c r="E8" s="10" t="s">
        <v>13</v>
      </c>
      <c r="F8" s="10" t="s">
        <v>13</v>
      </c>
      <c r="G8" s="1"/>
      <c r="H8" s="3"/>
    </row>
    <row r="9" spans="1:10" ht="25" customHeight="1" x14ac:dyDescent="0.2">
      <c r="A9" s="3"/>
      <c r="B9" s="12" t="s">
        <v>14</v>
      </c>
      <c r="C9" s="3"/>
      <c r="D9" s="3"/>
      <c r="E9" s="3"/>
      <c r="F9" s="3"/>
      <c r="G9" s="6"/>
      <c r="H9" s="3"/>
      <c r="I9" s="6"/>
      <c r="J9" s="6"/>
    </row>
    <row r="10" spans="1:10" ht="8" customHeight="1" thickBot="1" x14ac:dyDescent="0.25">
      <c r="G10" s="6"/>
      <c r="H10" s="3"/>
      <c r="I10" s="6"/>
      <c r="J10" s="6"/>
    </row>
    <row r="11" spans="1:10" ht="17" thickBot="1" x14ac:dyDescent="0.25">
      <c r="A11" s="15" t="s">
        <v>15</v>
      </c>
      <c r="B11" s="31">
        <v>125000</v>
      </c>
      <c r="C11" s="3"/>
      <c r="D11" s="3"/>
      <c r="E11" s="3"/>
      <c r="F11" s="3"/>
      <c r="G11" s="6"/>
      <c r="H11" s="3"/>
      <c r="I11" s="6"/>
      <c r="J11" s="6"/>
    </row>
    <row r="12" spans="1:10" ht="8" customHeight="1" x14ac:dyDescent="0.2">
      <c r="G12" s="6"/>
      <c r="H12" s="3"/>
      <c r="I12" s="6"/>
      <c r="J12" s="6"/>
    </row>
    <row r="13" spans="1:10" x14ac:dyDescent="0.2">
      <c r="A13" s="21" t="s">
        <v>16</v>
      </c>
      <c r="B13" s="21"/>
      <c r="C13" s="23">
        <v>0.3</v>
      </c>
      <c r="D13" s="24">
        <f>B11*C13</f>
        <v>37500</v>
      </c>
    </row>
    <row r="14" spans="1:10" x14ac:dyDescent="0.2">
      <c r="A14" s="21" t="s">
        <v>22</v>
      </c>
      <c r="B14" s="21"/>
      <c r="C14" s="22"/>
      <c r="D14" s="25">
        <f>G4</f>
        <v>50000</v>
      </c>
    </row>
    <row r="17" spans="2:7" x14ac:dyDescent="0.2">
      <c r="B17" s="26" t="s">
        <v>17</v>
      </c>
      <c r="C17" s="22"/>
      <c r="D17" s="22"/>
      <c r="E17" s="26" t="s">
        <v>20</v>
      </c>
      <c r="F17" s="22"/>
      <c r="G17" s="27" t="s">
        <v>21</v>
      </c>
    </row>
    <row r="18" spans="2:7" x14ac:dyDescent="0.2">
      <c r="B18" s="22" t="s">
        <v>18</v>
      </c>
      <c r="C18" s="28">
        <f>125000</f>
        <v>125000</v>
      </c>
      <c r="D18" s="22"/>
      <c r="E18" s="22" t="s">
        <v>18</v>
      </c>
      <c r="F18" s="28">
        <v>85000</v>
      </c>
      <c r="G18" s="29">
        <f>F18-C18</f>
        <v>-40000</v>
      </c>
    </row>
    <row r="19" spans="2:7" x14ac:dyDescent="0.2">
      <c r="B19" s="22" t="s">
        <v>19</v>
      </c>
      <c r="C19" s="28">
        <v>50000</v>
      </c>
      <c r="D19" s="22"/>
      <c r="E19" s="22" t="s">
        <v>19</v>
      </c>
      <c r="F19" s="28">
        <v>0</v>
      </c>
      <c r="G19" s="22"/>
    </row>
    <row r="20" spans="2:7" x14ac:dyDescent="0.2">
      <c r="B20" s="22"/>
      <c r="C20" s="30">
        <f>C18-C19</f>
        <v>75000</v>
      </c>
      <c r="D20" s="22"/>
      <c r="E20" s="22"/>
      <c r="F20" s="28">
        <f>F18-F19</f>
        <v>85000</v>
      </c>
      <c r="G20" s="22"/>
    </row>
    <row r="21" spans="2:7" x14ac:dyDescent="0.2">
      <c r="B21" s="22"/>
      <c r="C21" s="22"/>
      <c r="D21" s="22"/>
      <c r="E21" s="22"/>
      <c r="F21" s="22"/>
      <c r="G21" s="22"/>
    </row>
    <row r="22" spans="2:7" x14ac:dyDescent="0.2">
      <c r="B22" s="26" t="s">
        <v>17</v>
      </c>
      <c r="C22" s="22"/>
      <c r="D22" s="22"/>
      <c r="E22" s="26" t="s">
        <v>20</v>
      </c>
      <c r="F22" s="22"/>
      <c r="G22" s="27" t="s">
        <v>21</v>
      </c>
    </row>
    <row r="23" spans="2:7" x14ac:dyDescent="0.2">
      <c r="B23" s="22" t="s">
        <v>18</v>
      </c>
      <c r="C23" s="28">
        <v>145000</v>
      </c>
      <c r="D23" s="22"/>
      <c r="E23" s="22" t="s">
        <v>18</v>
      </c>
      <c r="F23" s="28">
        <v>85000</v>
      </c>
      <c r="G23" s="29">
        <f>F23-C23</f>
        <v>-60000</v>
      </c>
    </row>
    <row r="24" spans="2:7" x14ac:dyDescent="0.2">
      <c r="B24" s="22" t="s">
        <v>19</v>
      </c>
      <c r="C24" s="28">
        <v>100000</v>
      </c>
      <c r="D24" s="22"/>
      <c r="E24" s="22" t="s">
        <v>19</v>
      </c>
      <c r="F24" s="28">
        <v>50000</v>
      </c>
      <c r="G24" s="22"/>
    </row>
    <row r="25" spans="2:7" x14ac:dyDescent="0.2">
      <c r="B25" s="22"/>
      <c r="C25" s="28">
        <f>C23-C24</f>
        <v>45000</v>
      </c>
      <c r="D25" s="22"/>
      <c r="E25" s="22"/>
      <c r="F25" s="30">
        <f>F23-F24</f>
        <v>35000</v>
      </c>
      <c r="G25" s="22"/>
    </row>
    <row r="26" spans="2:7" x14ac:dyDescent="0.2">
      <c r="B26" s="22"/>
      <c r="C26" s="22"/>
      <c r="D26" s="22"/>
      <c r="E26" s="22"/>
      <c r="F26" s="22"/>
      <c r="G26" s="22"/>
    </row>
    <row r="27" spans="2:7" x14ac:dyDescent="0.2">
      <c r="B27" s="22"/>
      <c r="C27" s="22"/>
      <c r="D27" s="22"/>
      <c r="E27" s="22"/>
      <c r="F27" s="22"/>
      <c r="G27" s="22"/>
    </row>
  </sheetData>
  <sheetProtection algorithmName="SHA-512" hashValue="1HF4R9gE1Fz9iNqxeKRwBxpy5J7VpFemRkvop8eZYre8IxL8++6UCl/J5GFiQ3njpiH0lrTj8RRIzBHrTBTPuA==" saltValue="+eebKLQDXm0xLa3E6OYw7A==" spinCount="100000" sheet="1" objects="1" scenarios="1"/>
  <mergeCells count="3">
    <mergeCell ref="A1:G1"/>
    <mergeCell ref="A13:B13"/>
    <mergeCell ref="A14:B14"/>
  </mergeCells>
  <phoneticPr fontId="8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4" ma:contentTypeDescription="Een nieuw document maken." ma:contentTypeScope="" ma:versionID="3964b3e97eed59d4853bd82781d2fd6c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5949da5f1733bfa4c68f9f548d1c0cfe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Props1.xml><?xml version="1.0" encoding="utf-8"?>
<ds:datastoreItem xmlns:ds="http://schemas.openxmlformats.org/officeDocument/2006/customXml" ds:itemID="{00E6D980-4F65-43A0-B0F8-4D5EA5E29B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80A733-5C0B-47F9-A000-550A1779F1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D1392B-CBBE-4966-8F8B-630D3A3FBBDE}">
  <ds:schemaRefs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04d4ff2e-cf62-40b0-a5cf-f8c6524922a9"/>
    <ds:schemaRef ds:uri="http://schemas.microsoft.com/office/infopath/2007/PartnerControls"/>
    <ds:schemaRef ds:uri="cdfd6af9-2027-427e-aee7-f2f3dc2ea94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Waardemodel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Saskia Roos</dc:creator>
  <cp:keywords/>
  <dc:description>Copyright BiC!</dc:description>
  <cp:lastModifiedBy>Saskia Roos</cp:lastModifiedBy>
  <cp:revision/>
  <dcterms:created xsi:type="dcterms:W3CDTF">2020-03-23T12:24:07Z</dcterms:created>
  <dcterms:modified xsi:type="dcterms:W3CDTF">2025-01-14T14:39:27Z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