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2"/>
  <workbookPr filterPrivacy="1" codeName="ThisWorkbook" autoCompressPictures="0"/>
  <xr:revisionPtr revIDLastSave="305" documentId="13_ncr:1_{A9647A79-6F3D-A94B-A5DB-3FDF780A62D2}" xr6:coauthVersionLast="47" xr6:coauthVersionMax="47" xr10:uidLastSave="{0A0636F9-4B09-084B-BC49-7B975BB21632}"/>
  <bookViews>
    <workbookView xWindow="33460" yWindow="500" windowWidth="35420" windowHeight="20160" activeTab="4" xr2:uid="{00000000-000D-0000-FFFF-FFFF00000000}"/>
  </bookViews>
  <sheets>
    <sheet name="Beoordelen natuurkundeles" sheetId="6" r:id="rId1"/>
    <sheet name="Beoordelaar 1" sheetId="7" r:id="rId2"/>
    <sheet name="Beoordelaar 2" sheetId="15" r:id="rId3"/>
    <sheet name="Beoordelaar 3" sheetId="16" r:id="rId4"/>
    <sheet name="Eindscores" sheetId="9" r:id="rId5"/>
  </sheets>
  <definedNames>
    <definedName name="SCORE">'Beoordelen natuurkundeles'!$A$12:$A$16</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8" i="9" l="1"/>
  <c r="G28" i="9"/>
  <c r="D28" i="9"/>
  <c r="J27" i="9"/>
  <c r="G27" i="9"/>
  <c r="D27" i="9"/>
  <c r="J22" i="9"/>
  <c r="D22" i="9"/>
  <c r="J17" i="9"/>
  <c r="G17" i="9"/>
  <c r="D17" i="9"/>
  <c r="J12" i="9"/>
  <c r="G12" i="9"/>
  <c r="G22" i="9"/>
  <c r="A18" i="9"/>
  <c r="D12" i="9"/>
  <c r="J7" i="9"/>
  <c r="G7" i="9"/>
  <c r="D7" i="9"/>
  <c r="D2" i="9"/>
  <c r="G2" i="9"/>
  <c r="J2" i="9"/>
  <c r="D8" i="9"/>
  <c r="I1" i="16"/>
  <c r="F1" i="16"/>
  <c r="C1" i="16"/>
  <c r="D23" i="9"/>
  <c r="J25" i="9"/>
  <c r="G25" i="9"/>
  <c r="D25" i="9"/>
  <c r="J24" i="9"/>
  <c r="G24" i="9"/>
  <c r="D24" i="9"/>
  <c r="J23" i="9"/>
  <c r="G23" i="9"/>
  <c r="D18" i="9"/>
  <c r="J18" i="9"/>
  <c r="G18" i="9"/>
  <c r="J13" i="9"/>
  <c r="G13" i="9"/>
  <c r="D13" i="9"/>
  <c r="J8" i="9"/>
  <c r="G8" i="9"/>
  <c r="J3" i="9"/>
  <c r="G3" i="9"/>
  <c r="D3" i="9"/>
  <c r="D4" i="9"/>
  <c r="A23" i="9"/>
  <c r="A13" i="9"/>
  <c r="A8" i="9"/>
  <c r="A3" i="9"/>
  <c r="A11" i="16"/>
  <c r="A9" i="16"/>
  <c r="A7" i="16"/>
  <c r="A5" i="16"/>
  <c r="A3" i="16"/>
  <c r="A2" i="16"/>
  <c r="I1" i="15"/>
  <c r="F1" i="15"/>
  <c r="C1" i="15"/>
  <c r="A11" i="15"/>
  <c r="A9" i="15"/>
  <c r="A7" i="15"/>
  <c r="A5" i="15"/>
  <c r="A3" i="15"/>
  <c r="A2" i="15"/>
  <c r="A2" i="7"/>
  <c r="A11" i="7"/>
  <c r="A9" i="7"/>
  <c r="A7" i="7"/>
  <c r="A5" i="7"/>
  <c r="A3" i="7"/>
  <c r="J15" i="9"/>
  <c r="J10" i="9"/>
  <c r="G20" i="9"/>
  <c r="G15" i="9"/>
  <c r="G10" i="9"/>
  <c r="D20" i="9"/>
  <c r="D15" i="9"/>
  <c r="D10" i="9"/>
  <c r="D5" i="9"/>
  <c r="J20" i="9"/>
  <c r="J19" i="9"/>
  <c r="J14" i="9"/>
  <c r="J9" i="9"/>
  <c r="J5" i="9"/>
  <c r="J4" i="9"/>
  <c r="G19" i="9"/>
  <c r="G14" i="9"/>
  <c r="G9" i="9"/>
  <c r="G5" i="9"/>
  <c r="G4" i="9"/>
  <c r="D19" i="9"/>
  <c r="D14" i="9"/>
  <c r="D9" i="9"/>
</calcChain>
</file>

<file path=xl/sharedStrings.xml><?xml version="1.0" encoding="utf-8"?>
<sst xmlns="http://schemas.openxmlformats.org/spreadsheetml/2006/main" count="179" uniqueCount="34">
  <si>
    <t>Beoordelaar 1: &lt;&lt;&gt;&gt;</t>
  </si>
  <si>
    <t>Beoordelaar 2: &lt;&lt;&gt;&gt;</t>
  </si>
  <si>
    <t>Beoordelaar 3: &lt;&lt;&gt;&gt;</t>
  </si>
  <si>
    <t>&lt;MOTIVATIE&gt;</t>
  </si>
  <si>
    <t>Consensus</t>
  </si>
  <si>
    <t>SCORE</t>
  </si>
  <si>
    <t>Beoordelaar 1</t>
  </si>
  <si>
    <t>Beoordelaar 2</t>
  </si>
  <si>
    <t>Beoordelaar 3</t>
  </si>
  <si>
    <t>Score:</t>
  </si>
  <si>
    <t>Totaalscore van de bovenstaande items (verkregen o.b.v. consensus)</t>
  </si>
  <si>
    <t>De afzonderlijke items zullen worden beoordeeld met:</t>
  </si>
  <si>
    <t>SCORE:</t>
  </si>
  <si>
    <t>Inschrijver 1</t>
  </si>
  <si>
    <t>Inschrijver 2</t>
  </si>
  <si>
    <t>Inschrijver 3</t>
  </si>
  <si>
    <t>Motivatie consensus</t>
  </si>
  <si>
    <t>&lt;&lt;MOTIVATIE&gt;&gt;</t>
  </si>
  <si>
    <t>Totaal behaalde waarde geboden oplossing:</t>
  </si>
  <si>
    <t>Beter</t>
  </si>
  <si>
    <t>dan de huidige oplossing</t>
  </si>
  <si>
    <t>Vergelijkbaar</t>
  </si>
  <si>
    <t>met de huidige oplossing</t>
  </si>
  <si>
    <t>Acceptabel verbeterpunt</t>
  </si>
  <si>
    <t>Onacceptabel verbeterpunt</t>
  </si>
  <si>
    <t>Beoordelingskader geboden oplossing Natuurkundeles</t>
  </si>
  <si>
    <t>Beoordeling kwaliteit GEBODEN DIGIBORDEN Natuurkundeles</t>
  </si>
  <si>
    <t>De werking ten behoeve van een natuurkundeles waaronder de tools voor het trekken van lijnen op het scherm gekoppeld aan het device van de docent. Deze docenten zullen met de eigen de device en software met het aangeboden digibord een proefles geven (zie bijlage 7c).</t>
  </si>
  <si>
    <t>20. Mate gebruik programma Phet, opgave via OneNote en Power Point.</t>
  </si>
  <si>
    <t>19. Mate van gebruik constructiegereedschap (geodriehoek, lineaal).</t>
  </si>
  <si>
    <t>18. Mate van kunnen uitvoeren van de opgave.</t>
  </si>
  <si>
    <t>17. Mate van het kunnen maken van een aantekening.</t>
  </si>
  <si>
    <t>16. Werking video.</t>
  </si>
  <si>
    <t>Totaalwaardes GEBODEN AUDIOVISUELE OPLOSSING Natuurkundeles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</si>
</sst>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9"/>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8">
    <xf numFmtId="0" fontId="0" fillId="0" borderId="0" xfId="0"/>
    <xf numFmtId="0" fontId="2" fillId="0" borderId="0" xfId="0" applyFont="1"/>
    <xf numFmtId="0" fontId="0" fillId="0" borderId="0" xfId="0" applyAlignment="1">
      <alignment wrapText="1"/>
    </xf>
    <xf numFmtId="0" fontId="12" fillId="0" borderId="0" xfId="0" applyFont="1"/>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5" fillId="3" borderId="11" xfId="0" applyFont="1" applyFill="1" applyBorder="1" applyAlignment="1">
      <alignment horizontal="center"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0" fontId="11" fillId="9" borderId="1" xfId="0" applyFont="1" applyFill="1" applyBorder="1" applyAlignment="1">
      <alignment horizontal="right" vertical="center" wrapText="1"/>
    </xf>
    <xf numFmtId="0" fontId="2" fillId="4" borderId="1" xfId="0" applyFont="1" applyFill="1" applyBorder="1" applyAlignment="1">
      <alignment horizontal="left" vertical="center" wrapText="1"/>
    </xf>
    <xf numFmtId="0" fontId="1" fillId="7" borderId="1" xfId="0" applyFont="1" applyFill="1" applyBorder="1" applyAlignment="1">
      <alignment horizontal="right" vertical="center" wrapText="1"/>
    </xf>
    <xf numFmtId="0" fontId="10" fillId="7" borderId="1" xfId="0" applyFont="1" applyFill="1" applyBorder="1" applyAlignment="1">
      <alignment horizontal="right" vertical="center" wrapText="1"/>
    </xf>
    <xf numFmtId="164" fontId="2" fillId="6" borderId="1" xfId="0" applyNumberFormat="1" applyFont="1" applyFill="1" applyBorder="1" applyAlignment="1" applyProtection="1">
      <alignment horizontal="center" vertical="center" wrapText="1"/>
      <protection locked="0"/>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3" borderId="11"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203199</xdr:colOff>
      <xdr:row>0</xdr:row>
      <xdr:rowOff>114300</xdr:rowOff>
    </xdr:from>
    <xdr:to>
      <xdr:col>7</xdr:col>
      <xdr:colOff>25400</xdr:colOff>
      <xdr:row>1</xdr:row>
      <xdr:rowOff>317583</xdr:rowOff>
    </xdr:to>
    <xdr:pic>
      <xdr:nvPicPr>
        <xdr:cNvPr id="3" name="Afbeelding 2" descr="Home - Driestar Wartburg">
          <a:extLst>
            <a:ext uri="{FF2B5EF4-FFF2-40B4-BE49-F238E27FC236}">
              <a16:creationId xmlns:a16="http://schemas.microsoft.com/office/drawing/2014/main" id="{73A6A8C9-CC2E-D414-D6D7-294F3D03EC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4199" y="114300"/>
          <a:ext cx="3187701" cy="58428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152399</xdr:colOff>
      <xdr:row>0</xdr:row>
      <xdr:rowOff>38100</xdr:rowOff>
    </xdr:from>
    <xdr:to>
      <xdr:col>14</xdr:col>
      <xdr:colOff>500634</xdr:colOff>
      <xdr:row>1</xdr:row>
      <xdr:rowOff>0</xdr:rowOff>
    </xdr:to>
    <xdr:pic>
      <xdr:nvPicPr>
        <xdr:cNvPr id="2" name="Afbeelding 1" descr="Home - Driestar Wartburg">
          <a:extLst>
            <a:ext uri="{FF2B5EF4-FFF2-40B4-BE49-F238E27FC236}">
              <a16:creationId xmlns:a16="http://schemas.microsoft.com/office/drawing/2014/main" id="{E5EFBAD9-20AE-EE53-F587-62C05ABEE4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499" y="38100"/>
          <a:ext cx="3256535" cy="5969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152400</xdr:colOff>
      <xdr:row>0</xdr:row>
      <xdr:rowOff>38100</xdr:rowOff>
    </xdr:from>
    <xdr:to>
      <xdr:col>15</xdr:col>
      <xdr:colOff>43435</xdr:colOff>
      <xdr:row>1</xdr:row>
      <xdr:rowOff>0</xdr:rowOff>
    </xdr:to>
    <xdr:pic>
      <xdr:nvPicPr>
        <xdr:cNvPr id="3" name="Afbeelding 2" descr="Home - Driestar Wartburg">
          <a:extLst>
            <a:ext uri="{FF2B5EF4-FFF2-40B4-BE49-F238E27FC236}">
              <a16:creationId xmlns:a16="http://schemas.microsoft.com/office/drawing/2014/main" id="{4C3A3A8C-2908-BA44-B5B4-12265783F6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00" y="38100"/>
          <a:ext cx="3256535" cy="596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152400</xdr:colOff>
      <xdr:row>0</xdr:row>
      <xdr:rowOff>38100</xdr:rowOff>
    </xdr:from>
    <xdr:to>
      <xdr:col>15</xdr:col>
      <xdr:colOff>43435</xdr:colOff>
      <xdr:row>1</xdr:row>
      <xdr:rowOff>0</xdr:rowOff>
    </xdr:to>
    <xdr:pic>
      <xdr:nvPicPr>
        <xdr:cNvPr id="3" name="Afbeelding 2" descr="Home - Driestar Wartburg">
          <a:extLst>
            <a:ext uri="{FF2B5EF4-FFF2-40B4-BE49-F238E27FC236}">
              <a16:creationId xmlns:a16="http://schemas.microsoft.com/office/drawing/2014/main" id="{36BE96E8-2627-C146-AB17-BBCBF3FC51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00" y="38100"/>
          <a:ext cx="3256535" cy="596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126998</xdr:colOff>
      <xdr:row>0</xdr:row>
      <xdr:rowOff>69274</xdr:rowOff>
    </xdr:from>
    <xdr:to>
      <xdr:col>16</xdr:col>
      <xdr:colOff>35351</xdr:colOff>
      <xdr:row>1</xdr:row>
      <xdr:rowOff>308265</xdr:rowOff>
    </xdr:to>
    <xdr:pic>
      <xdr:nvPicPr>
        <xdr:cNvPr id="3" name="Afbeelding 2" descr="Home - Driestar Wartburg">
          <a:extLst>
            <a:ext uri="{FF2B5EF4-FFF2-40B4-BE49-F238E27FC236}">
              <a16:creationId xmlns:a16="http://schemas.microsoft.com/office/drawing/2014/main" id="{03CFCCA2-2B32-8744-87B3-DA4951F02B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04180" y="69274"/>
          <a:ext cx="3256535" cy="596900"/>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16"/>
  <sheetViews>
    <sheetView showGridLines="0" zoomScaleNormal="100" workbookViewId="0">
      <selection activeCell="B21" sqref="B21"/>
    </sheetView>
  </sheetViews>
  <sheetFormatPr baseColWidth="10" defaultColWidth="8.83203125" defaultRowHeight="15" x14ac:dyDescent="0.2"/>
  <cols>
    <col min="1" max="1" width="60.83203125" customWidth="1"/>
    <col min="2" max="2" width="60.83203125" style="1" customWidth="1"/>
  </cols>
  <sheetData>
    <row r="1" spans="1:2" ht="30" customHeight="1" x14ac:dyDescent="0.2">
      <c r="A1" s="35" t="s">
        <v>26</v>
      </c>
      <c r="B1" s="35"/>
    </row>
    <row r="2" spans="1:2" s="2" customFormat="1" ht="60" customHeight="1" x14ac:dyDescent="0.2">
      <c r="A2" s="36" t="s">
        <v>27</v>
      </c>
      <c r="B2" s="36"/>
    </row>
    <row r="3" spans="1:2" s="2" customFormat="1" ht="30" customHeight="1" x14ac:dyDescent="0.2">
      <c r="A3" s="37" t="s">
        <v>25</v>
      </c>
      <c r="B3" s="38"/>
    </row>
    <row r="4" spans="1:2" ht="35" customHeight="1" x14ac:dyDescent="0.2">
      <c r="A4" s="39" t="s">
        <v>32</v>
      </c>
      <c r="B4" s="40"/>
    </row>
    <row r="5" spans="1:2" ht="35" customHeight="1" x14ac:dyDescent="0.2">
      <c r="A5" s="39" t="s">
        <v>31</v>
      </c>
      <c r="B5" s="40"/>
    </row>
    <row r="6" spans="1:2" ht="35" customHeight="1" x14ac:dyDescent="0.2">
      <c r="A6" s="39" t="s">
        <v>30</v>
      </c>
      <c r="B6" s="40"/>
    </row>
    <row r="7" spans="1:2" ht="35" customHeight="1" x14ac:dyDescent="0.2">
      <c r="A7" s="39" t="s">
        <v>29</v>
      </c>
      <c r="B7" s="40"/>
    </row>
    <row r="8" spans="1:2" ht="35" customHeight="1" x14ac:dyDescent="0.2">
      <c r="A8" s="39" t="s">
        <v>28</v>
      </c>
      <c r="B8" s="40"/>
    </row>
    <row r="9" spans="1:2" s="2" customFormat="1" ht="30" customHeight="1" x14ac:dyDescent="0.2">
      <c r="A9" s="37" t="s">
        <v>10</v>
      </c>
      <c r="B9" s="38"/>
    </row>
    <row r="10" spans="1:2" ht="20" customHeight="1" x14ac:dyDescent="0.2">
      <c r="A10" s="34"/>
      <c r="B10" s="34"/>
    </row>
    <row r="11" spans="1:2" s="2" customFormat="1" ht="30" customHeight="1" x14ac:dyDescent="0.2">
      <c r="A11" s="8" t="s">
        <v>11</v>
      </c>
      <c r="B11" s="9"/>
    </row>
    <row r="12" spans="1:2" ht="28" customHeight="1" x14ac:dyDescent="0.2">
      <c r="A12" s="32" t="s">
        <v>19</v>
      </c>
      <c r="B12" s="10" t="s">
        <v>20</v>
      </c>
    </row>
    <row r="13" spans="1:2" ht="28" customHeight="1" x14ac:dyDescent="0.2">
      <c r="A13" s="32" t="s">
        <v>21</v>
      </c>
      <c r="B13" s="10" t="s">
        <v>22</v>
      </c>
    </row>
    <row r="14" spans="1:2" ht="28" customHeight="1" x14ac:dyDescent="0.2">
      <c r="A14" s="32" t="s">
        <v>23</v>
      </c>
      <c r="B14" s="10" t="s">
        <v>22</v>
      </c>
    </row>
    <row r="15" spans="1:2" ht="28" customHeight="1" x14ac:dyDescent="0.2">
      <c r="A15" s="32" t="s">
        <v>24</v>
      </c>
      <c r="B15" s="10" t="s">
        <v>22</v>
      </c>
    </row>
    <row r="16" spans="1:2" x14ac:dyDescent="0.2">
      <c r="A16" s="3" t="s">
        <v>12</v>
      </c>
    </row>
  </sheetData>
  <sheetProtection algorithmName="SHA-512" hashValue="4cHrLVaB9i70IJBfJC6lRJaSwp97/jJwi8Za6z+VE8izJyLpD1t25XI1P9SfIwlDz2+xpiF7Ez4G9w4ooOv3OA==" saltValue="vmAmXs1Y42EC+CiNIXj+lw==" spinCount="100000" sheet="1" objects="1" scenarios="1"/>
  <mergeCells count="10">
    <mergeCell ref="A10:B10"/>
    <mergeCell ref="A1:B1"/>
    <mergeCell ref="A2:B2"/>
    <mergeCell ref="A3:B3"/>
    <mergeCell ref="A4:B4"/>
    <mergeCell ref="A5:B5"/>
    <mergeCell ref="A6:B6"/>
    <mergeCell ref="A7:B7"/>
    <mergeCell ref="A8:B8"/>
    <mergeCell ref="A9:B9"/>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3"/>
  <sheetViews>
    <sheetView showGridLines="0" zoomScaleNormal="100" zoomScalePageLayoutView="85" workbookViewId="0">
      <pane xSplit="10" ySplit="1" topLeftCell="K2" activePane="bottomRight" state="frozen"/>
      <selection pane="topRight" activeCell="K1" sqref="K1"/>
      <selection pane="bottomLeft" activeCell="A2" sqref="A2"/>
      <selection pane="bottomRight" activeCell="I7" sqref="I7:J7"/>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4" customWidth="1"/>
    <col min="6" max="6" width="25.83203125" style="24" customWidth="1"/>
    <col min="7" max="7" width="3.83203125" style="24" customWidth="1"/>
    <col min="8" max="8" width="2.83203125" style="24" customWidth="1"/>
    <col min="9" max="9" width="25.83203125" style="16" customWidth="1"/>
    <col min="10" max="10" width="3.83203125" style="16" customWidth="1"/>
    <col min="11" max="11" width="11.6640625" style="16" bestFit="1" customWidth="1"/>
    <col min="12" max="16384" width="8.83203125" style="16"/>
  </cols>
  <sheetData>
    <row r="1" spans="1:11" ht="50" customHeight="1" x14ac:dyDescent="0.2">
      <c r="A1" s="13" t="s">
        <v>0</v>
      </c>
      <c r="B1" s="14"/>
      <c r="C1" s="55" t="s">
        <v>13</v>
      </c>
      <c r="D1" s="51"/>
      <c r="E1" s="14"/>
      <c r="F1" s="50" t="s">
        <v>14</v>
      </c>
      <c r="G1" s="51"/>
      <c r="H1" s="14"/>
      <c r="I1" s="50" t="s">
        <v>15</v>
      </c>
      <c r="J1" s="51"/>
      <c r="K1" s="15"/>
    </row>
    <row r="2" spans="1:11" ht="40" customHeight="1" x14ac:dyDescent="0.15">
      <c r="A2" s="17" t="str">
        <f>'Beoordelen natuurkundeles'!A3</f>
        <v>Beoordelingskader geboden oplossing Natuurkundeles</v>
      </c>
      <c r="B2" s="18"/>
      <c r="C2" s="52" t="s">
        <v>9</v>
      </c>
      <c r="D2" s="53"/>
      <c r="E2" s="18"/>
      <c r="F2" s="54" t="s">
        <v>9</v>
      </c>
      <c r="G2" s="53"/>
      <c r="H2" s="18"/>
      <c r="I2" s="54" t="s">
        <v>9</v>
      </c>
      <c r="J2" s="53"/>
    </row>
    <row r="3" spans="1:11" ht="20" customHeight="1" x14ac:dyDescent="0.15">
      <c r="A3" s="43" t="str">
        <f>'Beoordelen natuurkundeles'!A4</f>
        <v>16. Werking video.</v>
      </c>
      <c r="B3" s="4"/>
      <c r="C3" s="41" t="s">
        <v>5</v>
      </c>
      <c r="D3" s="42"/>
      <c r="E3" s="4"/>
      <c r="F3" s="41" t="s">
        <v>5</v>
      </c>
      <c r="G3" s="42"/>
      <c r="H3" s="4"/>
      <c r="I3" s="41" t="s">
        <v>5</v>
      </c>
      <c r="J3" s="42"/>
    </row>
    <row r="4" spans="1:11" ht="130" customHeight="1" x14ac:dyDescent="0.15">
      <c r="A4" s="44"/>
      <c r="B4" s="4"/>
      <c r="C4" s="45" t="s">
        <v>3</v>
      </c>
      <c r="D4" s="46"/>
      <c r="E4" s="4"/>
      <c r="F4" s="47" t="s">
        <v>3</v>
      </c>
      <c r="G4" s="46"/>
      <c r="H4" s="4"/>
      <c r="I4" s="47" t="s">
        <v>3</v>
      </c>
      <c r="J4" s="46"/>
    </row>
    <row r="5" spans="1:11" ht="20" customHeight="1" x14ac:dyDescent="0.15">
      <c r="A5" s="43" t="str">
        <f>'Beoordelen natuurkundeles'!A5</f>
        <v>17. Mate van het kunnen maken van een aantekening.</v>
      </c>
      <c r="B5" s="4"/>
      <c r="C5" s="41" t="s">
        <v>5</v>
      </c>
      <c r="D5" s="42"/>
      <c r="E5" s="4"/>
      <c r="F5" s="41" t="s">
        <v>5</v>
      </c>
      <c r="G5" s="42"/>
      <c r="H5" s="4"/>
      <c r="I5" s="41" t="s">
        <v>5</v>
      </c>
      <c r="J5" s="42"/>
    </row>
    <row r="6" spans="1:11" ht="130" customHeight="1" x14ac:dyDescent="0.15">
      <c r="A6" s="44"/>
      <c r="B6" s="4"/>
      <c r="C6" s="45" t="s">
        <v>3</v>
      </c>
      <c r="D6" s="46"/>
      <c r="E6" s="4"/>
      <c r="F6" s="47" t="s">
        <v>3</v>
      </c>
      <c r="G6" s="46"/>
      <c r="H6" s="4"/>
      <c r="I6" s="47" t="s">
        <v>3</v>
      </c>
      <c r="J6" s="46"/>
    </row>
    <row r="7" spans="1:11" ht="20" customHeight="1" x14ac:dyDescent="0.15">
      <c r="A7" s="43" t="str">
        <f>'Beoordelen natuurkundeles'!A6</f>
        <v>18. Mate van kunnen uitvoeren van de opgave.</v>
      </c>
      <c r="B7" s="4"/>
      <c r="C7" s="41" t="s">
        <v>5</v>
      </c>
      <c r="D7" s="42"/>
      <c r="E7" s="4"/>
      <c r="F7" s="41" t="s">
        <v>5</v>
      </c>
      <c r="G7" s="42"/>
      <c r="H7" s="4"/>
      <c r="I7" s="41" t="s">
        <v>5</v>
      </c>
      <c r="J7" s="42"/>
    </row>
    <row r="8" spans="1:11" ht="130" customHeight="1" x14ac:dyDescent="0.15">
      <c r="A8" s="44"/>
      <c r="B8" s="4"/>
      <c r="C8" s="48" t="s">
        <v>3</v>
      </c>
      <c r="D8" s="49"/>
      <c r="E8" s="4"/>
      <c r="F8" s="47" t="s">
        <v>3</v>
      </c>
      <c r="G8" s="46"/>
      <c r="H8" s="4"/>
      <c r="I8" s="47" t="s">
        <v>3</v>
      </c>
      <c r="J8" s="46"/>
    </row>
    <row r="9" spans="1:11" ht="20" customHeight="1" x14ac:dyDescent="0.15">
      <c r="A9" s="43" t="str">
        <f>'Beoordelen natuurkundeles'!A7</f>
        <v>19. Mate van gebruik constructiegereedschap (geodriehoek, lineaal).</v>
      </c>
      <c r="B9" s="4"/>
      <c r="C9" s="41" t="s">
        <v>5</v>
      </c>
      <c r="D9" s="42"/>
      <c r="E9" s="4"/>
      <c r="F9" s="41" t="s">
        <v>5</v>
      </c>
      <c r="G9" s="42"/>
      <c r="H9" s="4"/>
      <c r="I9" s="41" t="s">
        <v>5</v>
      </c>
      <c r="J9" s="42"/>
    </row>
    <row r="10" spans="1:11" ht="130" customHeight="1" x14ac:dyDescent="0.15">
      <c r="A10" s="44"/>
      <c r="B10" s="4"/>
      <c r="C10" s="45" t="s">
        <v>3</v>
      </c>
      <c r="D10" s="46"/>
      <c r="E10" s="4"/>
      <c r="F10" s="47" t="s">
        <v>3</v>
      </c>
      <c r="G10" s="46"/>
      <c r="H10" s="4"/>
      <c r="I10" s="47" t="s">
        <v>3</v>
      </c>
      <c r="J10" s="46"/>
    </row>
    <row r="11" spans="1:11" ht="20" customHeight="1" x14ac:dyDescent="0.15">
      <c r="A11" s="43" t="str">
        <f>'Beoordelen natuurkundeles'!A8</f>
        <v>20. Mate gebruik programma Phet, opgave via OneNote en Power Point.</v>
      </c>
      <c r="B11" s="4"/>
      <c r="C11" s="41" t="s">
        <v>5</v>
      </c>
      <c r="D11" s="42"/>
      <c r="E11" s="4"/>
      <c r="F11" s="41" t="s">
        <v>5</v>
      </c>
      <c r="G11" s="42"/>
      <c r="H11" s="4"/>
      <c r="I11" s="41" t="s">
        <v>5</v>
      </c>
      <c r="J11" s="42"/>
    </row>
    <row r="12" spans="1:11" ht="130" customHeight="1" x14ac:dyDescent="0.15">
      <c r="A12" s="44"/>
      <c r="B12" s="4"/>
      <c r="C12" s="45" t="s">
        <v>3</v>
      </c>
      <c r="D12" s="46"/>
      <c r="E12" s="4"/>
      <c r="F12" s="47" t="s">
        <v>3</v>
      </c>
      <c r="G12" s="46"/>
      <c r="H12" s="4"/>
      <c r="I12" s="47" t="s">
        <v>3</v>
      </c>
      <c r="J12" s="46"/>
    </row>
    <row r="13" spans="1:11" ht="20" customHeight="1" x14ac:dyDescent="0.15">
      <c r="A13" s="19"/>
      <c r="B13" s="20"/>
      <c r="C13" s="21"/>
      <c r="D13" s="21"/>
      <c r="E13" s="20"/>
      <c r="F13" s="21"/>
      <c r="G13" s="21"/>
      <c r="H13" s="20"/>
      <c r="I13" s="21"/>
      <c r="J13" s="22"/>
    </row>
  </sheetData>
  <sheetProtection algorithmName="SHA-512" hashValue="s+AhUdnJfxCagmwdan6slE6DoRXkUq6KKaeX9jcQS9YXjTuFLYh0BLTux5CCA2wlmattZkIlb62sSe97gbadCA==" saltValue="cbc84nt8eIQivP0ZN5nycg==" spinCount="100000" sheet="1" objects="1" scenarios="1"/>
  <mergeCells count="41">
    <mergeCell ref="I1:J1"/>
    <mergeCell ref="I4:J4"/>
    <mergeCell ref="I6:J6"/>
    <mergeCell ref="C2:D2"/>
    <mergeCell ref="I2:J2"/>
    <mergeCell ref="C1:D1"/>
    <mergeCell ref="F1:G1"/>
    <mergeCell ref="F4:G4"/>
    <mergeCell ref="F6:G6"/>
    <mergeCell ref="F2:G2"/>
    <mergeCell ref="F3:G3"/>
    <mergeCell ref="I3:J3"/>
    <mergeCell ref="I5:J5"/>
    <mergeCell ref="F5:G5"/>
    <mergeCell ref="A3:A4"/>
    <mergeCell ref="A5:A6"/>
    <mergeCell ref="C4:D4"/>
    <mergeCell ref="C6:D6"/>
    <mergeCell ref="A7:A8"/>
    <mergeCell ref="C8:D8"/>
    <mergeCell ref="C3:D3"/>
    <mergeCell ref="C5:D5"/>
    <mergeCell ref="C7:D7"/>
    <mergeCell ref="A11:A12"/>
    <mergeCell ref="C12:D12"/>
    <mergeCell ref="F12:G12"/>
    <mergeCell ref="I12:J12"/>
    <mergeCell ref="F8:G8"/>
    <mergeCell ref="I8:J8"/>
    <mergeCell ref="A9:A10"/>
    <mergeCell ref="C10:D10"/>
    <mergeCell ref="F10:G10"/>
    <mergeCell ref="I10:J10"/>
    <mergeCell ref="C11:D11"/>
    <mergeCell ref="F11:G11"/>
    <mergeCell ref="I11:J11"/>
    <mergeCell ref="F7:G7"/>
    <mergeCell ref="I7:J7"/>
    <mergeCell ref="I9:J9"/>
    <mergeCell ref="F9:G9"/>
    <mergeCell ref="C9:D9"/>
  </mergeCells>
  <dataValidations count="1">
    <dataValidation type="list" errorStyle="warning" allowBlank="1" showErrorMessage="1" error="Voer juiste waarde in. " sqref="C3 I7 F3 F5 I5 I3 C9 C11 F11 C5 C7 F7 F9 I9 I11"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13"/>
  <sheetViews>
    <sheetView showGridLines="0" zoomScaleNormal="100" zoomScalePageLayoutView="85" workbookViewId="0">
      <pane xSplit="10" ySplit="1" topLeftCell="K2" activePane="bottomRight" state="frozen"/>
      <selection pane="topRight" activeCell="K1" sqref="K1"/>
      <selection pane="bottomLeft" activeCell="A2" sqref="A2"/>
      <selection pane="bottomRight" activeCell="I11" sqref="I11:J11"/>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50" customHeight="1" x14ac:dyDescent="0.2">
      <c r="A1" s="13" t="s">
        <v>1</v>
      </c>
      <c r="B1" s="14"/>
      <c r="C1" s="58" t="str">
        <f>'Beoordelaar 1'!C1:D1</f>
        <v>Inschrijver 1</v>
      </c>
      <c r="D1" s="57"/>
      <c r="E1" s="14"/>
      <c r="F1" s="56" t="str">
        <f>'Beoordelaar 1'!F1:G1</f>
        <v>Inschrijver 2</v>
      </c>
      <c r="G1" s="57"/>
      <c r="H1" s="14"/>
      <c r="I1" s="56" t="str">
        <f>'Beoordelaar 1'!I1:J1</f>
        <v>Inschrijver 3</v>
      </c>
      <c r="J1" s="57"/>
      <c r="K1" s="15"/>
    </row>
    <row r="2" spans="1:11" ht="40" customHeight="1" x14ac:dyDescent="0.15">
      <c r="A2" s="17" t="str">
        <f>'Beoordelen natuurkundeles'!A3:A3</f>
        <v>Beoordelingskader geboden oplossing Natuurkundeles</v>
      </c>
      <c r="B2" s="18"/>
      <c r="C2" s="52" t="s">
        <v>9</v>
      </c>
      <c r="D2" s="53"/>
      <c r="E2" s="18"/>
      <c r="F2" s="54" t="s">
        <v>9</v>
      </c>
      <c r="G2" s="53"/>
      <c r="H2" s="18"/>
      <c r="I2" s="54" t="s">
        <v>9</v>
      </c>
      <c r="J2" s="53"/>
    </row>
    <row r="3" spans="1:11" ht="20" customHeight="1" x14ac:dyDescent="0.15">
      <c r="A3" s="43" t="str">
        <f>'Beoordelen natuurkundeles'!A4:A4</f>
        <v>16. Werking video.</v>
      </c>
      <c r="B3" s="4"/>
      <c r="C3" s="41" t="s">
        <v>5</v>
      </c>
      <c r="D3" s="42"/>
      <c r="E3" s="4"/>
      <c r="F3" s="41" t="s">
        <v>5</v>
      </c>
      <c r="G3" s="42"/>
      <c r="H3" s="4"/>
      <c r="I3" s="41" t="s">
        <v>5</v>
      </c>
      <c r="J3" s="42"/>
    </row>
    <row r="4" spans="1:11" ht="130" customHeight="1" x14ac:dyDescent="0.15">
      <c r="A4" s="44"/>
      <c r="B4" s="4"/>
      <c r="C4" s="45" t="s">
        <v>3</v>
      </c>
      <c r="D4" s="46"/>
      <c r="E4" s="4"/>
      <c r="F4" s="47" t="s">
        <v>3</v>
      </c>
      <c r="G4" s="46"/>
      <c r="H4" s="4"/>
      <c r="I4" s="47" t="s">
        <v>3</v>
      </c>
      <c r="J4" s="46"/>
    </row>
    <row r="5" spans="1:11" ht="20" customHeight="1" x14ac:dyDescent="0.15">
      <c r="A5" s="43" t="str">
        <f>'Beoordelen natuurkundeles'!A5:A5</f>
        <v>17. Mate van het kunnen maken van een aantekening.</v>
      </c>
      <c r="B5" s="4"/>
      <c r="C5" s="41" t="s">
        <v>5</v>
      </c>
      <c r="D5" s="42"/>
      <c r="E5" s="4"/>
      <c r="F5" s="41" t="s">
        <v>5</v>
      </c>
      <c r="G5" s="42"/>
      <c r="H5" s="4"/>
      <c r="I5" s="41" t="s">
        <v>5</v>
      </c>
      <c r="J5" s="42"/>
    </row>
    <row r="6" spans="1:11" ht="130" customHeight="1" x14ac:dyDescent="0.15">
      <c r="A6" s="44"/>
      <c r="B6" s="4"/>
      <c r="C6" s="45" t="s">
        <v>3</v>
      </c>
      <c r="D6" s="46"/>
      <c r="E6" s="4"/>
      <c r="F6" s="47" t="s">
        <v>3</v>
      </c>
      <c r="G6" s="46"/>
      <c r="H6" s="4"/>
      <c r="I6" s="47" t="s">
        <v>3</v>
      </c>
      <c r="J6" s="46"/>
    </row>
    <row r="7" spans="1:11" ht="20" customHeight="1" x14ac:dyDescent="0.15">
      <c r="A7" s="43" t="str">
        <f>'Beoordelen natuurkundeles'!A6:A6</f>
        <v>18. Mate van kunnen uitvoeren van de opgave.</v>
      </c>
      <c r="B7" s="4"/>
      <c r="C7" s="41" t="s">
        <v>5</v>
      </c>
      <c r="D7" s="42"/>
      <c r="E7" s="4"/>
      <c r="F7" s="41" t="s">
        <v>5</v>
      </c>
      <c r="G7" s="42"/>
      <c r="H7" s="4"/>
      <c r="I7" s="41" t="s">
        <v>5</v>
      </c>
      <c r="J7" s="42"/>
    </row>
    <row r="8" spans="1:11" ht="130" customHeight="1" x14ac:dyDescent="0.15">
      <c r="A8" s="44"/>
      <c r="B8" s="4"/>
      <c r="C8" s="48" t="s">
        <v>3</v>
      </c>
      <c r="D8" s="49"/>
      <c r="E8" s="4"/>
      <c r="F8" s="47" t="s">
        <v>3</v>
      </c>
      <c r="G8" s="46"/>
      <c r="H8" s="4"/>
      <c r="I8" s="47" t="s">
        <v>3</v>
      </c>
      <c r="J8" s="46"/>
    </row>
    <row r="9" spans="1:11" ht="20" customHeight="1" x14ac:dyDescent="0.15">
      <c r="A9" s="43" t="str">
        <f>'Beoordelen natuurkundeles'!A7</f>
        <v>19. Mate van gebruik constructiegereedschap (geodriehoek, lineaal).</v>
      </c>
      <c r="B9" s="4"/>
      <c r="C9" s="41" t="s">
        <v>5</v>
      </c>
      <c r="D9" s="42"/>
      <c r="E9" s="4"/>
      <c r="F9" s="41" t="s">
        <v>5</v>
      </c>
      <c r="G9" s="42"/>
      <c r="H9" s="4"/>
      <c r="I9" s="41" t="s">
        <v>5</v>
      </c>
      <c r="J9" s="42"/>
    </row>
    <row r="10" spans="1:11" ht="130" customHeight="1" x14ac:dyDescent="0.15">
      <c r="A10" s="44"/>
      <c r="B10" s="4"/>
      <c r="C10" s="45" t="s">
        <v>3</v>
      </c>
      <c r="D10" s="46"/>
      <c r="E10" s="4"/>
      <c r="F10" s="47" t="s">
        <v>3</v>
      </c>
      <c r="G10" s="46"/>
      <c r="H10" s="4"/>
      <c r="I10" s="47" t="s">
        <v>3</v>
      </c>
      <c r="J10" s="46"/>
    </row>
    <row r="11" spans="1:11" ht="20" customHeight="1" x14ac:dyDescent="0.15">
      <c r="A11" s="43" t="str">
        <f>'Beoordelen natuurkundeles'!A8</f>
        <v>20. Mate gebruik programma Phet, opgave via OneNote en Power Point.</v>
      </c>
      <c r="B11" s="4"/>
      <c r="C11" s="41" t="s">
        <v>5</v>
      </c>
      <c r="D11" s="42"/>
      <c r="E11" s="4"/>
      <c r="F11" s="41" t="s">
        <v>5</v>
      </c>
      <c r="G11" s="42"/>
      <c r="H11" s="4"/>
      <c r="I11" s="41" t="s">
        <v>5</v>
      </c>
      <c r="J11" s="42"/>
    </row>
    <row r="12" spans="1:11" ht="130" customHeight="1" x14ac:dyDescent="0.15">
      <c r="A12" s="44"/>
      <c r="B12" s="4"/>
      <c r="C12" s="45" t="s">
        <v>3</v>
      </c>
      <c r="D12" s="46"/>
      <c r="E12" s="4"/>
      <c r="F12" s="47" t="s">
        <v>3</v>
      </c>
      <c r="G12" s="46"/>
      <c r="H12" s="4"/>
      <c r="I12" s="47" t="s">
        <v>3</v>
      </c>
      <c r="J12" s="46"/>
    </row>
    <row r="13" spans="1:11" ht="20" customHeight="1" x14ac:dyDescent="0.15">
      <c r="A13" s="19"/>
      <c r="B13" s="20"/>
      <c r="C13" s="21"/>
      <c r="D13" s="21"/>
      <c r="E13" s="20"/>
      <c r="F13" s="21"/>
      <c r="G13" s="21"/>
      <c r="H13" s="20"/>
      <c r="I13" s="21"/>
      <c r="J13" s="22"/>
    </row>
  </sheetData>
  <sheetProtection algorithmName="SHA-512" hashValue="5nAc43P9X4TL/+tDfsLkle+ig8sq4WDqwBtbkGdsHKI8UpVm/8yN13ktbBNBPWeOa0kCIoMZSuD3uEDtYAMWXQ==" saltValue="rmxc0pG78nwTnydL8yMP0g==" spinCount="100000" sheet="1" objects="1" scenarios="1"/>
  <mergeCells count="41">
    <mergeCell ref="I1:J1"/>
    <mergeCell ref="A3:A4"/>
    <mergeCell ref="C4:D4"/>
    <mergeCell ref="F4:G4"/>
    <mergeCell ref="I4:J4"/>
    <mergeCell ref="C1:D1"/>
    <mergeCell ref="F1:G1"/>
    <mergeCell ref="C2:D2"/>
    <mergeCell ref="F2:G2"/>
    <mergeCell ref="I2:J2"/>
    <mergeCell ref="C3:D3"/>
    <mergeCell ref="F3:G3"/>
    <mergeCell ref="I3:J3"/>
    <mergeCell ref="I6:J6"/>
    <mergeCell ref="A7:A8"/>
    <mergeCell ref="C8:D8"/>
    <mergeCell ref="F8:G8"/>
    <mergeCell ref="I8:J8"/>
    <mergeCell ref="A5:A6"/>
    <mergeCell ref="C6:D6"/>
    <mergeCell ref="F6:G6"/>
    <mergeCell ref="I5:J5"/>
    <mergeCell ref="F5:G5"/>
    <mergeCell ref="C5:D5"/>
    <mergeCell ref="C7:D7"/>
    <mergeCell ref="F7:G7"/>
    <mergeCell ref="I7:J7"/>
    <mergeCell ref="A11:A12"/>
    <mergeCell ref="C12:D12"/>
    <mergeCell ref="F12:G12"/>
    <mergeCell ref="I12:J12"/>
    <mergeCell ref="A9:A10"/>
    <mergeCell ref="C10:D10"/>
    <mergeCell ref="F10:G10"/>
    <mergeCell ref="I10:J10"/>
    <mergeCell ref="I9:J9"/>
    <mergeCell ref="C9:D9"/>
    <mergeCell ref="F9:G9"/>
    <mergeCell ref="F11:G11"/>
    <mergeCell ref="C11:D11"/>
    <mergeCell ref="I11:J11"/>
  </mergeCells>
  <dataValidations count="1">
    <dataValidation type="list" errorStyle="warning" allowBlank="1" showErrorMessage="1" error="Voer juiste waarde in. " sqref="C3 I7 F3 F5 I5 I3 F11 F9 C11 C5 C7 F7 I9 C9 I11" xr:uid="{A751256A-610E-E34F-BD24-FC541F7D33DB}">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13"/>
  <sheetViews>
    <sheetView showGridLines="0" zoomScaleNormal="100" zoomScalePageLayoutView="85" workbookViewId="0">
      <pane xSplit="10" ySplit="1" topLeftCell="K2" activePane="bottomRight" state="frozen"/>
      <selection pane="topRight" activeCell="K1" sqref="K1"/>
      <selection pane="bottomLeft" activeCell="A2" sqref="A2"/>
      <selection pane="bottomRight" activeCell="C7" sqref="C7:D7"/>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50" customHeight="1" x14ac:dyDescent="0.2">
      <c r="A1" s="13" t="s">
        <v>2</v>
      </c>
      <c r="B1" s="14"/>
      <c r="C1" s="58" t="str">
        <f>'Beoordelaar 1'!C1:D1</f>
        <v>Inschrijver 1</v>
      </c>
      <c r="D1" s="57"/>
      <c r="E1" s="14"/>
      <c r="F1" s="58" t="str">
        <f>'Beoordelaar 1'!F1:G1</f>
        <v>Inschrijver 2</v>
      </c>
      <c r="G1" s="57"/>
      <c r="H1" s="14"/>
      <c r="I1" s="58" t="str">
        <f>'Beoordelaar 1'!I1:J1</f>
        <v>Inschrijver 3</v>
      </c>
      <c r="J1" s="57"/>
      <c r="K1" s="15"/>
    </row>
    <row r="2" spans="1:11" ht="40" customHeight="1" x14ac:dyDescent="0.15">
      <c r="A2" s="17" t="str">
        <f>'Beoordelen natuurkundeles'!A3:A3</f>
        <v>Beoordelingskader geboden oplossing Natuurkundeles</v>
      </c>
      <c r="B2" s="18"/>
      <c r="C2" s="52" t="s">
        <v>9</v>
      </c>
      <c r="D2" s="53"/>
      <c r="E2" s="18"/>
      <c r="F2" s="54" t="s">
        <v>9</v>
      </c>
      <c r="G2" s="53"/>
      <c r="H2" s="18"/>
      <c r="I2" s="54" t="s">
        <v>9</v>
      </c>
      <c r="J2" s="53"/>
    </row>
    <row r="3" spans="1:11" ht="20" customHeight="1" x14ac:dyDescent="0.15">
      <c r="A3" s="43" t="str">
        <f>'Beoordelen natuurkundeles'!A4:A4</f>
        <v>16. Werking video.</v>
      </c>
      <c r="B3" s="4"/>
      <c r="C3" s="41" t="s">
        <v>5</v>
      </c>
      <c r="D3" s="42"/>
      <c r="E3" s="4"/>
      <c r="F3" s="41" t="s">
        <v>5</v>
      </c>
      <c r="G3" s="42"/>
      <c r="H3" s="4"/>
      <c r="I3" s="41" t="s">
        <v>5</v>
      </c>
      <c r="J3" s="42"/>
    </row>
    <row r="4" spans="1:11" ht="130" customHeight="1" x14ac:dyDescent="0.15">
      <c r="A4" s="44"/>
      <c r="B4" s="4"/>
      <c r="C4" s="45" t="s">
        <v>3</v>
      </c>
      <c r="D4" s="46"/>
      <c r="E4" s="4"/>
      <c r="F4" s="47" t="s">
        <v>3</v>
      </c>
      <c r="G4" s="46"/>
      <c r="H4" s="4"/>
      <c r="I4" s="47" t="s">
        <v>3</v>
      </c>
      <c r="J4" s="46"/>
    </row>
    <row r="5" spans="1:11" ht="20" customHeight="1" x14ac:dyDescent="0.15">
      <c r="A5" s="43" t="str">
        <f>'Beoordelen natuurkundeles'!A5:A5</f>
        <v>17. Mate van het kunnen maken van een aantekening.</v>
      </c>
      <c r="B5" s="4"/>
      <c r="C5" s="41" t="s">
        <v>5</v>
      </c>
      <c r="D5" s="42"/>
      <c r="E5" s="4"/>
      <c r="F5" s="41" t="s">
        <v>5</v>
      </c>
      <c r="G5" s="42"/>
      <c r="H5" s="4"/>
      <c r="I5" s="41" t="s">
        <v>5</v>
      </c>
      <c r="J5" s="42"/>
    </row>
    <row r="6" spans="1:11" ht="130" customHeight="1" x14ac:dyDescent="0.15">
      <c r="A6" s="44"/>
      <c r="B6" s="4"/>
      <c r="C6" s="45" t="s">
        <v>3</v>
      </c>
      <c r="D6" s="46"/>
      <c r="E6" s="4"/>
      <c r="F6" s="47" t="s">
        <v>3</v>
      </c>
      <c r="G6" s="46"/>
      <c r="H6" s="4"/>
      <c r="I6" s="47" t="s">
        <v>3</v>
      </c>
      <c r="J6" s="46"/>
    </row>
    <row r="7" spans="1:11" ht="20" customHeight="1" x14ac:dyDescent="0.15">
      <c r="A7" s="43" t="str">
        <f>'Beoordelen natuurkundeles'!A6:A6</f>
        <v>18. Mate van kunnen uitvoeren van de opgave.</v>
      </c>
      <c r="B7" s="4"/>
      <c r="C7" s="41" t="s">
        <v>5</v>
      </c>
      <c r="D7" s="42"/>
      <c r="E7" s="4"/>
      <c r="F7" s="41" t="s">
        <v>5</v>
      </c>
      <c r="G7" s="42"/>
      <c r="H7" s="4"/>
      <c r="I7" s="41" t="s">
        <v>5</v>
      </c>
      <c r="J7" s="42"/>
    </row>
    <row r="8" spans="1:11" ht="130" customHeight="1" x14ac:dyDescent="0.15">
      <c r="A8" s="44"/>
      <c r="B8" s="4"/>
      <c r="C8" s="48" t="s">
        <v>3</v>
      </c>
      <c r="D8" s="49"/>
      <c r="E8" s="4"/>
      <c r="F8" s="47" t="s">
        <v>3</v>
      </c>
      <c r="G8" s="46"/>
      <c r="H8" s="4"/>
      <c r="I8" s="47" t="s">
        <v>3</v>
      </c>
      <c r="J8" s="46"/>
    </row>
    <row r="9" spans="1:11" ht="20" customHeight="1" x14ac:dyDescent="0.15">
      <c r="A9" s="43" t="str">
        <f>'Beoordelen natuurkundeles'!A7</f>
        <v>19. Mate van gebruik constructiegereedschap (geodriehoek, lineaal).</v>
      </c>
      <c r="B9" s="4"/>
      <c r="C9" s="41" t="s">
        <v>5</v>
      </c>
      <c r="D9" s="42"/>
      <c r="E9" s="4"/>
      <c r="F9" s="41" t="s">
        <v>5</v>
      </c>
      <c r="G9" s="42"/>
      <c r="H9" s="4"/>
      <c r="I9" s="41" t="s">
        <v>5</v>
      </c>
      <c r="J9" s="42"/>
    </row>
    <row r="10" spans="1:11" ht="130" customHeight="1" x14ac:dyDescent="0.15">
      <c r="A10" s="44"/>
      <c r="B10" s="4"/>
      <c r="C10" s="45" t="s">
        <v>3</v>
      </c>
      <c r="D10" s="46"/>
      <c r="E10" s="4"/>
      <c r="F10" s="47" t="s">
        <v>3</v>
      </c>
      <c r="G10" s="46"/>
      <c r="H10" s="4"/>
      <c r="I10" s="47" t="s">
        <v>3</v>
      </c>
      <c r="J10" s="46"/>
    </row>
    <row r="11" spans="1:11" ht="20" customHeight="1" x14ac:dyDescent="0.15">
      <c r="A11" s="43" t="str">
        <f>'Beoordelen natuurkundeles'!A8</f>
        <v>20. Mate gebruik programma Phet, opgave via OneNote en Power Point.</v>
      </c>
      <c r="B11" s="4"/>
      <c r="C11" s="41" t="s">
        <v>5</v>
      </c>
      <c r="D11" s="42"/>
      <c r="E11" s="4"/>
      <c r="F11" s="41" t="s">
        <v>5</v>
      </c>
      <c r="G11" s="42"/>
      <c r="H11" s="4"/>
      <c r="I11" s="41" t="s">
        <v>5</v>
      </c>
      <c r="J11" s="42"/>
    </row>
    <row r="12" spans="1:11" ht="130" customHeight="1" x14ac:dyDescent="0.15">
      <c r="A12" s="44"/>
      <c r="B12" s="4"/>
      <c r="C12" s="45" t="s">
        <v>3</v>
      </c>
      <c r="D12" s="46"/>
      <c r="E12" s="4"/>
      <c r="F12" s="47" t="s">
        <v>3</v>
      </c>
      <c r="G12" s="46"/>
      <c r="H12" s="4"/>
      <c r="I12" s="47" t="s">
        <v>3</v>
      </c>
      <c r="J12" s="46"/>
    </row>
    <row r="13" spans="1:11" ht="20" customHeight="1" x14ac:dyDescent="0.15">
      <c r="A13" s="19"/>
      <c r="B13" s="20"/>
      <c r="C13" s="21"/>
      <c r="D13" s="21"/>
      <c r="E13" s="20"/>
      <c r="F13" s="21"/>
      <c r="G13" s="21"/>
      <c r="H13" s="20"/>
      <c r="I13" s="21"/>
      <c r="J13" s="22"/>
    </row>
  </sheetData>
  <sheetProtection algorithmName="SHA-512" hashValue="OyQp3zDVfhblIocxxlH11YUari33wWdw06r60Op22OEq/V9b+m2S5KAyOvEV1RVs1nB/cxVxHWdWML/GhLSuNw==" saltValue="TndiMW4J7l10tjnHyY6w9w==" spinCount="100000" sheet="1" objects="1" scenarios="1"/>
  <mergeCells count="41">
    <mergeCell ref="I1:J1"/>
    <mergeCell ref="A3:A4"/>
    <mergeCell ref="C4:D4"/>
    <mergeCell ref="F4:G4"/>
    <mergeCell ref="I4:J4"/>
    <mergeCell ref="C1:D1"/>
    <mergeCell ref="F1:G1"/>
    <mergeCell ref="C2:D2"/>
    <mergeCell ref="F2:G2"/>
    <mergeCell ref="I2:J2"/>
    <mergeCell ref="I3:J3"/>
    <mergeCell ref="F3:G3"/>
    <mergeCell ref="C3:D3"/>
    <mergeCell ref="I6:J6"/>
    <mergeCell ref="A7:A8"/>
    <mergeCell ref="C8:D8"/>
    <mergeCell ref="F8:G8"/>
    <mergeCell ref="I8:J8"/>
    <mergeCell ref="A5:A6"/>
    <mergeCell ref="C6:D6"/>
    <mergeCell ref="F6:G6"/>
    <mergeCell ref="C5:D5"/>
    <mergeCell ref="F5:G5"/>
    <mergeCell ref="I5:J5"/>
    <mergeCell ref="I7:J7"/>
    <mergeCell ref="F7:G7"/>
    <mergeCell ref="C7:D7"/>
    <mergeCell ref="A11:A12"/>
    <mergeCell ref="C12:D12"/>
    <mergeCell ref="F12:G12"/>
    <mergeCell ref="I12:J12"/>
    <mergeCell ref="A9:A10"/>
    <mergeCell ref="C10:D10"/>
    <mergeCell ref="F10:G10"/>
    <mergeCell ref="I10:J10"/>
    <mergeCell ref="C9:D9"/>
    <mergeCell ref="F9:G9"/>
    <mergeCell ref="I9:J9"/>
    <mergeCell ref="I11:J11"/>
    <mergeCell ref="F11:G11"/>
    <mergeCell ref="C11:D11"/>
  </mergeCells>
  <dataValidations count="1">
    <dataValidation type="list" errorStyle="warning" allowBlank="1" showErrorMessage="1" error="Voer juiste waarde in. " sqref="F3 F9 I3 C3 C5 F5 F11 I11 I9 F7 I7 I5 C7 C9 C11" xr:uid="{4C251D15-AC9A-9F41-86D8-2C5DE6433FF1}">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28"/>
  <sheetViews>
    <sheetView showGridLines="0" tabSelected="1" zoomScale="110" zoomScaleNormal="110" workbookViewId="0">
      <pane xSplit="11" ySplit="2" topLeftCell="M3" activePane="bottomRight" state="frozen"/>
      <selection pane="topRight" activeCell="L1" sqref="L1"/>
      <selection pane="bottomLeft" activeCell="A3" sqref="A3"/>
      <selection pane="bottomRight" activeCell="K28" sqref="K28"/>
    </sheetView>
  </sheetViews>
  <sheetFormatPr baseColWidth="10" defaultColWidth="8.83203125" defaultRowHeight="15" x14ac:dyDescent="0.2"/>
  <cols>
    <col min="1" max="1" width="75.83203125" style="2" customWidth="1"/>
    <col min="2" max="2" width="15.6640625" style="2" customWidth="1"/>
    <col min="3" max="3" width="2.83203125" style="30" customWidth="1"/>
    <col min="4" max="5" width="25.83203125" style="2" customWidth="1"/>
    <col min="6" max="6" width="2.83203125" style="2" customWidth="1"/>
    <col min="7" max="8" width="25.83203125" style="2" customWidth="1"/>
    <col min="9" max="9" width="2.83203125" style="2" customWidth="1"/>
    <col min="10" max="11" width="25.83203125" style="2" customWidth="1"/>
    <col min="12" max="16384" width="8.83203125" style="2"/>
  </cols>
  <sheetData>
    <row r="1" spans="1:11" ht="28" customHeight="1" x14ac:dyDescent="0.2">
      <c r="A1" s="64" t="s">
        <v>33</v>
      </c>
      <c r="B1" s="65"/>
      <c r="C1" s="65"/>
      <c r="D1" s="65"/>
      <c r="E1" s="65"/>
      <c r="F1" s="65"/>
      <c r="G1" s="65"/>
      <c r="H1" s="65"/>
      <c r="I1" s="65"/>
      <c r="J1" s="65"/>
      <c r="K1" s="66"/>
    </row>
    <row r="2" spans="1:11" ht="28" customHeight="1" x14ac:dyDescent="0.2">
      <c r="A2" s="67"/>
      <c r="B2" s="67"/>
      <c r="C2" s="25"/>
      <c r="D2" s="33" t="str">
        <f>'Beoordelaar 1'!C1</f>
        <v>Inschrijver 1</v>
      </c>
      <c r="E2" s="33" t="s">
        <v>16</v>
      </c>
      <c r="F2" s="25"/>
      <c r="G2" s="33" t="str">
        <f>'Beoordelaar 1'!F1</f>
        <v>Inschrijver 2</v>
      </c>
      <c r="H2" s="33" t="s">
        <v>16</v>
      </c>
      <c r="I2" s="25"/>
      <c r="J2" s="33" t="str">
        <f>'Beoordelaar 1'!I1</f>
        <v>Inschrijver 3</v>
      </c>
      <c r="K2" s="33" t="s">
        <v>16</v>
      </c>
    </row>
    <row r="3" spans="1:11" ht="18" customHeight="1" x14ac:dyDescent="0.2">
      <c r="A3" s="60" t="str">
        <f>'Beoordelen natuurkundeles'!A4</f>
        <v>16. Werking video.</v>
      </c>
      <c r="B3" s="26" t="s">
        <v>6</v>
      </c>
      <c r="C3" s="27"/>
      <c r="D3" s="12" t="str">
        <f>'Beoordelaar 1'!C3</f>
        <v>SCORE</v>
      </c>
      <c r="E3" s="63" t="s">
        <v>17</v>
      </c>
      <c r="F3" s="27"/>
      <c r="G3" s="12" t="str">
        <f>'Beoordelaar 1'!F3</f>
        <v>SCORE</v>
      </c>
      <c r="H3" s="63" t="s">
        <v>17</v>
      </c>
      <c r="I3" s="27"/>
      <c r="J3" s="12" t="str">
        <f>'Beoordelaar 1'!I3</f>
        <v>SCORE</v>
      </c>
      <c r="K3" s="63" t="s">
        <v>17</v>
      </c>
    </row>
    <row r="4" spans="1:11" ht="18" customHeight="1" x14ac:dyDescent="0.2">
      <c r="A4" s="60"/>
      <c r="B4" s="26" t="s">
        <v>7</v>
      </c>
      <c r="C4" s="27"/>
      <c r="D4" s="12" t="str">
        <f>'Beoordelaar 2'!C3</f>
        <v>SCORE</v>
      </c>
      <c r="E4" s="63"/>
      <c r="F4" s="27"/>
      <c r="G4" s="12" t="str">
        <f>'Beoordelaar 2'!F3</f>
        <v>SCORE</v>
      </c>
      <c r="H4" s="63"/>
      <c r="I4" s="27"/>
      <c r="J4" s="12" t="str">
        <f>'Beoordelaar 2'!I3</f>
        <v>SCORE</v>
      </c>
      <c r="K4" s="63"/>
    </row>
    <row r="5" spans="1:11" ht="18" customHeight="1" x14ac:dyDescent="0.2">
      <c r="A5" s="60"/>
      <c r="B5" s="26" t="s">
        <v>8</v>
      </c>
      <c r="C5" s="27"/>
      <c r="D5" s="12" t="str">
        <f>'Beoordelaar 3'!C3</f>
        <v>SCORE</v>
      </c>
      <c r="E5" s="63"/>
      <c r="F5" s="27"/>
      <c r="G5" s="12" t="str">
        <f>'Beoordelaar 3'!F3</f>
        <v>SCORE</v>
      </c>
      <c r="H5" s="63"/>
      <c r="I5" s="27"/>
      <c r="J5" s="12" t="str">
        <f>'Beoordelaar 3'!I3</f>
        <v>SCORE</v>
      </c>
      <c r="K5" s="63"/>
    </row>
    <row r="6" spans="1:11" ht="20" customHeight="1" x14ac:dyDescent="0.2">
      <c r="A6" s="62" t="s">
        <v>4</v>
      </c>
      <c r="B6" s="62"/>
      <c r="C6" s="5"/>
      <c r="D6" s="11" t="s">
        <v>12</v>
      </c>
      <c r="E6" s="63"/>
      <c r="F6" s="5"/>
      <c r="G6" s="11" t="s">
        <v>12</v>
      </c>
      <c r="H6" s="63"/>
      <c r="I6" s="5"/>
      <c r="J6" s="11" t="s">
        <v>12</v>
      </c>
      <c r="K6" s="63"/>
    </row>
    <row r="7" spans="1:11" ht="20" customHeight="1" x14ac:dyDescent="0.2">
      <c r="A7" s="59"/>
      <c r="B7" s="59"/>
      <c r="C7" s="5"/>
      <c r="D7" s="31" t="str">
        <f>IF(D6="Beter","€ 2.500",IF(D6="Vergelijkbaar","€ 0",IF(D6="Acceptabel verbeterpunt","-€ 10.000",IF(D6="Onacceptabel verbeterpunt","UITSLUITING"," "))))</f>
        <v xml:space="preserve"> </v>
      </c>
      <c r="E7" s="63"/>
      <c r="F7" s="5"/>
      <c r="G7" s="31" t="str">
        <f>IF(G6="Beter","€ 2.500",IF(G6="Vergelijkbaar","€ 0",IF(G6="Acceptabel verbeterpunt","-€ 10.000",IF(G6="Onacceptabel verbeterpunt","UITSLUITING"," "))))</f>
        <v xml:space="preserve"> </v>
      </c>
      <c r="H7" s="63"/>
      <c r="I7" s="5"/>
      <c r="J7" s="31" t="str">
        <f>IF(J6="Beter","€ 2.500",IF(J6="Vergelijkbaar","€ 0",IF(J6="Acceptabel verbeterpunt","-€ 10.000",IF(J6="Onacceptabel verbeterpunt","UITSLUITING"," "))))</f>
        <v xml:space="preserve"> </v>
      </c>
      <c r="K7" s="63"/>
    </row>
    <row r="8" spans="1:11" ht="18" customHeight="1" x14ac:dyDescent="0.2">
      <c r="A8" s="60" t="str">
        <f>'Beoordelen natuurkundeles'!A5</f>
        <v>17. Mate van het kunnen maken van een aantekening.</v>
      </c>
      <c r="B8" s="26" t="s">
        <v>6</v>
      </c>
      <c r="C8" s="27"/>
      <c r="D8" s="12" t="str">
        <f>'Beoordelaar 1'!C5</f>
        <v>SCORE</v>
      </c>
      <c r="E8" s="63" t="s">
        <v>17</v>
      </c>
      <c r="F8" s="27"/>
      <c r="G8" s="12" t="str">
        <f>'Beoordelaar 1'!F5</f>
        <v>SCORE</v>
      </c>
      <c r="H8" s="63" t="s">
        <v>17</v>
      </c>
      <c r="I8" s="27"/>
      <c r="J8" s="12" t="str">
        <f>'Beoordelaar 1'!I5</f>
        <v>SCORE</v>
      </c>
      <c r="K8" s="63" t="s">
        <v>17</v>
      </c>
    </row>
    <row r="9" spans="1:11" ht="18" customHeight="1" x14ac:dyDescent="0.2">
      <c r="A9" s="60"/>
      <c r="B9" s="26" t="s">
        <v>7</v>
      </c>
      <c r="C9" s="27"/>
      <c r="D9" s="12" t="str">
        <f>'Beoordelaar 2'!C5</f>
        <v>SCORE</v>
      </c>
      <c r="E9" s="63"/>
      <c r="F9" s="27"/>
      <c r="G9" s="12" t="str">
        <f>'Beoordelaar 2'!F5</f>
        <v>SCORE</v>
      </c>
      <c r="H9" s="63"/>
      <c r="I9" s="27"/>
      <c r="J9" s="12" t="str">
        <f>'Beoordelaar 2'!I5</f>
        <v>SCORE</v>
      </c>
      <c r="K9" s="63"/>
    </row>
    <row r="10" spans="1:11" ht="18" customHeight="1" x14ac:dyDescent="0.2">
      <c r="A10" s="60"/>
      <c r="B10" s="26" t="s">
        <v>8</v>
      </c>
      <c r="C10" s="27"/>
      <c r="D10" s="12" t="str">
        <f>'Beoordelaar 3'!C5</f>
        <v>SCORE</v>
      </c>
      <c r="E10" s="63"/>
      <c r="F10" s="27"/>
      <c r="G10" s="12" t="str">
        <f>'Beoordelaar 3'!F5</f>
        <v>SCORE</v>
      </c>
      <c r="H10" s="63"/>
      <c r="I10" s="27"/>
      <c r="J10" s="12" t="str">
        <f>'Beoordelaar 3'!I5</f>
        <v>SCORE</v>
      </c>
      <c r="K10" s="63"/>
    </row>
    <row r="11" spans="1:11" ht="20" customHeight="1" x14ac:dyDescent="0.2">
      <c r="A11" s="62" t="s">
        <v>4</v>
      </c>
      <c r="B11" s="62"/>
      <c r="C11" s="5"/>
      <c r="D11" s="11" t="s">
        <v>12</v>
      </c>
      <c r="E11" s="63"/>
      <c r="F11" s="5"/>
      <c r="G11" s="11" t="s">
        <v>12</v>
      </c>
      <c r="H11" s="63"/>
      <c r="I11" s="5"/>
      <c r="J11" s="11" t="s">
        <v>12</v>
      </c>
      <c r="K11" s="63"/>
    </row>
    <row r="12" spans="1:11" ht="20" customHeight="1" x14ac:dyDescent="0.2">
      <c r="A12" s="59"/>
      <c r="B12" s="59"/>
      <c r="C12" s="5"/>
      <c r="D12" s="31" t="str">
        <f>IF(D11="Beter","€ 2.500",IF(D11="Vergelijkbaar","€ 0",IF(D11="Acceptabel verbeterpunt","-€ 10.000",IF(D11="Onacceptabel verbeterpunt","UITSLUITING"," "))))</f>
        <v xml:space="preserve"> </v>
      </c>
      <c r="E12" s="63"/>
      <c r="F12" s="5"/>
      <c r="G12" s="31" t="str">
        <f>IF(G11="Beter","€ 2.500",IF(G11="Vergelijkbaar","€ 0",IF(G11="Acceptabel verbeterpunt","-€ 10.000",IF(G11="Onacceptabel verbeterpunt","UITSLUITING"," "))))</f>
        <v xml:space="preserve"> </v>
      </c>
      <c r="H12" s="63"/>
      <c r="I12" s="5"/>
      <c r="J12" s="31" t="str">
        <f>IF(J11="Beter","€ 2.500",IF(J11="Vergelijkbaar","€ 0",IF(J11="Acceptabel verbeterpunt","-€ 10.000",IF(J11="Onacceptabel verbeterpunt","UITSLUITING"," "))))</f>
        <v xml:space="preserve"> </v>
      </c>
      <c r="K12" s="63"/>
    </row>
    <row r="13" spans="1:11" ht="18" customHeight="1" x14ac:dyDescent="0.2">
      <c r="A13" s="60" t="str">
        <f>'Beoordelen natuurkundeles'!A6</f>
        <v>18. Mate van kunnen uitvoeren van de opgave.</v>
      </c>
      <c r="B13" s="26" t="s">
        <v>6</v>
      </c>
      <c r="C13" s="27"/>
      <c r="D13" s="12" t="str">
        <f>'Beoordelaar 1'!C7</f>
        <v>SCORE</v>
      </c>
      <c r="E13" s="63" t="s">
        <v>17</v>
      </c>
      <c r="F13" s="27"/>
      <c r="G13" s="12" t="str">
        <f>'Beoordelaar 1'!F7</f>
        <v>SCORE</v>
      </c>
      <c r="H13" s="63" t="s">
        <v>17</v>
      </c>
      <c r="I13" s="27"/>
      <c r="J13" s="12" t="str">
        <f>'Beoordelaar 1'!I7</f>
        <v>SCORE</v>
      </c>
      <c r="K13" s="63" t="s">
        <v>17</v>
      </c>
    </row>
    <row r="14" spans="1:11" ht="18" customHeight="1" x14ac:dyDescent="0.2">
      <c r="A14" s="60"/>
      <c r="B14" s="26" t="s">
        <v>7</v>
      </c>
      <c r="C14" s="27"/>
      <c r="D14" s="12" t="str">
        <f>'Beoordelaar 2'!C7</f>
        <v>SCORE</v>
      </c>
      <c r="E14" s="63"/>
      <c r="F14" s="27"/>
      <c r="G14" s="12" t="str">
        <f>'Beoordelaar 2'!F7</f>
        <v>SCORE</v>
      </c>
      <c r="H14" s="63"/>
      <c r="I14" s="27"/>
      <c r="J14" s="12" t="str">
        <f>'Beoordelaar 2'!I7</f>
        <v>SCORE</v>
      </c>
      <c r="K14" s="63"/>
    </row>
    <row r="15" spans="1:11" ht="18" customHeight="1" x14ac:dyDescent="0.2">
      <c r="A15" s="60"/>
      <c r="B15" s="26" t="s">
        <v>8</v>
      </c>
      <c r="C15" s="27"/>
      <c r="D15" s="12" t="str">
        <f>'Beoordelaar 3'!C7</f>
        <v>SCORE</v>
      </c>
      <c r="E15" s="63"/>
      <c r="F15" s="27"/>
      <c r="G15" s="12" t="str">
        <f>'Beoordelaar 3'!F7</f>
        <v>SCORE</v>
      </c>
      <c r="H15" s="63"/>
      <c r="I15" s="27"/>
      <c r="J15" s="12" t="str">
        <f>'Beoordelaar 3'!I7</f>
        <v>SCORE</v>
      </c>
      <c r="K15" s="63"/>
    </row>
    <row r="16" spans="1:11" ht="20" customHeight="1" x14ac:dyDescent="0.2">
      <c r="A16" s="62" t="s">
        <v>4</v>
      </c>
      <c r="B16" s="62"/>
      <c r="C16" s="5"/>
      <c r="D16" s="11" t="s">
        <v>12</v>
      </c>
      <c r="E16" s="63"/>
      <c r="F16" s="5"/>
      <c r="G16" s="11" t="s">
        <v>12</v>
      </c>
      <c r="H16" s="63"/>
      <c r="I16" s="5"/>
      <c r="J16" s="11" t="s">
        <v>12</v>
      </c>
      <c r="K16" s="63"/>
    </row>
    <row r="17" spans="1:11" ht="20" customHeight="1" x14ac:dyDescent="0.2">
      <c r="A17" s="59"/>
      <c r="B17" s="59"/>
      <c r="C17" s="5"/>
      <c r="D17" s="31" t="str">
        <f>IF(D16="Beter","€ 7.500",IF(D16="Vergelijkbaar","€ 0",IF(D16="Acceptabel verbeterpunt","-€ 30.000",IF(D16="Onacceptabel verbeterpunt","UITSLUITING"," "))))</f>
        <v xml:space="preserve"> </v>
      </c>
      <c r="E17" s="63"/>
      <c r="F17" s="5"/>
      <c r="G17" s="31" t="str">
        <f>IF(G16="Beter","€ 7.500",IF(G16="Vergelijkbaar","€ 0",IF(G16="Acceptabel verbeterpunt","-€ 30.000",IF(G16="Onacceptabel verbeterpunt","UITSLUITING"," "))))</f>
        <v xml:space="preserve"> </v>
      </c>
      <c r="H17" s="63"/>
      <c r="I17" s="5"/>
      <c r="J17" s="31" t="str">
        <f>IF(J16="Beter","€ 7.500",IF(J16="Vergelijkbaar","€ 0",IF(J16="Acceptabel verbeterpunt","-€ 30.000",IF(J16="Onacceptabel verbeterpunt","UITSLUITING"," "))))</f>
        <v xml:space="preserve"> </v>
      </c>
      <c r="K17" s="63"/>
    </row>
    <row r="18" spans="1:11" ht="18" customHeight="1" x14ac:dyDescent="0.2">
      <c r="A18" s="60" t="str">
        <f>'Beoordelen natuurkundeles'!A7</f>
        <v>19. Mate van gebruik constructiegereedschap (geodriehoek, lineaal).</v>
      </c>
      <c r="B18" s="26" t="s">
        <v>6</v>
      </c>
      <c r="C18" s="27"/>
      <c r="D18" s="12" t="str">
        <f>'Beoordelaar 1'!C9</f>
        <v>SCORE</v>
      </c>
      <c r="E18" s="63" t="s">
        <v>17</v>
      </c>
      <c r="F18" s="27"/>
      <c r="G18" s="12" t="str">
        <f>'Beoordelaar 1'!F9</f>
        <v>SCORE</v>
      </c>
      <c r="H18" s="63" t="s">
        <v>17</v>
      </c>
      <c r="I18" s="27"/>
      <c r="J18" s="12" t="str">
        <f>'Beoordelaar 1'!I9</f>
        <v>SCORE</v>
      </c>
      <c r="K18" s="63" t="s">
        <v>17</v>
      </c>
    </row>
    <row r="19" spans="1:11" ht="18" customHeight="1" x14ac:dyDescent="0.2">
      <c r="A19" s="60"/>
      <c r="B19" s="26" t="s">
        <v>7</v>
      </c>
      <c r="C19" s="27"/>
      <c r="D19" s="12" t="str">
        <f>'Beoordelaar 2'!C9</f>
        <v>SCORE</v>
      </c>
      <c r="E19" s="63"/>
      <c r="F19" s="27"/>
      <c r="G19" s="12" t="str">
        <f>'Beoordelaar 2'!F9</f>
        <v>SCORE</v>
      </c>
      <c r="H19" s="63"/>
      <c r="I19" s="27"/>
      <c r="J19" s="12" t="str">
        <f>'Beoordelaar 2'!I9</f>
        <v>SCORE</v>
      </c>
      <c r="K19" s="63"/>
    </row>
    <row r="20" spans="1:11" ht="18" customHeight="1" x14ac:dyDescent="0.2">
      <c r="A20" s="60"/>
      <c r="B20" s="26" t="s">
        <v>8</v>
      </c>
      <c r="C20" s="27"/>
      <c r="D20" s="12" t="str">
        <f>'Beoordelaar 3'!C9</f>
        <v>SCORE</v>
      </c>
      <c r="E20" s="63"/>
      <c r="F20" s="27"/>
      <c r="G20" s="12" t="str">
        <f>'Beoordelaar 3'!F9</f>
        <v>SCORE</v>
      </c>
      <c r="H20" s="63"/>
      <c r="I20" s="27"/>
      <c r="J20" s="12" t="str">
        <f>'Beoordelaar 3'!I9</f>
        <v>SCORE</v>
      </c>
      <c r="K20" s="63"/>
    </row>
    <row r="21" spans="1:11" ht="20" customHeight="1" x14ac:dyDescent="0.2">
      <c r="A21" s="62" t="s">
        <v>4</v>
      </c>
      <c r="B21" s="62"/>
      <c r="C21" s="5"/>
      <c r="D21" s="11" t="s">
        <v>12</v>
      </c>
      <c r="E21" s="63"/>
      <c r="F21" s="5"/>
      <c r="G21" s="11" t="s">
        <v>12</v>
      </c>
      <c r="H21" s="63"/>
      <c r="I21" s="5"/>
      <c r="J21" s="11" t="s">
        <v>12</v>
      </c>
      <c r="K21" s="63"/>
    </row>
    <row r="22" spans="1:11" ht="20" customHeight="1" x14ac:dyDescent="0.2">
      <c r="A22" s="59"/>
      <c r="B22" s="59"/>
      <c r="C22" s="5"/>
      <c r="D22" s="31" t="str">
        <f>IF(D21="Beter","€ 7.500",IF(D21="Vergelijkbaar","€ 0",IF(D21="Acceptabel verbeterpunt","-€ 30.000",IF(D21="Onacceptabel verbeterpunt","UITSLUITING"," "))))</f>
        <v xml:space="preserve"> </v>
      </c>
      <c r="E22" s="63"/>
      <c r="F22" s="5"/>
      <c r="G22" s="31" t="str">
        <f>IF(G21="Beter","€ 7.500",IF(G21="Vergelijkbaar","€ 0",IF(G21="Acceptabel verbeterpunt","-€ 30.000",IF(G21="Onacceptabel verbeterpunt","UITSLUITING"," "))))</f>
        <v xml:space="preserve"> </v>
      </c>
      <c r="H22" s="63"/>
      <c r="I22" s="5"/>
      <c r="J22" s="31" t="str">
        <f>IF(J21="Beter","€ 7.500",IF(J21="Vergelijkbaar","€ 0",IF(J21="Acceptabel verbeterpunt","-€ 30.000",IF(J21="Onacceptabel verbeterpunt","UITSLUITING"," "))))</f>
        <v xml:space="preserve"> </v>
      </c>
      <c r="K22" s="63"/>
    </row>
    <row r="23" spans="1:11" ht="18" customHeight="1" x14ac:dyDescent="0.2">
      <c r="A23" s="60" t="str">
        <f>'Beoordelen natuurkundeles'!A8</f>
        <v>20. Mate gebruik programma Phet, opgave via OneNote en Power Point.</v>
      </c>
      <c r="B23" s="26" t="s">
        <v>6</v>
      </c>
      <c r="C23" s="27"/>
      <c r="D23" s="12" t="str">
        <f>'Beoordelaar 1'!C11</f>
        <v>SCORE</v>
      </c>
      <c r="E23" s="63" t="s">
        <v>17</v>
      </c>
      <c r="F23" s="27"/>
      <c r="G23" s="12" t="str">
        <f>'Beoordelaar 1'!F11</f>
        <v>SCORE</v>
      </c>
      <c r="H23" s="63" t="s">
        <v>17</v>
      </c>
      <c r="I23" s="27"/>
      <c r="J23" s="12" t="str">
        <f>'Beoordelaar 1'!I11</f>
        <v>SCORE</v>
      </c>
      <c r="K23" s="63" t="s">
        <v>17</v>
      </c>
    </row>
    <row r="24" spans="1:11" ht="18" customHeight="1" x14ac:dyDescent="0.2">
      <c r="A24" s="60"/>
      <c r="B24" s="26" t="s">
        <v>7</v>
      </c>
      <c r="C24" s="27"/>
      <c r="D24" s="12" t="str">
        <f>'Beoordelaar 2'!C11</f>
        <v>SCORE</v>
      </c>
      <c r="E24" s="63"/>
      <c r="F24" s="27"/>
      <c r="G24" s="12" t="str">
        <f>'Beoordelaar 2'!F11</f>
        <v>SCORE</v>
      </c>
      <c r="H24" s="63"/>
      <c r="I24" s="27"/>
      <c r="J24" s="12" t="str">
        <f>'Beoordelaar 2'!I11</f>
        <v>SCORE</v>
      </c>
      <c r="K24" s="63"/>
    </row>
    <row r="25" spans="1:11" ht="18" customHeight="1" x14ac:dyDescent="0.2">
      <c r="A25" s="60"/>
      <c r="B25" s="26" t="s">
        <v>8</v>
      </c>
      <c r="C25" s="27"/>
      <c r="D25" s="12" t="str">
        <f>'Beoordelaar 3'!C11</f>
        <v>SCORE</v>
      </c>
      <c r="E25" s="63"/>
      <c r="F25" s="27"/>
      <c r="G25" s="12" t="str">
        <f>'Beoordelaar 3'!F11</f>
        <v>SCORE</v>
      </c>
      <c r="H25" s="63"/>
      <c r="I25" s="27"/>
      <c r="J25" s="12" t="str">
        <f>'Beoordelaar 3'!I11</f>
        <v>SCORE</v>
      </c>
      <c r="K25" s="63"/>
    </row>
    <row r="26" spans="1:11" ht="20" customHeight="1" x14ac:dyDescent="0.2">
      <c r="A26" s="62" t="s">
        <v>4</v>
      </c>
      <c r="B26" s="62"/>
      <c r="C26" s="5"/>
      <c r="D26" s="11" t="s">
        <v>12</v>
      </c>
      <c r="E26" s="63"/>
      <c r="F26" s="5"/>
      <c r="G26" s="11" t="s">
        <v>12</v>
      </c>
      <c r="H26" s="63"/>
      <c r="I26" s="5"/>
      <c r="J26" s="11" t="s">
        <v>12</v>
      </c>
      <c r="K26" s="63"/>
    </row>
    <row r="27" spans="1:11" ht="20" customHeight="1" x14ac:dyDescent="0.2">
      <c r="A27" s="59"/>
      <c r="B27" s="59"/>
      <c r="C27" s="5"/>
      <c r="D27" s="31" t="str">
        <f>IF(D26="Beter","€ 5.000",IF(D26="Vergelijkbaar","€ 0",IF(D26="Acceptabel verbeterpunt","-€ 20.000",IF(D26="Onacceptabel verbeterpunt","UITSLUITING"," "))))</f>
        <v xml:space="preserve"> </v>
      </c>
      <c r="E27" s="63"/>
      <c r="F27" s="5"/>
      <c r="G27" s="31" t="str">
        <f>IF(G26="Beter","€ 5.000",IF(G26="Vergelijkbaar","€ 0",IF(G26="Acceptabel verbeterpunt","-€ 20.000",IF(G26="Onacceptabel verbeterpunt","UITSLUITING"," "))))</f>
        <v xml:space="preserve"> </v>
      </c>
      <c r="H27" s="63"/>
      <c r="I27" s="5"/>
      <c r="J27" s="31" t="str">
        <f>IF(J26="Beter","€ 5.000",IF(J26="Vergelijkbaar","€ 0",IF(J26="Acceptabel verbeterpunt","-€ 20.000",IF(J26="Onacceptabel verbeterpunt","UITSLUITING"," "))))</f>
        <v xml:space="preserve"> </v>
      </c>
      <c r="K27" s="63"/>
    </row>
    <row r="28" spans="1:11" s="29" customFormat="1" ht="28" customHeight="1" x14ac:dyDescent="0.2">
      <c r="A28" s="61" t="s">
        <v>18</v>
      </c>
      <c r="B28" s="61"/>
      <c r="C28" s="6"/>
      <c r="D28" s="28" t="e">
        <f>D7+D12+D17+D22+D27</f>
        <v>#VALUE!</v>
      </c>
      <c r="E28" s="28"/>
      <c r="F28" s="7"/>
      <c r="G28" s="28" t="e">
        <f>G7+G12+G17+G22+G27</f>
        <v>#VALUE!</v>
      </c>
      <c r="H28" s="28"/>
      <c r="I28" s="7"/>
      <c r="J28" s="28" t="e">
        <f>J7+J12+J17+J22+J27</f>
        <v>#VALUE!</v>
      </c>
      <c r="K28" s="28"/>
    </row>
  </sheetData>
  <sheetProtection algorithmName="SHA-512" hashValue="J59QwrmbzXG0+1ZltE+C1oQlwA2h59ZZF5j/MyQ5EAwKX7pS9WDMfYvqWUt90NNqAWEFnLDHB41p+fDwi/p5GA==" saltValue="47cjT7TkgE0OqmxQlHpdLQ==" spinCount="100000" sheet="1" objects="1" scenarios="1"/>
  <mergeCells count="33">
    <mergeCell ref="A1:K1"/>
    <mergeCell ref="K3:K7"/>
    <mergeCell ref="K8:K12"/>
    <mergeCell ref="K13:K17"/>
    <mergeCell ref="K18:K22"/>
    <mergeCell ref="A2:B2"/>
    <mergeCell ref="A6:B6"/>
    <mergeCell ref="A11:B11"/>
    <mergeCell ref="A12:B12"/>
    <mergeCell ref="A7:B7"/>
    <mergeCell ref="A16:B16"/>
    <mergeCell ref="A17:B17"/>
    <mergeCell ref="A3:A5"/>
    <mergeCell ref="A8:A10"/>
    <mergeCell ref="A13:A15"/>
    <mergeCell ref="A21:B21"/>
    <mergeCell ref="K23:K27"/>
    <mergeCell ref="E18:E22"/>
    <mergeCell ref="E23:E27"/>
    <mergeCell ref="H3:H7"/>
    <mergeCell ref="H8:H12"/>
    <mergeCell ref="H13:H17"/>
    <mergeCell ref="H18:H22"/>
    <mergeCell ref="H23:H27"/>
    <mergeCell ref="E3:E7"/>
    <mergeCell ref="E8:E12"/>
    <mergeCell ref="E13:E17"/>
    <mergeCell ref="A22:B22"/>
    <mergeCell ref="A23:A25"/>
    <mergeCell ref="A28:B28"/>
    <mergeCell ref="A18:A20"/>
    <mergeCell ref="A26:B26"/>
    <mergeCell ref="A27:B27"/>
  </mergeCells>
  <dataValidations count="1">
    <dataValidation type="list" errorStyle="warning" allowBlank="1" showErrorMessage="1" sqref="I26:J26 F6:G6 I6:J6 I11:J11 I16:J16 D6 I21:J21 D26 D21 D16 D11 F21:G21 F16:G16 F11:G11 F26:G26"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CE061D-BAFA-4367-BD41-CA74667B342A}">
  <ds:schemaRefs>
    <ds:schemaRef ds:uri="http://purl.org/dc/dcmitype/"/>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04d4ff2e-cf62-40b0-a5cf-f8c6524922a9"/>
    <ds:schemaRef ds:uri="cdfd6af9-2027-427e-aee7-f2f3dc2ea940"/>
    <ds:schemaRef ds:uri="http://purl.org/dc/terms/"/>
  </ds:schemaRefs>
</ds:datastoreItem>
</file>

<file path=customXml/itemProps2.xml><?xml version="1.0" encoding="utf-8"?>
<ds:datastoreItem xmlns:ds="http://schemas.openxmlformats.org/officeDocument/2006/customXml" ds:itemID="{D1BA3F1B-0709-453B-B704-F26EF88AD230}">
  <ds:schemaRefs>
    <ds:schemaRef ds:uri="http://schemas.microsoft.com/sharepoint/v3/contenttype/forms"/>
  </ds:schemaRefs>
</ds:datastoreItem>
</file>

<file path=customXml/itemProps3.xml><?xml version="1.0" encoding="utf-8"?>
<ds:datastoreItem xmlns:ds="http://schemas.openxmlformats.org/officeDocument/2006/customXml" ds:itemID="{E5B34C30-864C-4DE6-8AF7-4A199AF91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natuurkundeles</vt:lpstr>
      <vt:lpstr>Beoordelaar 1</vt:lpstr>
      <vt:lpstr>Beoordelaar 2</vt:lpstr>
      <vt:lpstr>Beoordelaar 3</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2025-01-16T10:57:23Z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