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2"/>
  <workbookPr filterPrivacy="1" codeName="ThisWorkbook" autoCompressPictures="0"/>
  <xr:revisionPtr revIDLastSave="1170" documentId="8_{8CADE53D-D01B-B645-BBD8-42915FEE97CD}" xr6:coauthVersionLast="47" xr6:coauthVersionMax="47" xr10:uidLastSave="{417E13D2-772E-8740-9309-1D0686CD3416}"/>
  <bookViews>
    <workbookView xWindow="0" yWindow="500" windowWidth="51200" windowHeight="19400"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Beoordelaar 6" sheetId="22" r:id="rId7"/>
    <sheet name="Beoordelaar 7" sheetId="21" r:id="rId8"/>
    <sheet name="Beoordelaar 8" sheetId="20" r:id="rId9"/>
    <sheet name="Eindscores" sheetId="9" r:id="rId10"/>
  </sheets>
  <definedNames>
    <definedName name="SCORE">'Beoordelen kwaliteit'!$A$23:$A$28</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82" i="9" l="1"/>
  <c r="G82" i="9"/>
  <c r="D82" i="9"/>
  <c r="J72" i="9"/>
  <c r="G72" i="9"/>
  <c r="D72" i="9"/>
  <c r="J62" i="9"/>
  <c r="G62" i="9"/>
  <c r="D62" i="9"/>
  <c r="J52" i="9"/>
  <c r="G52" i="9"/>
  <c r="D52" i="9"/>
  <c r="J42" i="9"/>
  <c r="D42" i="9"/>
  <c r="J30" i="9"/>
  <c r="J29" i="9"/>
  <c r="J28" i="9"/>
  <c r="J27" i="9"/>
  <c r="J26" i="9"/>
  <c r="J25" i="9"/>
  <c r="J24" i="9"/>
  <c r="J23" i="9"/>
  <c r="G32" i="9"/>
  <c r="D32" i="9"/>
  <c r="J22" i="9"/>
  <c r="G22" i="9"/>
  <c r="D22" i="9"/>
  <c r="D12" i="9"/>
  <c r="J12" i="9"/>
  <c r="G12" i="9"/>
  <c r="G83" i="9"/>
  <c r="D83" i="9"/>
  <c r="G42" i="9"/>
  <c r="J32" i="9"/>
  <c r="J80" i="9"/>
  <c r="J79" i="9"/>
  <c r="J78" i="9"/>
  <c r="G80" i="9"/>
  <c r="G79" i="9"/>
  <c r="G78" i="9"/>
  <c r="D80" i="9"/>
  <c r="D79" i="9"/>
  <c r="D78" i="9"/>
  <c r="J70" i="9"/>
  <c r="J69" i="9"/>
  <c r="J68" i="9"/>
  <c r="G70" i="9"/>
  <c r="G69" i="9"/>
  <c r="G68" i="9"/>
  <c r="D70" i="9"/>
  <c r="D69" i="9"/>
  <c r="D68" i="9"/>
  <c r="J60" i="9"/>
  <c r="J59" i="9"/>
  <c r="J58" i="9"/>
  <c r="G60" i="9"/>
  <c r="G59" i="9"/>
  <c r="G58" i="9"/>
  <c r="D60" i="9"/>
  <c r="D59" i="9"/>
  <c r="D58" i="9"/>
  <c r="J50" i="9"/>
  <c r="J49" i="9"/>
  <c r="J48" i="9"/>
  <c r="G50" i="9"/>
  <c r="G49" i="9"/>
  <c r="G48" i="9"/>
  <c r="D50" i="9"/>
  <c r="D49" i="9"/>
  <c r="D48" i="9"/>
  <c r="J40" i="9"/>
  <c r="J39" i="9"/>
  <c r="J38" i="9"/>
  <c r="G40" i="9"/>
  <c r="G39" i="9"/>
  <c r="G38" i="9"/>
  <c r="D40" i="9"/>
  <c r="D39" i="9"/>
  <c r="D38" i="9"/>
  <c r="J20" i="9"/>
  <c r="J19" i="9"/>
  <c r="J18" i="9"/>
  <c r="G20" i="9"/>
  <c r="G19" i="9"/>
  <c r="G18" i="9"/>
  <c r="G30" i="9"/>
  <c r="G29" i="9"/>
  <c r="G28" i="9"/>
  <c r="D30" i="9"/>
  <c r="D29" i="9"/>
  <c r="D28" i="9"/>
  <c r="D20" i="9"/>
  <c r="D19" i="9"/>
  <c r="D18" i="9"/>
  <c r="J10" i="9"/>
  <c r="J9" i="9"/>
  <c r="J8" i="9"/>
  <c r="G10" i="9"/>
  <c r="G9" i="9"/>
  <c r="G8" i="9"/>
  <c r="D10" i="9"/>
  <c r="D9" i="9"/>
  <c r="D8" i="9"/>
  <c r="A18" i="22"/>
  <c r="A17" i="22"/>
  <c r="A16" i="22"/>
  <c r="A15" i="22"/>
  <c r="A14" i="22"/>
  <c r="A13" i="22"/>
  <c r="A12" i="22"/>
  <c r="A11" i="22"/>
  <c r="A10" i="22"/>
  <c r="A9" i="22"/>
  <c r="A8" i="22"/>
  <c r="A7" i="22"/>
  <c r="A6" i="22"/>
  <c r="A5" i="22"/>
  <c r="A4" i="22"/>
  <c r="A3" i="22"/>
  <c r="A2" i="22"/>
  <c r="A18" i="21"/>
  <c r="A17" i="21"/>
  <c r="A16" i="21"/>
  <c r="A15" i="21"/>
  <c r="A14" i="21"/>
  <c r="A13" i="21"/>
  <c r="A12" i="21"/>
  <c r="A11" i="21"/>
  <c r="A10" i="21"/>
  <c r="A9" i="21"/>
  <c r="A8" i="21"/>
  <c r="A7" i="21"/>
  <c r="A6" i="21"/>
  <c r="A5" i="21"/>
  <c r="A4" i="21"/>
  <c r="A3" i="21"/>
  <c r="A2" i="21"/>
  <c r="A18" i="20"/>
  <c r="A17" i="20"/>
  <c r="A16" i="20"/>
  <c r="A15" i="20"/>
  <c r="A14" i="20"/>
  <c r="A13" i="20"/>
  <c r="A12" i="20"/>
  <c r="A11" i="20"/>
  <c r="A10" i="20"/>
  <c r="A9" i="20"/>
  <c r="A8" i="20"/>
  <c r="A7" i="20"/>
  <c r="A6" i="20"/>
  <c r="A5" i="20"/>
  <c r="A4" i="20"/>
  <c r="A3" i="20"/>
  <c r="A2" i="20"/>
  <c r="J83" i="9"/>
  <c r="J77" i="9"/>
  <c r="J76" i="9"/>
  <c r="J75" i="9"/>
  <c r="J74" i="9"/>
  <c r="J73" i="9"/>
  <c r="G77" i="9"/>
  <c r="G76" i="9"/>
  <c r="G75" i="9"/>
  <c r="G74" i="9"/>
  <c r="G73" i="9"/>
  <c r="D77" i="9"/>
  <c r="D76" i="9"/>
  <c r="D75" i="9"/>
  <c r="D74" i="9"/>
  <c r="D73" i="9"/>
  <c r="A73" i="9"/>
  <c r="J7" i="9"/>
  <c r="J6" i="9"/>
  <c r="J5" i="9"/>
  <c r="J4" i="9"/>
  <c r="J3" i="9"/>
  <c r="G7" i="9"/>
  <c r="G6" i="9"/>
  <c r="G5" i="9"/>
  <c r="G4" i="9"/>
  <c r="G3" i="9"/>
  <c r="A20" i="18"/>
  <c r="A19" i="18"/>
  <c r="A18" i="18"/>
  <c r="A17" i="18"/>
  <c r="A20" i="17"/>
  <c r="A19" i="17"/>
  <c r="A18" i="17"/>
  <c r="A17" i="17"/>
  <c r="A20" i="16"/>
  <c r="A19" i="16"/>
  <c r="A18" i="16"/>
  <c r="A17" i="16"/>
  <c r="A20" i="15"/>
  <c r="A19" i="15"/>
  <c r="A18" i="15"/>
  <c r="A17" i="15"/>
  <c r="A18" i="7"/>
  <c r="A17" i="7"/>
  <c r="A63" i="9"/>
  <c r="J67" i="9"/>
  <c r="J66" i="9"/>
  <c r="J65" i="9"/>
  <c r="J57" i="9"/>
  <c r="J56" i="9"/>
  <c r="J55" i="9"/>
  <c r="J47" i="9"/>
  <c r="J46" i="9"/>
  <c r="J45" i="9"/>
  <c r="J37" i="9"/>
  <c r="J36" i="9"/>
  <c r="J35" i="9"/>
  <c r="J17" i="9"/>
  <c r="J16" i="9"/>
  <c r="J15" i="9"/>
  <c r="G67" i="9"/>
  <c r="G66" i="9"/>
  <c r="G65" i="9"/>
  <c r="G57" i="9"/>
  <c r="G56" i="9"/>
  <c r="G55" i="9"/>
  <c r="G47" i="9"/>
  <c r="G46" i="9"/>
  <c r="G45" i="9"/>
  <c r="G37" i="9"/>
  <c r="G36" i="9"/>
  <c r="G35" i="9"/>
  <c r="G27" i="9"/>
  <c r="G26" i="9"/>
  <c r="G25" i="9"/>
  <c r="G17" i="9"/>
  <c r="G16" i="9"/>
  <c r="G15" i="9"/>
  <c r="D67" i="9"/>
  <c r="D66" i="9"/>
  <c r="D65" i="9"/>
  <c r="D57" i="9"/>
  <c r="D56" i="9"/>
  <c r="D55" i="9"/>
  <c r="D47" i="9"/>
  <c r="D46" i="9"/>
  <c r="D45" i="9"/>
  <c r="D37" i="9"/>
  <c r="D36" i="9"/>
  <c r="D35" i="9"/>
  <c r="D27" i="9"/>
  <c r="D26" i="9"/>
  <c r="D25" i="9"/>
  <c r="D17" i="9"/>
  <c r="D16" i="9"/>
  <c r="D15" i="9"/>
  <c r="D7" i="9"/>
  <c r="D6" i="9"/>
  <c r="D5" i="9"/>
  <c r="J64" i="9"/>
  <c r="J63" i="9"/>
  <c r="G64" i="9"/>
  <c r="G63" i="9"/>
  <c r="D64" i="9"/>
  <c r="D63" i="9"/>
  <c r="A2" i="9"/>
  <c r="A16" i="18"/>
  <c r="A15" i="18"/>
  <c r="A14" i="18"/>
  <c r="A13" i="18"/>
  <c r="A12" i="18"/>
  <c r="A11" i="18"/>
  <c r="A10" i="18"/>
  <c r="A9" i="18"/>
  <c r="A8" i="18"/>
  <c r="A7" i="18"/>
  <c r="A6" i="18"/>
  <c r="A5" i="18"/>
  <c r="A4" i="18"/>
  <c r="A3" i="18"/>
  <c r="A2" i="18"/>
  <c r="I1" i="18"/>
  <c r="F1" i="18"/>
  <c r="C1" i="18"/>
  <c r="A16" i="17"/>
  <c r="A15" i="17"/>
  <c r="A14" i="17"/>
  <c r="A13" i="17"/>
  <c r="A12" i="17"/>
  <c r="A11" i="17"/>
  <c r="A10" i="17"/>
  <c r="A9" i="17"/>
  <c r="A8" i="17"/>
  <c r="A7" i="17"/>
  <c r="A6" i="17"/>
  <c r="A5" i="17"/>
  <c r="A4" i="17"/>
  <c r="A3" i="17"/>
  <c r="A2" i="17"/>
  <c r="I1" i="17"/>
  <c r="F1" i="17"/>
  <c r="C1" i="17"/>
  <c r="A16" i="16"/>
  <c r="A15" i="16"/>
  <c r="A14" i="16"/>
  <c r="A13" i="16"/>
  <c r="A12" i="16"/>
  <c r="A11" i="16"/>
  <c r="A10" i="16"/>
  <c r="A9" i="16"/>
  <c r="A8" i="16"/>
  <c r="A7" i="16"/>
  <c r="A6" i="16"/>
  <c r="A5" i="16"/>
  <c r="A4" i="16"/>
  <c r="A3" i="16"/>
  <c r="A2" i="16"/>
  <c r="I1" i="16"/>
  <c r="F1" i="16"/>
  <c r="C1" i="16"/>
  <c r="I1" i="15"/>
  <c r="F1" i="15"/>
  <c r="C1" i="15"/>
  <c r="A16" i="15"/>
  <c r="A15" i="15"/>
  <c r="A14" i="15"/>
  <c r="A13" i="15"/>
  <c r="A12" i="15"/>
  <c r="A11" i="15"/>
  <c r="A10" i="15"/>
  <c r="A9" i="15"/>
  <c r="A8" i="15"/>
  <c r="A7" i="15"/>
  <c r="A6" i="15"/>
  <c r="A5" i="15"/>
  <c r="A4" i="15"/>
  <c r="A3" i="15"/>
  <c r="A2" i="15"/>
  <c r="A16" i="7"/>
  <c r="A15" i="7"/>
  <c r="A13" i="7"/>
  <c r="A14" i="7"/>
  <c r="A11" i="7"/>
  <c r="A12" i="7"/>
  <c r="A9" i="7"/>
  <c r="A10" i="7"/>
  <c r="A7" i="7"/>
  <c r="A8" i="7"/>
  <c r="A5" i="7"/>
  <c r="A6" i="7"/>
  <c r="A2" i="7"/>
  <c r="A3" i="7"/>
  <c r="A4" i="7"/>
  <c r="D2" i="9"/>
  <c r="J54" i="9"/>
  <c r="J53" i="9"/>
  <c r="J44" i="9"/>
  <c r="J43" i="9"/>
  <c r="J34" i="9"/>
  <c r="J33" i="9"/>
  <c r="G54" i="9"/>
  <c r="G53" i="9"/>
  <c r="G44" i="9"/>
  <c r="G43" i="9"/>
  <c r="G34" i="9"/>
  <c r="G33" i="9"/>
  <c r="D54" i="9"/>
  <c r="D53" i="9"/>
  <c r="D44" i="9"/>
  <c r="D43" i="9"/>
  <c r="D34" i="9"/>
  <c r="D33" i="9"/>
  <c r="G23" i="9"/>
  <c r="D23" i="9"/>
  <c r="A53" i="9"/>
  <c r="A43" i="9"/>
  <c r="A33" i="9"/>
  <c r="A23" i="9"/>
  <c r="A13" i="9"/>
  <c r="A3" i="9"/>
  <c r="J13" i="9"/>
  <c r="G24" i="9"/>
  <c r="G13" i="9"/>
  <c r="D24" i="9"/>
  <c r="D13" i="9"/>
  <c r="J14" i="9"/>
  <c r="G14" i="9"/>
  <c r="D14" i="9"/>
  <c r="D3" i="9"/>
  <c r="D4" i="9"/>
  <c r="J2" i="9"/>
  <c r="G2" i="9"/>
</calcChain>
</file>

<file path=xl/sharedStrings.xml><?xml version="1.0" encoding="utf-8"?>
<sst xmlns="http://schemas.openxmlformats.org/spreadsheetml/2006/main" count="581" uniqueCount="45">
  <si>
    <t>Beoordelaar 1: &lt;&lt;&gt;&gt;</t>
  </si>
  <si>
    <t>Beoordelaar 2: &lt;&lt;&gt;&gt;</t>
  </si>
  <si>
    <t>Beoordelaar 3: &lt;&lt;&gt;&gt;</t>
  </si>
  <si>
    <t>&lt;MOTIVATIE&gt;</t>
  </si>
  <si>
    <t>Consensus</t>
  </si>
  <si>
    <t>Beoordelaar 1</t>
  </si>
  <si>
    <t>Beoordelaar 2</t>
  </si>
  <si>
    <t>Beoordelaar 3</t>
  </si>
  <si>
    <t>Totaal behaalde waarde Beantwoording open vragen:</t>
  </si>
  <si>
    <t>Totaalwaardes Beantwoording open vragen</t>
  </si>
  <si>
    <t>SCORE:</t>
  </si>
  <si>
    <t>Uitmuntend</t>
  </si>
  <si>
    <t>Goed</t>
  </si>
  <si>
    <t>Voldoende</t>
  </si>
  <si>
    <t>Matig</t>
  </si>
  <si>
    <t>Onvoldoende</t>
  </si>
  <si>
    <t>Inschrijver 1</t>
  </si>
  <si>
    <t>Inschrijver 2</t>
  </si>
  <si>
    <t>Inschrijver 3</t>
  </si>
  <si>
    <t>&lt;&lt;MOTIVATIE&gt;&gt;</t>
  </si>
  <si>
    <t>Motivatie consensus:</t>
  </si>
  <si>
    <t>Beoordeling KWALITEIT VAN DE BEANTWOORDING VAN DE OPEN VRAGEN</t>
  </si>
  <si>
    <t>OPEN VRAAG 7.1	 PROJECTAANPAK TOTALE LEVERING</t>
  </si>
  <si>
    <t>Beoordelaar 4: &lt;&lt;&gt;&gt;</t>
  </si>
  <si>
    <t>Beoordelaar 5: &lt;&lt;&gt;&gt;</t>
  </si>
  <si>
    <t>Beoordelaar 4</t>
  </si>
  <si>
    <t>Beoordelaar 5</t>
  </si>
  <si>
    <t xml:space="preserve">TOELICHTING BEANTWOORDING VAN DE OPEN VRAGEN </t>
  </si>
  <si>
    <t>Dit onderdeel kent GEEN eigen beoordelingskader, maar kan leiden tot een aanpassing van
een beoordeling van de beantwoording van de open vragen.</t>
  </si>
  <si>
    <t>Om de kwaliteit en toegevoegde waarde van de Inschrijver(s) te kunnen beoordelen dient Inschrijver zijn kwaliteit aan te tonen en meerwaarde uit te werken conform het onderstaande. Om de kwaliteit van een Inschrijver te kunnen beoordelen heeft de Aanbestedende dienst gekozen voor de beoordelingsmethodiek ‘gunnen op waarde’. Per item zal de beoordelingsgroep een waarde toekennen.</t>
  </si>
  <si>
    <t xml:space="preserve">SUB 3. Meerwaarde </t>
  </si>
  <si>
    <t xml:space="preserve">SUB 4. Duurzaam en circulair inkopen </t>
  </si>
  <si>
    <t xml:space="preserve">Zie bijlage 7a 'kwaliteit'. </t>
  </si>
  <si>
    <t>SUB 1. Plan van Aanpak</t>
  </si>
  <si>
    <t>SUB 2. Gespecifieerde offerte</t>
  </si>
  <si>
    <t>OPEN VRAAG 7.2 SLA EN GARANTIE</t>
  </si>
  <si>
    <t>OPEN VRAAG  7.3 KWALITEIT VAN DIENSTVERLENING EN SERVICE</t>
  </si>
  <si>
    <t>OPEN VRAAG 7.4 BEHEER, UPDATES EN UPGRADES/FIRMWARE</t>
  </si>
  <si>
    <t>OPEN VRAAG 7.5 VEILIGHEID</t>
  </si>
  <si>
    <t>Beoordelaar 6</t>
  </si>
  <si>
    <t>Beoordelaar 7</t>
  </si>
  <si>
    <t>Beoordelaar 8</t>
  </si>
  <si>
    <t>Beoordelaar 6: &lt;&lt;&gt;&gt;</t>
  </si>
  <si>
    <t>Beoordelaar 7: &lt;&lt;&gt;&gt;</t>
  </si>
  <si>
    <t>Beoordelaar 8: &lt;&lt;&gt;&gt;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</si>
</sst>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b/>
      <sz val="8"/>
      <color theme="0"/>
      <name val="Verdana"/>
      <family val="2"/>
    </font>
    <font>
      <b/>
      <sz val="10"/>
      <color theme="6" tint="0.39997558519241921"/>
      <name val="Verdana"/>
      <family val="2"/>
    </font>
    <font>
      <b/>
      <sz val="10"/>
      <color theme="0"/>
      <name val="Verdana"/>
      <family val="2"/>
    </font>
    <font>
      <b/>
      <sz val="9"/>
      <color theme="0"/>
      <name val="Verdana"/>
      <family val="2"/>
    </font>
    <font>
      <b/>
      <sz val="11"/>
      <color theme="0"/>
      <name val="Calibri"/>
      <family val="2"/>
      <scheme val="minor"/>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7">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164" fontId="2" fillId="2" borderId="8" xfId="0" applyNumberFormat="1" applyFont="1" applyFill="1" applyBorder="1" applyAlignment="1">
      <alignment horizontal="center" vertical="center" wrapText="1"/>
    </xf>
    <xf numFmtId="164" fontId="3" fillId="2" borderId="8" xfId="0" applyNumberFormat="1" applyFont="1" applyFill="1" applyBorder="1" applyAlignment="1">
      <alignment horizontal="center" vertical="center"/>
    </xf>
    <xf numFmtId="0" fontId="2" fillId="2" borderId="8" xfId="0" applyFont="1" applyFill="1" applyBorder="1" applyAlignment="1">
      <alignment horizontal="left" vertical="center" wrapText="1"/>
    </xf>
    <xf numFmtId="0" fontId="3" fillId="4" borderId="1" xfId="0" applyFont="1" applyFill="1" applyBorder="1" applyAlignment="1">
      <alignment vertical="center" wrapText="1"/>
    </xf>
    <xf numFmtId="0" fontId="2" fillId="7" borderId="1" xfId="0" applyFont="1" applyFill="1" applyBorder="1" applyAlignment="1">
      <alignment horizontal="left" vertical="center" wrapText="1" indent="1"/>
    </xf>
    <xf numFmtId="0" fontId="4" fillId="5"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0" fontId="8" fillId="8" borderId="3" xfId="0" applyFont="1" applyFill="1" applyBorder="1" applyAlignment="1" applyProtection="1">
      <alignment horizontal="center" vertical="center" wrapText="1"/>
      <protection locked="0"/>
    </xf>
    <xf numFmtId="164" fontId="2" fillId="9" borderId="1"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xf>
    <xf numFmtId="164" fontId="3" fillId="9" borderId="2" xfId="0" applyNumberFormat="1" applyFont="1" applyFill="1" applyBorder="1" applyAlignment="1">
      <alignment horizontal="center" vertical="center"/>
    </xf>
    <xf numFmtId="0" fontId="11" fillId="6"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2" fillId="4" borderId="1" xfId="0" applyFont="1" applyFill="1" applyBorder="1" applyAlignment="1">
      <alignment vertical="center"/>
    </xf>
    <xf numFmtId="0" fontId="4" fillId="5"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1" xfId="0" applyFont="1" applyFill="1" applyBorder="1" applyAlignment="1">
      <alignment vertical="center" wrapText="1"/>
    </xf>
    <xf numFmtId="165" fontId="3" fillId="6" borderId="4"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14" fillId="2" borderId="10"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5" fillId="0" borderId="0" xfId="0" applyFont="1"/>
    <xf numFmtId="0" fontId="3" fillId="8" borderId="1" xfId="0" applyFont="1" applyFill="1" applyBorder="1" applyAlignment="1">
      <alignment vertical="center"/>
    </xf>
    <xf numFmtId="0" fontId="4" fillId="2" borderId="7" xfId="0" applyFont="1" applyFill="1" applyBorder="1" applyAlignment="1">
      <alignment horizontal="left" vertical="center" indent="1"/>
    </xf>
    <xf numFmtId="0" fontId="3" fillId="2" borderId="0" xfId="0" applyFont="1" applyFill="1" applyAlignment="1">
      <alignment horizontal="left" vertical="center" indent="1"/>
    </xf>
    <xf numFmtId="0" fontId="2" fillId="2" borderId="7" xfId="0"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4" fillId="5" borderId="4" xfId="0" applyNumberFormat="1" applyFont="1" applyFill="1" applyBorder="1" applyAlignment="1" applyProtection="1">
      <alignment horizontal="center" vertical="center"/>
      <protection locked="0"/>
    </xf>
    <xf numFmtId="165" fontId="4" fillId="5" borderId="2"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165" fontId="4" fillId="5" borderId="4" xfId="0" applyNumberFormat="1" applyFont="1" applyFill="1" applyBorder="1" applyAlignment="1">
      <alignment horizontal="center" vertical="center"/>
    </xf>
    <xf numFmtId="0" fontId="3" fillId="3" borderId="10"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11" xfId="0" applyFont="1" applyFill="1" applyBorder="1" applyAlignment="1">
      <alignment horizontal="lef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1" xfId="0" applyNumberFormat="1" applyFont="1" applyFill="1" applyBorder="1" applyAlignment="1" applyProtection="1">
      <alignment horizontal="center" vertical="center" wrapText="1"/>
      <protection locked="0"/>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0" fontId="9" fillId="8" borderId="1" xfId="0" applyFont="1" applyFill="1" applyBorder="1" applyAlignment="1">
      <alignment horizontal="right" vertical="center" wrapText="1"/>
    </xf>
    <xf numFmtId="0" fontId="10" fillId="6" borderId="1" xfId="0" applyFont="1" applyFill="1" applyBorder="1" applyAlignment="1">
      <alignment horizontal="right" vertical="center" wrapText="1"/>
    </xf>
    <xf numFmtId="164" fontId="2" fillId="7" borderId="6"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1" fillId="3" borderId="2" xfId="0" applyFont="1" applyFill="1" applyBorder="1" applyAlignment="1">
      <alignment vertical="center"/>
    </xf>
    <xf numFmtId="0" fontId="1" fillId="3" borderId="4" xfId="0" applyFont="1" applyFill="1" applyBorder="1" applyAlignment="1">
      <alignment vertical="center"/>
    </xf>
    <xf numFmtId="0" fontId="1" fillId="3" borderId="3" xfId="0" applyFont="1" applyFill="1" applyBorder="1" applyAlignment="1">
      <alignment vertical="center"/>
    </xf>
    <xf numFmtId="0" fontId="10" fillId="5" borderId="1" xfId="0" applyFont="1" applyFill="1" applyBorder="1" applyAlignment="1">
      <alignment horizontal="left" vertical="center"/>
    </xf>
    <xf numFmtId="0" fontId="9" fillId="8" borderId="12" xfId="0" applyFont="1" applyFill="1" applyBorder="1" applyAlignment="1">
      <alignment horizontal="right" vertical="center" wrapText="1"/>
    </xf>
    <xf numFmtId="0" fontId="9" fillId="8" borderId="3" xfId="0" applyFont="1" applyFill="1" applyBorder="1" applyAlignment="1">
      <alignment horizontal="right" vertical="center" wrapText="1"/>
    </xf>
    <xf numFmtId="0" fontId="10" fillId="6" borderId="2" xfId="0" applyFont="1" applyFill="1" applyBorder="1" applyAlignment="1">
      <alignment horizontal="right" vertical="center" wrapText="1"/>
    </xf>
    <xf numFmtId="0" fontId="10" fillId="6" borderId="3"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215899</xdr:colOff>
      <xdr:row>0</xdr:row>
      <xdr:rowOff>228600</xdr:rowOff>
    </xdr:from>
    <xdr:to>
      <xdr:col>6</xdr:col>
      <xdr:colOff>661238</xdr:colOff>
      <xdr:row>1</xdr:row>
      <xdr:rowOff>546100</xdr:rowOff>
    </xdr:to>
    <xdr:pic>
      <xdr:nvPicPr>
        <xdr:cNvPr id="3" name="Afbeelding 2" descr="Home - Driestar Wartburg">
          <a:extLst>
            <a:ext uri="{FF2B5EF4-FFF2-40B4-BE49-F238E27FC236}">
              <a16:creationId xmlns:a16="http://schemas.microsoft.com/office/drawing/2014/main" id="{4158F32D-2FF9-42E6-6673-1BED8EB509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7399" y="228600"/>
          <a:ext cx="3810839" cy="6985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190500</xdr:colOff>
      <xdr:row>0</xdr:row>
      <xdr:rowOff>215900</xdr:rowOff>
    </xdr:from>
    <xdr:to>
      <xdr:col>16</xdr:col>
      <xdr:colOff>5950</xdr:colOff>
      <xdr:row>3</xdr:row>
      <xdr:rowOff>0</xdr:rowOff>
    </xdr:to>
    <xdr:pic>
      <xdr:nvPicPr>
        <xdr:cNvPr id="3" name="Afbeelding 2" descr="Home - Driestar Wartburg">
          <a:extLst>
            <a:ext uri="{FF2B5EF4-FFF2-40B4-BE49-F238E27FC236}">
              <a16:creationId xmlns:a16="http://schemas.microsoft.com/office/drawing/2014/main" id="{E874704D-E204-EC44-8371-365BF7501E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06900" y="215900"/>
          <a:ext cx="3180950" cy="584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194235</xdr:colOff>
      <xdr:row>0</xdr:row>
      <xdr:rowOff>74706</xdr:rowOff>
    </xdr:from>
    <xdr:to>
      <xdr:col>14</xdr:col>
      <xdr:colOff>152696</xdr:colOff>
      <xdr:row>0</xdr:row>
      <xdr:rowOff>602803</xdr:rowOff>
    </xdr:to>
    <xdr:pic>
      <xdr:nvPicPr>
        <xdr:cNvPr id="4" name="Afbeelding 3" descr="Home - Driestar Wartburg">
          <a:extLst>
            <a:ext uri="{FF2B5EF4-FFF2-40B4-BE49-F238E27FC236}">
              <a16:creationId xmlns:a16="http://schemas.microsoft.com/office/drawing/2014/main" id="{55A2182E-2980-DF19-1D19-26B3D81DD6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52706" y="74706"/>
          <a:ext cx="2871990" cy="52809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156883</xdr:colOff>
      <xdr:row>0</xdr:row>
      <xdr:rowOff>101600</xdr:rowOff>
    </xdr:from>
    <xdr:to>
      <xdr:col>14</xdr:col>
      <xdr:colOff>112153</xdr:colOff>
      <xdr:row>0</xdr:row>
      <xdr:rowOff>587860</xdr:rowOff>
    </xdr:to>
    <xdr:pic>
      <xdr:nvPicPr>
        <xdr:cNvPr id="4" name="Afbeelding 3" descr="Home - Driestar Wartburg">
          <a:extLst>
            <a:ext uri="{FF2B5EF4-FFF2-40B4-BE49-F238E27FC236}">
              <a16:creationId xmlns:a16="http://schemas.microsoft.com/office/drawing/2014/main" id="{B07960F3-76EE-0BFB-9132-DA9EFBFA1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7883" y="101600"/>
          <a:ext cx="2647670" cy="4862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177800</xdr:colOff>
      <xdr:row>0</xdr:row>
      <xdr:rowOff>88900</xdr:rowOff>
    </xdr:from>
    <xdr:to>
      <xdr:col>14</xdr:col>
      <xdr:colOff>133070</xdr:colOff>
      <xdr:row>0</xdr:row>
      <xdr:rowOff>575160</xdr:rowOff>
    </xdr:to>
    <xdr:pic>
      <xdr:nvPicPr>
        <xdr:cNvPr id="4" name="Afbeelding 3" descr="Home - Driestar Wartburg">
          <a:extLst>
            <a:ext uri="{FF2B5EF4-FFF2-40B4-BE49-F238E27FC236}">
              <a16:creationId xmlns:a16="http://schemas.microsoft.com/office/drawing/2014/main" id="{DCB7997A-1F27-7541-8E45-AE91E190FA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28800" y="88900"/>
          <a:ext cx="2647670" cy="48626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165100</xdr:colOff>
      <xdr:row>0</xdr:row>
      <xdr:rowOff>88900</xdr:rowOff>
    </xdr:from>
    <xdr:to>
      <xdr:col>13</xdr:col>
      <xdr:colOff>336270</xdr:colOff>
      <xdr:row>0</xdr:row>
      <xdr:rowOff>575160</xdr:rowOff>
    </xdr:to>
    <xdr:pic>
      <xdr:nvPicPr>
        <xdr:cNvPr id="3" name="Afbeelding 2" descr="Home - Driestar Wartburg">
          <a:extLst>
            <a:ext uri="{FF2B5EF4-FFF2-40B4-BE49-F238E27FC236}">
              <a16:creationId xmlns:a16="http://schemas.microsoft.com/office/drawing/2014/main" id="{5EC07BF6-0549-7D40-AADC-5B84B3A39D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88900"/>
          <a:ext cx="2647670" cy="48626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139700</xdr:colOff>
      <xdr:row>0</xdr:row>
      <xdr:rowOff>88900</xdr:rowOff>
    </xdr:from>
    <xdr:to>
      <xdr:col>13</xdr:col>
      <xdr:colOff>310870</xdr:colOff>
      <xdr:row>0</xdr:row>
      <xdr:rowOff>575160</xdr:rowOff>
    </xdr:to>
    <xdr:pic>
      <xdr:nvPicPr>
        <xdr:cNvPr id="3" name="Afbeelding 2" descr="Home - Driestar Wartburg">
          <a:extLst>
            <a:ext uri="{FF2B5EF4-FFF2-40B4-BE49-F238E27FC236}">
              <a16:creationId xmlns:a16="http://schemas.microsoft.com/office/drawing/2014/main" id="{0B8DB7BB-1149-4640-99F2-E931F47A00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0700" y="88900"/>
          <a:ext cx="2647670" cy="48626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194235</xdr:colOff>
      <xdr:row>0</xdr:row>
      <xdr:rowOff>74706</xdr:rowOff>
    </xdr:from>
    <xdr:to>
      <xdr:col>14</xdr:col>
      <xdr:colOff>152696</xdr:colOff>
      <xdr:row>0</xdr:row>
      <xdr:rowOff>602803</xdr:rowOff>
    </xdr:to>
    <xdr:pic>
      <xdr:nvPicPr>
        <xdr:cNvPr id="2" name="Afbeelding 1" descr="Home - Driestar Wartburg">
          <a:extLst>
            <a:ext uri="{FF2B5EF4-FFF2-40B4-BE49-F238E27FC236}">
              <a16:creationId xmlns:a16="http://schemas.microsoft.com/office/drawing/2014/main" id="{607C08A5-5D08-8B42-9D19-345D18BB2C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235" y="74706"/>
          <a:ext cx="2866761" cy="52809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194235</xdr:colOff>
      <xdr:row>0</xdr:row>
      <xdr:rowOff>74706</xdr:rowOff>
    </xdr:from>
    <xdr:to>
      <xdr:col>14</xdr:col>
      <xdr:colOff>152696</xdr:colOff>
      <xdr:row>0</xdr:row>
      <xdr:rowOff>602803</xdr:rowOff>
    </xdr:to>
    <xdr:pic>
      <xdr:nvPicPr>
        <xdr:cNvPr id="2" name="Afbeelding 1" descr="Home - Driestar Wartburg">
          <a:extLst>
            <a:ext uri="{FF2B5EF4-FFF2-40B4-BE49-F238E27FC236}">
              <a16:creationId xmlns:a16="http://schemas.microsoft.com/office/drawing/2014/main" id="{A5B022C5-AEF0-CD47-A906-881AB9390A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235" y="74706"/>
          <a:ext cx="2866761" cy="528097"/>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194235</xdr:colOff>
      <xdr:row>0</xdr:row>
      <xdr:rowOff>74706</xdr:rowOff>
    </xdr:from>
    <xdr:to>
      <xdr:col>14</xdr:col>
      <xdr:colOff>152696</xdr:colOff>
      <xdr:row>0</xdr:row>
      <xdr:rowOff>602803</xdr:rowOff>
    </xdr:to>
    <xdr:pic>
      <xdr:nvPicPr>
        <xdr:cNvPr id="2" name="Afbeelding 1" descr="Home - Driestar Wartburg">
          <a:extLst>
            <a:ext uri="{FF2B5EF4-FFF2-40B4-BE49-F238E27FC236}">
              <a16:creationId xmlns:a16="http://schemas.microsoft.com/office/drawing/2014/main" id="{66562438-9F6C-9F4A-BBB4-F10A6964CA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235" y="74706"/>
          <a:ext cx="2866761" cy="528097"/>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A28"/>
  <sheetViews>
    <sheetView showGridLines="0" tabSelected="1" workbookViewId="0">
      <selection activeCell="A25" sqref="A25"/>
    </sheetView>
  </sheetViews>
  <sheetFormatPr baseColWidth="10" defaultColWidth="8.83203125" defaultRowHeight="15" x14ac:dyDescent="0.2"/>
  <cols>
    <col min="1" max="1" width="90.83203125" customWidth="1"/>
  </cols>
  <sheetData>
    <row r="1" spans="1:1" ht="30" customHeight="1" x14ac:dyDescent="0.2">
      <c r="A1" s="27" t="s">
        <v>21</v>
      </c>
    </row>
    <row r="2" spans="1:1" s="2" customFormat="1" ht="90" customHeight="1" x14ac:dyDescent="0.2">
      <c r="A2" s="16" t="s">
        <v>29</v>
      </c>
    </row>
    <row r="3" spans="1:1" s="2" customFormat="1" ht="25" customHeight="1" x14ac:dyDescent="0.2">
      <c r="A3" s="29" t="s">
        <v>22</v>
      </c>
    </row>
    <row r="4" spans="1:1" s="2" customFormat="1" ht="25" customHeight="1" x14ac:dyDescent="0.2">
      <c r="A4" s="25" t="s">
        <v>33</v>
      </c>
    </row>
    <row r="5" spans="1:1" ht="89" customHeight="1" x14ac:dyDescent="0.2">
      <c r="A5" s="28" t="s">
        <v>32</v>
      </c>
    </row>
    <row r="6" spans="1:1" s="2" customFormat="1" ht="25" customHeight="1" x14ac:dyDescent="0.2">
      <c r="A6" s="25" t="s">
        <v>34</v>
      </c>
    </row>
    <row r="7" spans="1:1" ht="89" customHeight="1" x14ac:dyDescent="0.2">
      <c r="A7" s="28" t="s">
        <v>32</v>
      </c>
    </row>
    <row r="8" spans="1:1" s="2" customFormat="1" ht="25" customHeight="1" x14ac:dyDescent="0.2">
      <c r="A8" s="25" t="s">
        <v>30</v>
      </c>
    </row>
    <row r="9" spans="1:1" ht="89" customHeight="1" x14ac:dyDescent="0.2">
      <c r="A9" s="28" t="s">
        <v>32</v>
      </c>
    </row>
    <row r="10" spans="1:1" s="2" customFormat="1" ht="25" customHeight="1" x14ac:dyDescent="0.2">
      <c r="A10" s="25" t="s">
        <v>31</v>
      </c>
    </row>
    <row r="11" spans="1:1" ht="89" customHeight="1" x14ac:dyDescent="0.2">
      <c r="A11" s="28" t="s">
        <v>32</v>
      </c>
    </row>
    <row r="12" spans="1:1" s="2" customFormat="1" ht="25" customHeight="1" x14ac:dyDescent="0.2">
      <c r="A12" s="29" t="s">
        <v>35</v>
      </c>
    </row>
    <row r="13" spans="1:1" ht="89" customHeight="1" x14ac:dyDescent="0.2">
      <c r="A13" s="28" t="s">
        <v>32</v>
      </c>
    </row>
    <row r="14" spans="1:1" s="2" customFormat="1" ht="25" customHeight="1" x14ac:dyDescent="0.2">
      <c r="A14" s="29" t="s">
        <v>36</v>
      </c>
    </row>
    <row r="15" spans="1:1" ht="89" customHeight="1" x14ac:dyDescent="0.2">
      <c r="A15" s="28" t="s">
        <v>32</v>
      </c>
    </row>
    <row r="16" spans="1:1" s="2" customFormat="1" ht="25" customHeight="1" x14ac:dyDescent="0.2">
      <c r="A16" s="29" t="s">
        <v>37</v>
      </c>
    </row>
    <row r="17" spans="1:1" ht="89" customHeight="1" x14ac:dyDescent="0.2">
      <c r="A17" s="28" t="s">
        <v>32</v>
      </c>
    </row>
    <row r="18" spans="1:1" ht="25" customHeight="1" x14ac:dyDescent="0.2">
      <c r="A18" s="29" t="s">
        <v>38</v>
      </c>
    </row>
    <row r="19" spans="1:1" ht="89" customHeight="1" x14ac:dyDescent="0.2">
      <c r="A19" s="28" t="s">
        <v>32</v>
      </c>
    </row>
    <row r="20" spans="1:1" ht="30" customHeight="1" x14ac:dyDescent="0.2">
      <c r="A20" s="27" t="s">
        <v>27</v>
      </c>
    </row>
    <row r="21" spans="1:1" s="2" customFormat="1" ht="90" customHeight="1" x14ac:dyDescent="0.2">
      <c r="A21" s="16" t="s">
        <v>28</v>
      </c>
    </row>
    <row r="22" spans="1:1" ht="30" customHeight="1" x14ac:dyDescent="0.2">
      <c r="A22" s="39" t="s">
        <v>10</v>
      </c>
    </row>
    <row r="23" spans="1:1" x14ac:dyDescent="0.2">
      <c r="A23" s="14" t="s">
        <v>11</v>
      </c>
    </row>
    <row r="24" spans="1:1" x14ac:dyDescent="0.2">
      <c r="A24" s="14" t="s">
        <v>12</v>
      </c>
    </row>
    <row r="25" spans="1:1" x14ac:dyDescent="0.2">
      <c r="A25" s="14" t="s">
        <v>13</v>
      </c>
    </row>
    <row r="26" spans="1:1" x14ac:dyDescent="0.2">
      <c r="A26" s="14" t="s">
        <v>14</v>
      </c>
    </row>
    <row r="27" spans="1:1" x14ac:dyDescent="0.2">
      <c r="A27" s="14" t="s">
        <v>15</v>
      </c>
    </row>
    <row r="28" spans="1:1" ht="15" customHeight="1" x14ac:dyDescent="0.2">
      <c r="A28" s="26" t="s">
        <v>10</v>
      </c>
    </row>
  </sheetData>
  <sheetProtection algorithmName="SHA-512" hashValue="KirL8/VNimIvROsyEcxoxUezyUz4nX6eCm/QRPs20KirLKLagrzHzcqLebxnHstc8a9pZ6F+xjPixYILf6bzeA==" saltValue="xMe1FIS0OGTyUsqg1JpcQQ=="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59999389629810485"/>
    <pageSetUpPr fitToPage="1"/>
  </sheetPr>
  <dimension ref="A1:K83"/>
  <sheetViews>
    <sheetView showGridLines="0" topLeftCell="A33" zoomScale="110" zoomScaleNormal="110" workbookViewId="0">
      <selection activeCell="J85" sqref="J85"/>
    </sheetView>
  </sheetViews>
  <sheetFormatPr baseColWidth="10" defaultColWidth="8.83203125" defaultRowHeight="15" x14ac:dyDescent="0.2"/>
  <cols>
    <col min="1" max="1" width="60.83203125" customWidth="1"/>
    <col min="2" max="2" width="15.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8" customHeight="1" x14ac:dyDescent="0.2">
      <c r="A1" s="69" t="s">
        <v>9</v>
      </c>
      <c r="B1" s="70"/>
      <c r="C1" s="70"/>
      <c r="D1" s="70"/>
      <c r="E1" s="70"/>
      <c r="F1" s="70"/>
      <c r="G1" s="70"/>
      <c r="H1" s="70"/>
      <c r="I1" s="70"/>
      <c r="J1" s="70"/>
      <c r="K1" s="71"/>
    </row>
    <row r="2" spans="1:11" s="38" customFormat="1" ht="20" customHeight="1" x14ac:dyDescent="0.2">
      <c r="A2" s="72" t="str">
        <f>'Beoordelen kwaliteit'!A3</f>
        <v>OPEN VRAAG 7.1	 PROJECTAANPAK TOTALE LEVERING</v>
      </c>
      <c r="B2" s="72"/>
      <c r="C2" s="34"/>
      <c r="D2" s="35" t="str">
        <f>'Beoordelaar 1'!C1</f>
        <v>Inschrijver 1</v>
      </c>
      <c r="E2" s="36" t="s">
        <v>20</v>
      </c>
      <c r="F2" s="34"/>
      <c r="G2" s="37" t="str">
        <f>'Beoordelaar 1'!F1</f>
        <v>Inschrijver 2</v>
      </c>
      <c r="H2" s="36" t="s">
        <v>20</v>
      </c>
      <c r="I2" s="34"/>
      <c r="J2" s="35" t="str">
        <f>'Beoordelaar 1'!I1</f>
        <v>Inschrijver 3</v>
      </c>
      <c r="K2" s="36" t="s">
        <v>20</v>
      </c>
    </row>
    <row r="3" spans="1:11" x14ac:dyDescent="0.2">
      <c r="A3" s="56" t="str">
        <f>'Beoordelen kwaliteit'!A4:A4</f>
        <v>SUB 1. Plan van Aanpak</v>
      </c>
      <c r="B3" s="17" t="s">
        <v>5</v>
      </c>
      <c r="C3" s="10"/>
      <c r="D3" s="20" t="str">
        <f>'Beoordelaar 1'!C3</f>
        <v>SCORE:</v>
      </c>
      <c r="E3" s="66" t="s">
        <v>19</v>
      </c>
      <c r="F3" s="10"/>
      <c r="G3" s="20" t="str">
        <f>'Beoordelaar 1'!F3</f>
        <v>SCORE:</v>
      </c>
      <c r="H3" s="59" t="s">
        <v>19</v>
      </c>
      <c r="I3" s="10"/>
      <c r="J3" s="20" t="str">
        <f>'Beoordelaar 1'!I3</f>
        <v>SCORE:</v>
      </c>
      <c r="K3" s="59" t="s">
        <v>19</v>
      </c>
    </row>
    <row r="4" spans="1:11" x14ac:dyDescent="0.2">
      <c r="A4" s="57"/>
      <c r="B4" s="17" t="s">
        <v>6</v>
      </c>
      <c r="C4" s="10"/>
      <c r="D4" s="20" t="str">
        <f>'Beoordelaar 2'!C3</f>
        <v>SCORE:</v>
      </c>
      <c r="E4" s="67"/>
      <c r="F4" s="10"/>
      <c r="G4" s="20" t="str">
        <f>'Beoordelaar 2'!F3</f>
        <v>SCORE:</v>
      </c>
      <c r="H4" s="60"/>
      <c r="I4" s="10"/>
      <c r="J4" s="20" t="str">
        <f>'Beoordelaar 2'!I3</f>
        <v>SCORE:</v>
      </c>
      <c r="K4" s="60"/>
    </row>
    <row r="5" spans="1:11" x14ac:dyDescent="0.2">
      <c r="A5" s="57"/>
      <c r="B5" s="17" t="s">
        <v>7</v>
      </c>
      <c r="C5" s="10"/>
      <c r="D5" s="20" t="str">
        <f>'Beoordelaar 3'!C3</f>
        <v>SCORE:</v>
      </c>
      <c r="E5" s="67"/>
      <c r="F5" s="10"/>
      <c r="G5" s="20" t="str">
        <f>'Beoordelaar 3'!F3</f>
        <v>SCORE:</v>
      </c>
      <c r="H5" s="60"/>
      <c r="I5" s="10"/>
      <c r="J5" s="20" t="str">
        <f>'Beoordelaar 3'!I3</f>
        <v>SCORE:</v>
      </c>
      <c r="K5" s="60"/>
    </row>
    <row r="6" spans="1:11" x14ac:dyDescent="0.2">
      <c r="A6" s="57"/>
      <c r="B6" s="17" t="s">
        <v>25</v>
      </c>
      <c r="C6" s="10"/>
      <c r="D6" s="20" t="str">
        <f>'Beoordelaar 4'!C3</f>
        <v>SCORE:</v>
      </c>
      <c r="E6" s="67"/>
      <c r="F6" s="10"/>
      <c r="G6" s="20" t="str">
        <f>'Beoordelaar 4'!F3</f>
        <v>SCORE:</v>
      </c>
      <c r="H6" s="60"/>
      <c r="I6" s="10"/>
      <c r="J6" s="20" t="str">
        <f>'Beoordelaar 4'!I3</f>
        <v>SCORE:</v>
      </c>
      <c r="K6" s="60"/>
    </row>
    <row r="7" spans="1:11" x14ac:dyDescent="0.2">
      <c r="A7" s="57"/>
      <c r="B7" s="17" t="s">
        <v>26</v>
      </c>
      <c r="C7" s="10"/>
      <c r="D7" s="20" t="str">
        <f>'Beoordelaar 5'!C3</f>
        <v>SCORE:</v>
      </c>
      <c r="E7" s="67"/>
      <c r="F7" s="10"/>
      <c r="G7" s="20" t="str">
        <f>'Beoordelaar 5'!F3</f>
        <v>SCORE:</v>
      </c>
      <c r="H7" s="60"/>
      <c r="I7" s="10"/>
      <c r="J7" s="20" t="str">
        <f>'Beoordelaar 5'!I3</f>
        <v>SCORE:</v>
      </c>
      <c r="K7" s="60"/>
    </row>
    <row r="8" spans="1:11" x14ac:dyDescent="0.2">
      <c r="A8" s="57"/>
      <c r="B8" s="17" t="s">
        <v>39</v>
      </c>
      <c r="C8" s="10"/>
      <c r="D8" s="20" t="str">
        <f>'Beoordelaar 6'!C3</f>
        <v>SCORE:</v>
      </c>
      <c r="E8" s="67"/>
      <c r="F8" s="10"/>
      <c r="G8" s="21" t="str">
        <f>'Beoordelaar 6'!F3</f>
        <v>SCORE:</v>
      </c>
      <c r="H8" s="60"/>
      <c r="I8" s="10"/>
      <c r="J8" s="20" t="str">
        <f>'Beoordelaar 6'!I3</f>
        <v>SCORE:</v>
      </c>
      <c r="K8" s="60"/>
    </row>
    <row r="9" spans="1:11" x14ac:dyDescent="0.2">
      <c r="A9" s="57"/>
      <c r="B9" s="17" t="s">
        <v>40</v>
      </c>
      <c r="C9" s="10"/>
      <c r="D9" s="20" t="str">
        <f>'Beoordelaar 7'!C3</f>
        <v>SCORE:</v>
      </c>
      <c r="E9" s="67"/>
      <c r="F9" s="10"/>
      <c r="G9" s="21" t="str">
        <f>'Beoordelaar 7'!F3</f>
        <v>SCORE:</v>
      </c>
      <c r="H9" s="60"/>
      <c r="I9" s="10"/>
      <c r="J9" s="20" t="str">
        <f>'Beoordelaar 7'!I3</f>
        <v>SCORE:</v>
      </c>
      <c r="K9" s="60"/>
    </row>
    <row r="10" spans="1:11" x14ac:dyDescent="0.2">
      <c r="A10" s="58"/>
      <c r="B10" s="17" t="s">
        <v>41</v>
      </c>
      <c r="C10" s="10"/>
      <c r="D10" s="20" t="str">
        <f>'Beoordelaar 8'!C3</f>
        <v>SCORE:</v>
      </c>
      <c r="E10" s="67"/>
      <c r="F10" s="10"/>
      <c r="G10" s="21" t="str">
        <f>'Beoordelaar 8'!F3</f>
        <v>SCORE:</v>
      </c>
      <c r="H10" s="60"/>
      <c r="I10" s="10"/>
      <c r="J10" s="20" t="str">
        <f>'Beoordelaar 8'!I3</f>
        <v>SCORE:</v>
      </c>
      <c r="K10" s="60"/>
    </row>
    <row r="11" spans="1:11" x14ac:dyDescent="0.2">
      <c r="A11" s="73" t="s">
        <v>4</v>
      </c>
      <c r="B11" s="74"/>
      <c r="C11" s="10"/>
      <c r="D11" s="18" t="s">
        <v>10</v>
      </c>
      <c r="E11" s="67"/>
      <c r="F11" s="10"/>
      <c r="G11" s="19" t="s">
        <v>10</v>
      </c>
      <c r="H11" s="60"/>
      <c r="I11" s="10"/>
      <c r="J11" s="18" t="s">
        <v>10</v>
      </c>
      <c r="K11" s="60"/>
    </row>
    <row r="12" spans="1:11" x14ac:dyDescent="0.2">
      <c r="A12" s="75"/>
      <c r="B12" s="76"/>
      <c r="C12" s="10"/>
      <c r="D12" s="24" t="str">
        <f>IF(D11="Uitmuntend","€ 8.750",IF(D11="Goed","€ 7.000",IF(D11="Voldoende","€ 0",IF(D11="Matig","-€ 17.500",IF(D11="Onvoldoende","UITSLUITING"," ")))))</f>
        <v xml:space="preserve"> </v>
      </c>
      <c r="E12" s="68"/>
      <c r="F12" s="10"/>
      <c r="G12" s="24" t="str">
        <f>IF(G11="Uitmuntend","€ 8.750",IF(G11="Goed","€ 7.000",IF(G11="Voldoende","€ 0",IF(G11="Matig","-€ 17.500",IF(G11="Onvoldoende","UITSLUITING"," ")))))</f>
        <v xml:space="preserve"> </v>
      </c>
      <c r="H12" s="61"/>
      <c r="I12" s="10"/>
      <c r="J12" s="24" t="str">
        <f>IF(J11="Uitmuntend","€ 8.750",IF(J11="Goed","€ 7.000",IF(J11="Voldoende","€ 0",IF(J11="Matig","-€ 17.500",IF(J11="Onvoldoende","UITSLUITING"," ")))))</f>
        <v xml:space="preserve"> </v>
      </c>
      <c r="K12" s="61"/>
    </row>
    <row r="13" spans="1:11" x14ac:dyDescent="0.2">
      <c r="A13" s="56" t="str">
        <f>'Beoordelen kwaliteit'!A6:A6</f>
        <v>SUB 2. Gespecifieerde offerte</v>
      </c>
      <c r="B13" s="17" t="s">
        <v>5</v>
      </c>
      <c r="C13" s="10"/>
      <c r="D13" s="20" t="str">
        <f>'Beoordelaar 1'!C5</f>
        <v>SCORE:</v>
      </c>
      <c r="E13" s="66" t="s">
        <v>19</v>
      </c>
      <c r="F13" s="10"/>
      <c r="G13" s="21" t="str">
        <f>'Beoordelaar 1'!F5</f>
        <v>SCORE:</v>
      </c>
      <c r="H13" s="59" t="s">
        <v>19</v>
      </c>
      <c r="I13" s="10"/>
      <c r="J13" s="20" t="str">
        <f>'Beoordelaar 1'!I5</f>
        <v>SCORE:</v>
      </c>
      <c r="K13" s="59" t="s">
        <v>19</v>
      </c>
    </row>
    <row r="14" spans="1:11" x14ac:dyDescent="0.2">
      <c r="A14" s="57"/>
      <c r="B14" s="17" t="s">
        <v>6</v>
      </c>
      <c r="C14" s="10"/>
      <c r="D14" s="20" t="str">
        <f>'Beoordelaar 2'!C5</f>
        <v>SCORE:</v>
      </c>
      <c r="E14" s="67"/>
      <c r="F14" s="10"/>
      <c r="G14" s="21" t="str">
        <f>'Beoordelaar 2'!F5</f>
        <v>SCORE:</v>
      </c>
      <c r="H14" s="60"/>
      <c r="I14" s="10"/>
      <c r="J14" s="20" t="str">
        <f>'Beoordelaar 2'!I5</f>
        <v>SCORE:</v>
      </c>
      <c r="K14" s="60"/>
    </row>
    <row r="15" spans="1:11" x14ac:dyDescent="0.2">
      <c r="A15" s="57"/>
      <c r="B15" s="17" t="s">
        <v>7</v>
      </c>
      <c r="C15" s="10"/>
      <c r="D15" s="20" t="str">
        <f>'Beoordelaar 3'!C5</f>
        <v>SCORE:</v>
      </c>
      <c r="E15" s="67"/>
      <c r="F15" s="10"/>
      <c r="G15" s="21" t="str">
        <f>'Beoordelaar 3'!F5</f>
        <v>SCORE:</v>
      </c>
      <c r="H15" s="60"/>
      <c r="I15" s="10"/>
      <c r="J15" s="20" t="str">
        <f>'Beoordelaar 3'!I5</f>
        <v>SCORE:</v>
      </c>
      <c r="K15" s="60"/>
    </row>
    <row r="16" spans="1:11" x14ac:dyDescent="0.2">
      <c r="A16" s="57"/>
      <c r="B16" s="17" t="s">
        <v>25</v>
      </c>
      <c r="C16" s="10"/>
      <c r="D16" s="20" t="str">
        <f>'Beoordelaar 4'!C5</f>
        <v>SCORE:</v>
      </c>
      <c r="E16" s="67"/>
      <c r="F16" s="10"/>
      <c r="G16" s="21" t="str">
        <f>'Beoordelaar 4'!F5</f>
        <v>SCORE:</v>
      </c>
      <c r="H16" s="60"/>
      <c r="I16" s="10"/>
      <c r="J16" s="20" t="str">
        <f>'Beoordelaar 4'!I5</f>
        <v>SCORE:</v>
      </c>
      <c r="K16" s="60"/>
    </row>
    <row r="17" spans="1:11" x14ac:dyDescent="0.2">
      <c r="A17" s="57"/>
      <c r="B17" s="17" t="s">
        <v>26</v>
      </c>
      <c r="C17" s="10"/>
      <c r="D17" s="20" t="str">
        <f>'Beoordelaar 5'!C5</f>
        <v>SCORE:</v>
      </c>
      <c r="E17" s="67"/>
      <c r="F17" s="10"/>
      <c r="G17" s="21" t="str">
        <f>'Beoordelaar 5'!F5</f>
        <v>SCORE:</v>
      </c>
      <c r="H17" s="60"/>
      <c r="I17" s="10"/>
      <c r="J17" s="20" t="str">
        <f>'Beoordelaar 5'!I5</f>
        <v>SCORE:</v>
      </c>
      <c r="K17" s="60"/>
    </row>
    <row r="18" spans="1:11" x14ac:dyDescent="0.2">
      <c r="A18" s="57"/>
      <c r="B18" s="17" t="s">
        <v>39</v>
      </c>
      <c r="C18" s="10"/>
      <c r="D18" s="20" t="str">
        <f>'Beoordelaar 6'!C5</f>
        <v>SCORE:</v>
      </c>
      <c r="E18" s="67"/>
      <c r="F18" s="10"/>
      <c r="G18" s="21" t="str">
        <f>'Beoordelaar 6'!F5</f>
        <v>SCORE:</v>
      </c>
      <c r="H18" s="60"/>
      <c r="I18" s="10"/>
      <c r="J18" s="20" t="str">
        <f>'Beoordelaar 6'!I5</f>
        <v>SCORE:</v>
      </c>
      <c r="K18" s="60"/>
    </row>
    <row r="19" spans="1:11" x14ac:dyDescent="0.2">
      <c r="A19" s="57"/>
      <c r="B19" s="17" t="s">
        <v>40</v>
      </c>
      <c r="C19" s="10"/>
      <c r="D19" s="20" t="str">
        <f>'Beoordelaar 7'!C5</f>
        <v>SCORE:</v>
      </c>
      <c r="E19" s="67"/>
      <c r="F19" s="10"/>
      <c r="G19" s="21" t="str">
        <f>'Beoordelaar 7'!F5</f>
        <v>SCORE:</v>
      </c>
      <c r="H19" s="60"/>
      <c r="I19" s="10"/>
      <c r="J19" s="20" t="str">
        <f>'Beoordelaar 7'!I5</f>
        <v>SCORE:</v>
      </c>
      <c r="K19" s="60"/>
    </row>
    <row r="20" spans="1:11" x14ac:dyDescent="0.2">
      <c r="A20" s="58"/>
      <c r="B20" s="17" t="s">
        <v>41</v>
      </c>
      <c r="C20" s="10"/>
      <c r="D20" s="20" t="str">
        <f>'Beoordelaar 8'!C5</f>
        <v>SCORE:</v>
      </c>
      <c r="E20" s="67"/>
      <c r="F20" s="10"/>
      <c r="G20" s="21" t="str">
        <f>'Beoordelaar 8'!F5</f>
        <v>SCORE:</v>
      </c>
      <c r="H20" s="60"/>
      <c r="I20" s="10"/>
      <c r="J20" s="20" t="str">
        <f>'Beoordelaar 8'!I5</f>
        <v>SCORE:</v>
      </c>
      <c r="K20" s="60"/>
    </row>
    <row r="21" spans="1:11" x14ac:dyDescent="0.2">
      <c r="A21" s="64" t="s">
        <v>4</v>
      </c>
      <c r="B21" s="64"/>
      <c r="C21" s="10"/>
      <c r="D21" s="18" t="s">
        <v>10</v>
      </c>
      <c r="E21" s="67"/>
      <c r="F21" s="10"/>
      <c r="G21" s="19" t="s">
        <v>10</v>
      </c>
      <c r="H21" s="60"/>
      <c r="I21" s="10"/>
      <c r="J21" s="18" t="s">
        <v>10</v>
      </c>
      <c r="K21" s="60"/>
    </row>
    <row r="22" spans="1:11" x14ac:dyDescent="0.2">
      <c r="A22" s="65"/>
      <c r="B22" s="65"/>
      <c r="C22" s="10"/>
      <c r="D22" s="24" t="str">
        <f>IF(D21="Uitmuntend","€ 8.750.00",IF(D21="Goed","€ 7.000,00",IF(D21="Voldoende","€ 0",IF(D21="Matig","-€ 17.500",IF(D21="Onvoldoende","UITSLUITING"," ")))))</f>
        <v xml:space="preserve"> </v>
      </c>
      <c r="E22" s="68"/>
      <c r="F22" s="10"/>
      <c r="G22" s="24" t="str">
        <f>IF(G21="Uitmuntend","€ 8.750.00",IF(G21="Goed","€ 7.000,00",IF(G21="Voldoende","€ 0",IF(G21="Matig","-€ 17.500",IF(G21="Onvoldoende","UITSLUITING"," ")))))</f>
        <v xml:space="preserve"> </v>
      </c>
      <c r="H22" s="61"/>
      <c r="I22" s="10"/>
      <c r="J22" s="24" t="str">
        <f>IF(J21="Uitmuntend","€ 8.750.00",IF(J21="Goed","€ 7.000,00",IF(J21="Voldoende","€ 0",IF(J21="Matig","-€ 17.500",IF(J21="Onvoldoende","UITSLUITING"," ")))))</f>
        <v xml:space="preserve"> </v>
      </c>
      <c r="K22" s="61"/>
    </row>
    <row r="23" spans="1:11" x14ac:dyDescent="0.2">
      <c r="A23" s="56" t="str">
        <f>'Beoordelen kwaliteit'!A8:A8</f>
        <v xml:space="preserve">SUB 3. Meerwaarde </v>
      </c>
      <c r="B23" s="17" t="s">
        <v>5</v>
      </c>
      <c r="C23" s="10"/>
      <c r="D23" s="20" t="str">
        <f>'Beoordelaar 1'!C7</f>
        <v>SCORE:</v>
      </c>
      <c r="E23" s="66" t="s">
        <v>19</v>
      </c>
      <c r="F23" s="10"/>
      <c r="G23" s="21" t="str">
        <f>'Beoordelaar 1'!F7</f>
        <v>SCORE:</v>
      </c>
      <c r="H23" s="59" t="s">
        <v>19</v>
      </c>
      <c r="I23" s="10"/>
      <c r="J23" s="21" t="str">
        <f>'Beoordelaar 1'!I7</f>
        <v>SCORE:</v>
      </c>
      <c r="K23" s="59" t="s">
        <v>19</v>
      </c>
    </row>
    <row r="24" spans="1:11" x14ac:dyDescent="0.2">
      <c r="A24" s="57"/>
      <c r="B24" s="17" t="s">
        <v>6</v>
      </c>
      <c r="C24" s="10"/>
      <c r="D24" s="20" t="str">
        <f>'Beoordelaar 2'!C7</f>
        <v>SCORE:</v>
      </c>
      <c r="E24" s="67"/>
      <c r="F24" s="10"/>
      <c r="G24" s="21" t="str">
        <f>'Beoordelaar 2'!F7</f>
        <v>SCORE:</v>
      </c>
      <c r="H24" s="60"/>
      <c r="I24" s="10"/>
      <c r="J24" s="21" t="str">
        <f>'Beoordelaar 2'!I7</f>
        <v>SCORE:</v>
      </c>
      <c r="K24" s="60"/>
    </row>
    <row r="25" spans="1:11" x14ac:dyDescent="0.2">
      <c r="A25" s="57"/>
      <c r="B25" s="17" t="s">
        <v>7</v>
      </c>
      <c r="C25" s="10"/>
      <c r="D25" s="20" t="str">
        <f>'Beoordelaar 3'!C7</f>
        <v>SCORE:</v>
      </c>
      <c r="E25" s="67"/>
      <c r="F25" s="10"/>
      <c r="G25" s="21" t="str">
        <f>'Beoordelaar 3'!F7</f>
        <v>SCORE:</v>
      </c>
      <c r="H25" s="60"/>
      <c r="I25" s="10"/>
      <c r="J25" s="21" t="str">
        <f>'Beoordelaar 3'!I7</f>
        <v>SCORE:</v>
      </c>
      <c r="K25" s="60"/>
    </row>
    <row r="26" spans="1:11" x14ac:dyDescent="0.2">
      <c r="A26" s="57"/>
      <c r="B26" s="17" t="s">
        <v>25</v>
      </c>
      <c r="C26" s="10"/>
      <c r="D26" s="20" t="str">
        <f>'Beoordelaar 4'!C7</f>
        <v>SCORE:</v>
      </c>
      <c r="E26" s="67"/>
      <c r="F26" s="10"/>
      <c r="G26" s="21" t="str">
        <f>'Beoordelaar 4'!F7</f>
        <v>SCORE:</v>
      </c>
      <c r="H26" s="60"/>
      <c r="I26" s="10"/>
      <c r="J26" s="21" t="str">
        <f>'Beoordelaar 4'!I7</f>
        <v>SCORE:</v>
      </c>
      <c r="K26" s="60"/>
    </row>
    <row r="27" spans="1:11" x14ac:dyDescent="0.2">
      <c r="A27" s="57"/>
      <c r="B27" s="17" t="s">
        <v>26</v>
      </c>
      <c r="C27" s="10"/>
      <c r="D27" s="20" t="str">
        <f>'Beoordelaar 5'!C7</f>
        <v>SCORE:</v>
      </c>
      <c r="E27" s="67"/>
      <c r="F27" s="10"/>
      <c r="G27" s="21" t="str">
        <f>'Beoordelaar 5'!F7</f>
        <v>SCORE:</v>
      </c>
      <c r="H27" s="60"/>
      <c r="I27" s="10"/>
      <c r="J27" s="21" t="str">
        <f>'Beoordelaar 5'!I7</f>
        <v>SCORE:</v>
      </c>
      <c r="K27" s="60"/>
    </row>
    <row r="28" spans="1:11" x14ac:dyDescent="0.2">
      <c r="A28" s="57"/>
      <c r="B28" s="17" t="s">
        <v>39</v>
      </c>
      <c r="C28" s="10"/>
      <c r="D28" s="20" t="str">
        <f>'Beoordelaar 6'!C7</f>
        <v>SCORE:</v>
      </c>
      <c r="E28" s="67"/>
      <c r="F28" s="10"/>
      <c r="G28" s="21" t="str">
        <f>'Beoordelaar 6'!F7</f>
        <v>SCORE:</v>
      </c>
      <c r="H28" s="60"/>
      <c r="I28" s="10"/>
      <c r="J28" s="21" t="str">
        <f>'Beoordelaar 6'!I7</f>
        <v>SCORE:</v>
      </c>
      <c r="K28" s="60"/>
    </row>
    <row r="29" spans="1:11" x14ac:dyDescent="0.2">
      <c r="A29" s="57"/>
      <c r="B29" s="17" t="s">
        <v>40</v>
      </c>
      <c r="C29" s="10"/>
      <c r="D29" s="20" t="str">
        <f>'Beoordelaar 7'!C7</f>
        <v>SCORE:</v>
      </c>
      <c r="E29" s="67"/>
      <c r="F29" s="10"/>
      <c r="G29" s="21" t="str">
        <f>'Beoordelaar 7'!F7</f>
        <v>SCORE:</v>
      </c>
      <c r="H29" s="60"/>
      <c r="I29" s="10"/>
      <c r="J29" s="21" t="str">
        <f>'Beoordelaar 7'!I7</f>
        <v>SCORE:</v>
      </c>
      <c r="K29" s="60"/>
    </row>
    <row r="30" spans="1:11" x14ac:dyDescent="0.2">
      <c r="A30" s="58"/>
      <c r="B30" s="17" t="s">
        <v>41</v>
      </c>
      <c r="C30" s="10"/>
      <c r="D30" s="20" t="str">
        <f>'Beoordelaar 8'!C7</f>
        <v>SCORE:</v>
      </c>
      <c r="E30" s="67"/>
      <c r="F30" s="10"/>
      <c r="G30" s="21" t="str">
        <f>'Beoordelaar 8'!F7</f>
        <v>SCORE:</v>
      </c>
      <c r="H30" s="60"/>
      <c r="I30" s="10"/>
      <c r="J30" s="21" t="str">
        <f>'Beoordelaar 8'!I7</f>
        <v>SCORE:</v>
      </c>
      <c r="K30" s="60"/>
    </row>
    <row r="31" spans="1:11" x14ac:dyDescent="0.2">
      <c r="A31" s="64" t="s">
        <v>4</v>
      </c>
      <c r="B31" s="64"/>
      <c r="C31" s="10"/>
      <c r="D31" s="18" t="s">
        <v>10</v>
      </c>
      <c r="E31" s="67"/>
      <c r="F31" s="10"/>
      <c r="G31" s="19" t="s">
        <v>10</v>
      </c>
      <c r="H31" s="60"/>
      <c r="I31" s="10"/>
      <c r="J31" s="18" t="s">
        <v>10</v>
      </c>
      <c r="K31" s="60"/>
    </row>
    <row r="32" spans="1:11" x14ac:dyDescent="0.2">
      <c r="A32" s="65"/>
      <c r="B32" s="65"/>
      <c r="C32" s="10"/>
      <c r="D32" s="24" t="str">
        <f>IF(D31="Uitmuntend","€ 8.750.00",IF(D31="Goed","€ 7.000,00",IF(D31="Voldoende","€ 0",IF(D31="Matig","-€ 17.500",IF(D31="Onvoldoende","UITSLUITING"," ")))))</f>
        <v xml:space="preserve"> </v>
      </c>
      <c r="E32" s="68"/>
      <c r="F32" s="10"/>
      <c r="G32" s="24" t="str">
        <f>IF(G31="Uitmuntend","€ 8.750.00",IF(G31="Goed","€ 7.000,00",IF(G31="Voldoende","€ 0",IF(G31="Matig","-€ 17.500",IF(G31="Onvoldoende","UITSLUITING"," ")))))</f>
        <v xml:space="preserve"> </v>
      </c>
      <c r="H32" s="61"/>
      <c r="I32" s="10"/>
      <c r="J32" s="24" t="str">
        <f>IF(J31="Uitmuntend","€ 8.750.00",IF(J31="Goed","€ 7.000,00",IF(J31="Voldoende","€ 0",IF(J31="Matig","-€ 17.500",IF(J31="Onvoldoende","UITSLUITING"," ")))))</f>
        <v xml:space="preserve"> </v>
      </c>
      <c r="K32" s="61"/>
    </row>
    <row r="33" spans="1:11" x14ac:dyDescent="0.2">
      <c r="A33" s="56" t="str">
        <f>'Beoordelen kwaliteit'!A10:A10</f>
        <v xml:space="preserve">SUB 4. Duurzaam en circulair inkopen </v>
      </c>
      <c r="B33" s="17" t="s">
        <v>5</v>
      </c>
      <c r="C33" s="10"/>
      <c r="D33" s="20" t="str">
        <f>'Beoordelaar 1'!C9</f>
        <v>SCORE:</v>
      </c>
      <c r="E33" s="66" t="s">
        <v>19</v>
      </c>
      <c r="F33" s="10"/>
      <c r="G33" s="21" t="str">
        <f>'Beoordelaar 1'!F9</f>
        <v>SCORE:</v>
      </c>
      <c r="H33" s="59" t="s">
        <v>19</v>
      </c>
      <c r="I33" s="10"/>
      <c r="J33" s="20" t="str">
        <f>'Beoordelaar 1'!I9</f>
        <v>SCORE:</v>
      </c>
      <c r="K33" s="59" t="s">
        <v>19</v>
      </c>
    </row>
    <row r="34" spans="1:11" x14ac:dyDescent="0.2">
      <c r="A34" s="57"/>
      <c r="B34" s="17" t="s">
        <v>6</v>
      </c>
      <c r="C34" s="10"/>
      <c r="D34" s="20" t="str">
        <f>'Beoordelaar 2'!C9</f>
        <v>SCORE:</v>
      </c>
      <c r="E34" s="67"/>
      <c r="F34" s="10"/>
      <c r="G34" s="21" t="str">
        <f>'Beoordelaar 2'!F9</f>
        <v>SCORE:</v>
      </c>
      <c r="H34" s="60"/>
      <c r="I34" s="10"/>
      <c r="J34" s="20" t="str">
        <f>'Beoordelaar 2'!I9</f>
        <v>SCORE:</v>
      </c>
      <c r="K34" s="60"/>
    </row>
    <row r="35" spans="1:11" x14ac:dyDescent="0.2">
      <c r="A35" s="57"/>
      <c r="B35" s="17" t="s">
        <v>7</v>
      </c>
      <c r="C35" s="10"/>
      <c r="D35" s="20" t="str">
        <f>'Beoordelaar 3'!C9</f>
        <v>SCORE:</v>
      </c>
      <c r="E35" s="67"/>
      <c r="F35" s="10"/>
      <c r="G35" s="21" t="str">
        <f>'Beoordelaar 3'!F9</f>
        <v>SCORE:</v>
      </c>
      <c r="H35" s="60"/>
      <c r="I35" s="10"/>
      <c r="J35" s="20" t="str">
        <f>'Beoordelaar 3'!I9</f>
        <v>SCORE:</v>
      </c>
      <c r="K35" s="60"/>
    </row>
    <row r="36" spans="1:11" x14ac:dyDescent="0.2">
      <c r="A36" s="57"/>
      <c r="B36" s="17" t="s">
        <v>25</v>
      </c>
      <c r="C36" s="10"/>
      <c r="D36" s="20" t="str">
        <f>'Beoordelaar 4'!C9</f>
        <v>SCORE:</v>
      </c>
      <c r="E36" s="67"/>
      <c r="F36" s="10"/>
      <c r="G36" s="21" t="str">
        <f>'Beoordelaar 4'!F9</f>
        <v>SCORE:</v>
      </c>
      <c r="H36" s="60"/>
      <c r="I36" s="10"/>
      <c r="J36" s="20" t="str">
        <f>'Beoordelaar 4'!I9</f>
        <v>SCORE:</v>
      </c>
      <c r="K36" s="60"/>
    </row>
    <row r="37" spans="1:11" x14ac:dyDescent="0.2">
      <c r="A37" s="57"/>
      <c r="B37" s="17" t="s">
        <v>26</v>
      </c>
      <c r="C37" s="10"/>
      <c r="D37" s="20" t="str">
        <f>'Beoordelaar 5'!C9</f>
        <v>SCORE:</v>
      </c>
      <c r="E37" s="67"/>
      <c r="F37" s="10"/>
      <c r="G37" s="21" t="str">
        <f>'Beoordelaar 5'!F9</f>
        <v>SCORE:</v>
      </c>
      <c r="H37" s="60"/>
      <c r="I37" s="10"/>
      <c r="J37" s="20" t="str">
        <f>'Beoordelaar 5'!I9</f>
        <v>SCORE:</v>
      </c>
      <c r="K37" s="60"/>
    </row>
    <row r="38" spans="1:11" x14ac:dyDescent="0.2">
      <c r="A38" s="57"/>
      <c r="B38" s="17" t="s">
        <v>39</v>
      </c>
      <c r="C38" s="10"/>
      <c r="D38" s="20" t="str">
        <f>'Beoordelaar 6'!C9</f>
        <v>SCORE:</v>
      </c>
      <c r="E38" s="67"/>
      <c r="F38" s="10"/>
      <c r="G38" s="21" t="str">
        <f>'Beoordelaar 6'!F9</f>
        <v>SCORE:</v>
      </c>
      <c r="H38" s="60"/>
      <c r="I38" s="10"/>
      <c r="J38" s="20" t="str">
        <f>'Beoordelaar 6'!I9</f>
        <v>SCORE:</v>
      </c>
      <c r="K38" s="60"/>
    </row>
    <row r="39" spans="1:11" x14ac:dyDescent="0.2">
      <c r="A39" s="57"/>
      <c r="B39" s="17" t="s">
        <v>40</v>
      </c>
      <c r="C39" s="10"/>
      <c r="D39" s="20" t="str">
        <f>'Beoordelaar 7'!C9</f>
        <v>SCORE:</v>
      </c>
      <c r="E39" s="67"/>
      <c r="F39" s="10"/>
      <c r="G39" s="21" t="str">
        <f>'Beoordelaar 7'!F9</f>
        <v>SCORE:</v>
      </c>
      <c r="H39" s="60"/>
      <c r="I39" s="10"/>
      <c r="J39" s="20" t="str">
        <f>'Beoordelaar 7'!I9</f>
        <v>SCORE:</v>
      </c>
      <c r="K39" s="60"/>
    </row>
    <row r="40" spans="1:11" x14ac:dyDescent="0.2">
      <c r="A40" s="58"/>
      <c r="B40" s="17" t="s">
        <v>41</v>
      </c>
      <c r="C40" s="10"/>
      <c r="D40" s="20" t="str">
        <f>'Beoordelaar 8'!C9</f>
        <v>SCORE:</v>
      </c>
      <c r="E40" s="67"/>
      <c r="F40" s="10"/>
      <c r="G40" s="21" t="str">
        <f>'Beoordelaar 8'!F9</f>
        <v>SCORE:</v>
      </c>
      <c r="H40" s="60"/>
      <c r="I40" s="10"/>
      <c r="J40" s="20" t="str">
        <f>'Beoordelaar 8'!I9</f>
        <v>SCORE:</v>
      </c>
      <c r="K40" s="60"/>
    </row>
    <row r="41" spans="1:11" x14ac:dyDescent="0.2">
      <c r="A41" s="64" t="s">
        <v>4</v>
      </c>
      <c r="B41" s="64"/>
      <c r="C41" s="10"/>
      <c r="D41" s="18" t="s">
        <v>10</v>
      </c>
      <c r="E41" s="67"/>
      <c r="F41" s="10"/>
      <c r="G41" s="18" t="s">
        <v>10</v>
      </c>
      <c r="H41" s="60"/>
      <c r="I41" s="10"/>
      <c r="J41" s="18" t="s">
        <v>10</v>
      </c>
      <c r="K41" s="60"/>
    </row>
    <row r="42" spans="1:11" x14ac:dyDescent="0.2">
      <c r="A42" s="65"/>
      <c r="B42" s="65"/>
      <c r="C42" s="10"/>
      <c r="D42" s="24" t="str">
        <f>IF(D41="Uitmuntend","€ 8.750,00",IF(D41="Goed","€ 7.000,00",IF(D41="Voldoende","€ 0",IF(D41="Matig","-€ 17.500",IF(D41="Onvoldoende","UITSLUITING"," ")))))</f>
        <v xml:space="preserve"> </v>
      </c>
      <c r="E42" s="68"/>
      <c r="F42" s="10"/>
      <c r="G42" s="24" t="str">
        <f>IF(G41="Uitmuntend","€ 8.750,00",IF(G41="Goed","€ 7.000,00",IF(G41="Voldoende","€ 0",IF(G41="Matig","-€ 17.500",IF(G41="Onvoldoende","UITSLUITING"," ")))))</f>
        <v xml:space="preserve"> </v>
      </c>
      <c r="H42" s="61"/>
      <c r="I42" s="10"/>
      <c r="J42" s="24" t="str">
        <f>IF(J41="Uitmuntend","€ 8.750,00",IF(J41="Goed","€ 7.000,00",IF(J41="Voldoende","€ 0",IF(J41="Matig","-€ 17.500",IF(J41="Onvoldoende","UITSLUITING"," ")))))</f>
        <v xml:space="preserve"> </v>
      </c>
      <c r="K42" s="61"/>
    </row>
    <row r="43" spans="1:11" x14ac:dyDescent="0.2">
      <c r="A43" s="56" t="str">
        <f>'Beoordelen kwaliteit'!A12:A12</f>
        <v>OPEN VRAAG 7.2 SLA EN GARANTIE</v>
      </c>
      <c r="B43" s="17" t="s">
        <v>5</v>
      </c>
      <c r="C43" s="10"/>
      <c r="D43" s="20" t="str">
        <f>'Beoordelaar 1'!C11</f>
        <v>SCORE:</v>
      </c>
      <c r="E43" s="66" t="s">
        <v>19</v>
      </c>
      <c r="F43" s="10"/>
      <c r="G43" s="21" t="str">
        <f>'Beoordelaar 1'!F11</f>
        <v>SCORE:</v>
      </c>
      <c r="H43" s="59" t="s">
        <v>19</v>
      </c>
      <c r="I43" s="10"/>
      <c r="J43" s="20" t="str">
        <f>'Beoordelaar 1'!I11</f>
        <v>SCORE:</v>
      </c>
      <c r="K43" s="59" t="s">
        <v>19</v>
      </c>
    </row>
    <row r="44" spans="1:11" x14ac:dyDescent="0.2">
      <c r="A44" s="57"/>
      <c r="B44" s="17" t="s">
        <v>6</v>
      </c>
      <c r="C44" s="10"/>
      <c r="D44" s="20" t="str">
        <f>'Beoordelaar 2'!C11</f>
        <v>SCORE:</v>
      </c>
      <c r="E44" s="67"/>
      <c r="F44" s="10"/>
      <c r="G44" s="21" t="str">
        <f>'Beoordelaar 2'!F11</f>
        <v>SCORE:</v>
      </c>
      <c r="H44" s="60"/>
      <c r="I44" s="10"/>
      <c r="J44" s="20" t="str">
        <f>'Beoordelaar 2'!I11</f>
        <v>SCORE:</v>
      </c>
      <c r="K44" s="60"/>
    </row>
    <row r="45" spans="1:11" x14ac:dyDescent="0.2">
      <c r="A45" s="57"/>
      <c r="B45" s="17" t="s">
        <v>7</v>
      </c>
      <c r="C45" s="10"/>
      <c r="D45" s="20" t="str">
        <f>'Beoordelaar 3'!C11</f>
        <v>SCORE:</v>
      </c>
      <c r="E45" s="67"/>
      <c r="F45" s="10"/>
      <c r="G45" s="21" t="str">
        <f>'Beoordelaar 3'!F11</f>
        <v>SCORE:</v>
      </c>
      <c r="H45" s="60"/>
      <c r="I45" s="10"/>
      <c r="J45" s="20" t="str">
        <f>'Beoordelaar 3'!I11</f>
        <v>SCORE:</v>
      </c>
      <c r="K45" s="60"/>
    </row>
    <row r="46" spans="1:11" x14ac:dyDescent="0.2">
      <c r="A46" s="57"/>
      <c r="B46" s="17" t="s">
        <v>25</v>
      </c>
      <c r="C46" s="10"/>
      <c r="D46" s="20" t="str">
        <f>'Beoordelaar 4'!C11</f>
        <v>SCORE:</v>
      </c>
      <c r="E46" s="67"/>
      <c r="F46" s="10"/>
      <c r="G46" s="21" t="str">
        <f>'Beoordelaar 4'!F11</f>
        <v>SCORE:</v>
      </c>
      <c r="H46" s="60"/>
      <c r="I46" s="10"/>
      <c r="J46" s="20" t="str">
        <f>'Beoordelaar 4'!I11</f>
        <v>SCORE:</v>
      </c>
      <c r="K46" s="60"/>
    </row>
    <row r="47" spans="1:11" x14ac:dyDescent="0.2">
      <c r="A47" s="57"/>
      <c r="B47" s="17" t="s">
        <v>26</v>
      </c>
      <c r="C47" s="10"/>
      <c r="D47" s="20" t="str">
        <f>'Beoordelaar 5'!C11</f>
        <v>SCORE:</v>
      </c>
      <c r="E47" s="67"/>
      <c r="F47" s="10"/>
      <c r="G47" s="21" t="str">
        <f>'Beoordelaar 5'!F11</f>
        <v>SCORE:</v>
      </c>
      <c r="H47" s="60"/>
      <c r="I47" s="10"/>
      <c r="J47" s="20" t="str">
        <f>'Beoordelaar 5'!I11</f>
        <v>SCORE:</v>
      </c>
      <c r="K47" s="60"/>
    </row>
    <row r="48" spans="1:11" x14ac:dyDescent="0.2">
      <c r="A48" s="57"/>
      <c r="B48" s="17" t="s">
        <v>39</v>
      </c>
      <c r="C48" s="10"/>
      <c r="D48" s="20" t="str">
        <f>'Beoordelaar 6'!C11</f>
        <v>SCORE:</v>
      </c>
      <c r="E48" s="67"/>
      <c r="F48" s="10"/>
      <c r="G48" s="21" t="str">
        <f>'Beoordelaar 6'!F11</f>
        <v>SCORE:</v>
      </c>
      <c r="H48" s="60"/>
      <c r="I48" s="10"/>
      <c r="J48" s="20" t="str">
        <f>'Beoordelaar 6'!I11</f>
        <v>SCORE:</v>
      </c>
      <c r="K48" s="60"/>
    </row>
    <row r="49" spans="1:11" x14ac:dyDescent="0.2">
      <c r="A49" s="57"/>
      <c r="B49" s="17" t="s">
        <v>40</v>
      </c>
      <c r="C49" s="10"/>
      <c r="D49" s="20" t="str">
        <f>'Beoordelaar 7'!C11</f>
        <v>SCORE:</v>
      </c>
      <c r="E49" s="67"/>
      <c r="F49" s="10"/>
      <c r="G49" s="21" t="str">
        <f>'Beoordelaar 7'!F11</f>
        <v>SCORE:</v>
      </c>
      <c r="H49" s="60"/>
      <c r="I49" s="10"/>
      <c r="J49" s="20" t="str">
        <f>'Beoordelaar 7'!I11</f>
        <v>SCORE:</v>
      </c>
      <c r="K49" s="60"/>
    </row>
    <row r="50" spans="1:11" x14ac:dyDescent="0.2">
      <c r="A50" s="58"/>
      <c r="B50" s="17" t="s">
        <v>41</v>
      </c>
      <c r="C50" s="10"/>
      <c r="D50" s="20" t="str">
        <f>'Beoordelaar 8'!C11</f>
        <v>SCORE:</v>
      </c>
      <c r="E50" s="67"/>
      <c r="F50" s="10"/>
      <c r="G50" s="21" t="str">
        <f>'Beoordelaar 8'!F11</f>
        <v>SCORE:</v>
      </c>
      <c r="H50" s="60"/>
      <c r="I50" s="10"/>
      <c r="J50" s="20" t="str">
        <f>'Beoordelaar 8'!I11</f>
        <v>SCORE:</v>
      </c>
      <c r="K50" s="60"/>
    </row>
    <row r="51" spans="1:11" x14ac:dyDescent="0.2">
      <c r="A51" s="64" t="s">
        <v>4</v>
      </c>
      <c r="B51" s="64"/>
      <c r="C51" s="10"/>
      <c r="D51" s="18" t="s">
        <v>10</v>
      </c>
      <c r="E51" s="67"/>
      <c r="F51" s="10"/>
      <c r="G51" s="18" t="s">
        <v>10</v>
      </c>
      <c r="H51" s="60"/>
      <c r="I51" s="10"/>
      <c r="J51" s="18" t="s">
        <v>10</v>
      </c>
      <c r="K51" s="60"/>
    </row>
    <row r="52" spans="1:11" x14ac:dyDescent="0.2">
      <c r="A52" s="65"/>
      <c r="B52" s="65"/>
      <c r="C52" s="10"/>
      <c r="D52" s="24" t="str">
        <f>IF(D51="Uitmuntend","€ 35.000",IF(D51="Goed","€ 28.000",IF(D51="Voldoende","€ 0",IF(D51="Matig","-€ 70.000",IF(D51="Onvoldoende","UITSLUITING"," ")))))</f>
        <v xml:space="preserve"> </v>
      </c>
      <c r="E52" s="68"/>
      <c r="F52" s="10"/>
      <c r="G52" s="24" t="str">
        <f>IF(G51="Uitmuntend","€ 35.000",IF(G51="Goed","€ 28.000",IF(G51="Voldoende","€ 0",IF(G51="Matig","-€ 70.000",IF(G51="Onvoldoende","UITSLUITING"," ")))))</f>
        <v xml:space="preserve"> </v>
      </c>
      <c r="H52" s="61"/>
      <c r="I52" s="10"/>
      <c r="J52" s="24" t="str">
        <f>IF(J51="Uitmuntend","€ 35.000",IF(J51="Goed","€ 28.000",IF(J51="Voldoende","€ 0",IF(J51="Matig","-€ 70.000",IF(J51="Onvoldoende","UITSLUITING"," ")))))</f>
        <v xml:space="preserve"> </v>
      </c>
      <c r="K52" s="61"/>
    </row>
    <row r="53" spans="1:11" ht="15" customHeight="1" x14ac:dyDescent="0.2">
      <c r="A53" s="56" t="str">
        <f>'Beoordelen kwaliteit'!A14:A14</f>
        <v>OPEN VRAAG  7.3 KWALITEIT VAN DIENSTVERLENING EN SERVICE</v>
      </c>
      <c r="B53" s="17" t="s">
        <v>5</v>
      </c>
      <c r="C53" s="10"/>
      <c r="D53" s="20" t="str">
        <f>'Beoordelaar 1'!C13</f>
        <v>SCORE:</v>
      </c>
      <c r="E53" s="66" t="s">
        <v>19</v>
      </c>
      <c r="F53" s="10"/>
      <c r="G53" s="21" t="str">
        <f>'Beoordelaar 1'!F13</f>
        <v>SCORE:</v>
      </c>
      <c r="H53" s="59" t="s">
        <v>19</v>
      </c>
      <c r="I53" s="10"/>
      <c r="J53" s="20" t="str">
        <f>'Beoordelaar 1'!I13</f>
        <v>SCORE:</v>
      </c>
      <c r="K53" s="59" t="s">
        <v>19</v>
      </c>
    </row>
    <row r="54" spans="1:11" x14ac:dyDescent="0.2">
      <c r="A54" s="57"/>
      <c r="B54" s="17" t="s">
        <v>6</v>
      </c>
      <c r="C54" s="10"/>
      <c r="D54" s="20" t="str">
        <f>'Beoordelaar 2'!C13</f>
        <v>SCORE:</v>
      </c>
      <c r="E54" s="67"/>
      <c r="F54" s="10"/>
      <c r="G54" s="21" t="str">
        <f>'Beoordelaar 2'!F13</f>
        <v>SCORE:</v>
      </c>
      <c r="H54" s="60"/>
      <c r="I54" s="10"/>
      <c r="J54" s="20" t="str">
        <f>'Beoordelaar 2'!I13</f>
        <v>SCORE:</v>
      </c>
      <c r="K54" s="60"/>
    </row>
    <row r="55" spans="1:11" x14ac:dyDescent="0.2">
      <c r="A55" s="57"/>
      <c r="B55" s="17" t="s">
        <v>7</v>
      </c>
      <c r="C55" s="10"/>
      <c r="D55" s="20" t="str">
        <f>'Beoordelaar 3'!C13</f>
        <v>SCORE:</v>
      </c>
      <c r="E55" s="67"/>
      <c r="F55" s="10"/>
      <c r="G55" s="21" t="str">
        <f>'Beoordelaar 3'!F13</f>
        <v>SCORE:</v>
      </c>
      <c r="H55" s="60"/>
      <c r="I55" s="10"/>
      <c r="J55" s="20" t="str">
        <f>'Beoordelaar 3'!I13</f>
        <v>SCORE:</v>
      </c>
      <c r="K55" s="60"/>
    </row>
    <row r="56" spans="1:11" x14ac:dyDescent="0.2">
      <c r="A56" s="57"/>
      <c r="B56" s="17" t="s">
        <v>25</v>
      </c>
      <c r="C56" s="10"/>
      <c r="D56" s="20" t="str">
        <f>'Beoordelaar 4'!C13</f>
        <v>SCORE:</v>
      </c>
      <c r="E56" s="67"/>
      <c r="F56" s="10"/>
      <c r="G56" s="21" t="str">
        <f>'Beoordelaar 4'!F13</f>
        <v>SCORE:</v>
      </c>
      <c r="H56" s="60"/>
      <c r="I56" s="10"/>
      <c r="J56" s="20" t="str">
        <f>'Beoordelaar 4'!I13</f>
        <v>SCORE:</v>
      </c>
      <c r="K56" s="60"/>
    </row>
    <row r="57" spans="1:11" x14ac:dyDescent="0.2">
      <c r="A57" s="57"/>
      <c r="B57" s="17" t="s">
        <v>26</v>
      </c>
      <c r="C57" s="10"/>
      <c r="D57" s="20" t="str">
        <f>'Beoordelaar 5'!C13</f>
        <v>SCORE:</v>
      </c>
      <c r="E57" s="67"/>
      <c r="F57" s="10"/>
      <c r="G57" s="21" t="str">
        <f>'Beoordelaar 5'!F13</f>
        <v>SCORE:</v>
      </c>
      <c r="H57" s="60"/>
      <c r="I57" s="10"/>
      <c r="J57" s="20" t="str">
        <f>'Beoordelaar 5'!I13</f>
        <v>SCORE:</v>
      </c>
      <c r="K57" s="60"/>
    </row>
    <row r="58" spans="1:11" x14ac:dyDescent="0.2">
      <c r="A58" s="57"/>
      <c r="B58" s="17" t="s">
        <v>39</v>
      </c>
      <c r="C58" s="10"/>
      <c r="D58" s="20" t="str">
        <f>'Beoordelaar 6'!C13</f>
        <v>SCORE:</v>
      </c>
      <c r="E58" s="67"/>
      <c r="F58" s="10"/>
      <c r="G58" s="21" t="str">
        <f>'Beoordelaar 6'!F13</f>
        <v>SCORE:</v>
      </c>
      <c r="H58" s="60"/>
      <c r="I58" s="10"/>
      <c r="J58" s="20" t="str">
        <f>'Beoordelaar 6'!I13</f>
        <v>SCORE:</v>
      </c>
      <c r="K58" s="60"/>
    </row>
    <row r="59" spans="1:11" x14ac:dyDescent="0.2">
      <c r="A59" s="57"/>
      <c r="B59" s="17" t="s">
        <v>40</v>
      </c>
      <c r="C59" s="10"/>
      <c r="D59" s="20" t="str">
        <f>'Beoordelaar 7'!C13</f>
        <v>SCORE:</v>
      </c>
      <c r="E59" s="67"/>
      <c r="F59" s="10"/>
      <c r="G59" s="21" t="str">
        <f>'Beoordelaar 7'!F13</f>
        <v>SCORE:</v>
      </c>
      <c r="H59" s="60"/>
      <c r="I59" s="10"/>
      <c r="J59" s="20" t="str">
        <f>'Beoordelaar 7'!I13</f>
        <v>SCORE:</v>
      </c>
      <c r="K59" s="60"/>
    </row>
    <row r="60" spans="1:11" x14ac:dyDescent="0.2">
      <c r="A60" s="58"/>
      <c r="B60" s="17" t="s">
        <v>41</v>
      </c>
      <c r="C60" s="10"/>
      <c r="D60" s="20" t="str">
        <f>'Beoordelaar 8'!C13</f>
        <v>SCORE:</v>
      </c>
      <c r="E60" s="67"/>
      <c r="F60" s="10"/>
      <c r="G60" s="21" t="str">
        <f>'Beoordelaar 8'!F13</f>
        <v>SCORE:</v>
      </c>
      <c r="H60" s="60"/>
      <c r="I60" s="10"/>
      <c r="J60" s="20" t="str">
        <f>'Beoordelaar 8'!I13</f>
        <v>SCORE:</v>
      </c>
      <c r="K60" s="60"/>
    </row>
    <row r="61" spans="1:11" x14ac:dyDescent="0.2">
      <c r="A61" s="64" t="s">
        <v>4</v>
      </c>
      <c r="B61" s="64"/>
      <c r="C61" s="10"/>
      <c r="D61" s="18" t="s">
        <v>10</v>
      </c>
      <c r="E61" s="67"/>
      <c r="F61" s="10"/>
      <c r="G61" s="18" t="s">
        <v>10</v>
      </c>
      <c r="H61" s="60"/>
      <c r="I61" s="10"/>
      <c r="J61" s="18" t="s">
        <v>10</v>
      </c>
      <c r="K61" s="60"/>
    </row>
    <row r="62" spans="1:11" x14ac:dyDescent="0.2">
      <c r="A62" s="65"/>
      <c r="B62" s="65"/>
      <c r="C62" s="10"/>
      <c r="D62" s="24" t="str">
        <f>IF(D61="Uitmuntend","€ 35.000",IF(D61="Goed","€ 28.000",IF(D61="Voldoende","€ 0",IF(D61="Matig","-€ 70.000",IF(D61="Onvoldoende","UITSLUITING"," ")))))</f>
        <v xml:space="preserve"> </v>
      </c>
      <c r="E62" s="68"/>
      <c r="F62" s="10"/>
      <c r="G62" s="24" t="str">
        <f>IF(G61="Uitmuntend","€ 35.000",IF(G61="Goed","€ 28.000",IF(G61="Voldoende","€ 0",IF(G61="Matig","-€ 70.000",IF(G61="Onvoldoende","UITSLUITING"," ")))))</f>
        <v xml:space="preserve"> </v>
      </c>
      <c r="H62" s="61"/>
      <c r="I62" s="10"/>
      <c r="J62" s="24" t="str">
        <f>IF(J61="Uitmuntend","€ 35.000",IF(J61="Goed","€ 28.000",IF(J61="Voldoende","€ 0",IF(J61="Matig","-€ 70.000",IF(J61="Onvoldoende","UITSLUITING"," ")))))</f>
        <v xml:space="preserve"> </v>
      </c>
      <c r="K62" s="61"/>
    </row>
    <row r="63" spans="1:11" ht="15" customHeight="1" x14ac:dyDescent="0.2">
      <c r="A63" s="56" t="str">
        <f>'Beoordelen kwaliteit'!A16:A16</f>
        <v>OPEN VRAAG 7.4 BEHEER, UPDATES EN UPGRADES/FIRMWARE</v>
      </c>
      <c r="B63" s="17" t="s">
        <v>5</v>
      </c>
      <c r="C63" s="10"/>
      <c r="D63" s="20" t="str">
        <f>'Beoordelaar 1'!C15</f>
        <v>SCORE:</v>
      </c>
      <c r="E63" s="66" t="s">
        <v>19</v>
      </c>
      <c r="F63" s="10"/>
      <c r="G63" s="21" t="str">
        <f>'Beoordelaar 1'!F15</f>
        <v>SCORE:</v>
      </c>
      <c r="H63" s="59" t="s">
        <v>19</v>
      </c>
      <c r="I63" s="10"/>
      <c r="J63" s="20" t="str">
        <f>'Beoordelaar 1'!I15</f>
        <v>SCORE:</v>
      </c>
      <c r="K63" s="59" t="s">
        <v>19</v>
      </c>
    </row>
    <row r="64" spans="1:11" x14ac:dyDescent="0.2">
      <c r="A64" s="57"/>
      <c r="B64" s="17" t="s">
        <v>6</v>
      </c>
      <c r="C64" s="10"/>
      <c r="D64" s="20" t="str">
        <f>'Beoordelaar 2'!C15</f>
        <v>SCORE:</v>
      </c>
      <c r="E64" s="67"/>
      <c r="F64" s="10"/>
      <c r="G64" s="21" t="str">
        <f>'Beoordelaar 2'!F15</f>
        <v>SCORE:</v>
      </c>
      <c r="H64" s="60"/>
      <c r="I64" s="10"/>
      <c r="J64" s="20" t="str">
        <f>'Beoordelaar 2'!I15</f>
        <v>SCORE:</v>
      </c>
      <c r="K64" s="60"/>
    </row>
    <row r="65" spans="1:11" x14ac:dyDescent="0.2">
      <c r="A65" s="57"/>
      <c r="B65" s="17" t="s">
        <v>7</v>
      </c>
      <c r="C65" s="10"/>
      <c r="D65" s="20" t="str">
        <f>'Beoordelaar 3'!C15</f>
        <v>SCORE:</v>
      </c>
      <c r="E65" s="67"/>
      <c r="F65" s="10"/>
      <c r="G65" s="21" t="str">
        <f>'Beoordelaar 3'!F15</f>
        <v>SCORE:</v>
      </c>
      <c r="H65" s="60"/>
      <c r="I65" s="10"/>
      <c r="J65" s="20" t="str">
        <f>'Beoordelaar 3'!I15</f>
        <v>SCORE:</v>
      </c>
      <c r="K65" s="60"/>
    </row>
    <row r="66" spans="1:11" x14ac:dyDescent="0.2">
      <c r="A66" s="57"/>
      <c r="B66" s="17" t="s">
        <v>25</v>
      </c>
      <c r="C66" s="10"/>
      <c r="D66" s="20" t="str">
        <f>'Beoordelaar 4'!C15</f>
        <v>SCORE:</v>
      </c>
      <c r="E66" s="67"/>
      <c r="F66" s="10"/>
      <c r="G66" s="21" t="str">
        <f>'Beoordelaar 4'!F15</f>
        <v>SCORE:</v>
      </c>
      <c r="H66" s="60"/>
      <c r="I66" s="10"/>
      <c r="J66" s="20" t="str">
        <f>'Beoordelaar 4'!I15</f>
        <v>SCORE:</v>
      </c>
      <c r="K66" s="60"/>
    </row>
    <row r="67" spans="1:11" x14ac:dyDescent="0.2">
      <c r="A67" s="57"/>
      <c r="B67" s="17" t="s">
        <v>26</v>
      </c>
      <c r="C67" s="10"/>
      <c r="D67" s="20" t="str">
        <f>'Beoordelaar 5'!C15</f>
        <v>SCORE:</v>
      </c>
      <c r="E67" s="67"/>
      <c r="F67" s="10"/>
      <c r="G67" s="21" t="str">
        <f>'Beoordelaar 5'!F15</f>
        <v>SCORE:</v>
      </c>
      <c r="H67" s="60"/>
      <c r="I67" s="10"/>
      <c r="J67" s="20" t="str">
        <f>'Beoordelaar 5'!I15</f>
        <v>SCORE:</v>
      </c>
      <c r="K67" s="60"/>
    </row>
    <row r="68" spans="1:11" x14ac:dyDescent="0.2">
      <c r="A68" s="57"/>
      <c r="B68" s="17" t="s">
        <v>39</v>
      </c>
      <c r="C68" s="10"/>
      <c r="D68" s="20" t="str">
        <f>'Beoordelaar 6'!C15</f>
        <v>SCORE:</v>
      </c>
      <c r="E68" s="67"/>
      <c r="F68" s="10"/>
      <c r="G68" s="21" t="str">
        <f>'Beoordelaar 6'!F15</f>
        <v>SCORE:</v>
      </c>
      <c r="H68" s="60"/>
      <c r="I68" s="10"/>
      <c r="J68" s="20" t="str">
        <f>'Beoordelaar 6'!I15</f>
        <v>SCORE:</v>
      </c>
      <c r="K68" s="60"/>
    </row>
    <row r="69" spans="1:11" x14ac:dyDescent="0.2">
      <c r="A69" s="57"/>
      <c r="B69" s="17" t="s">
        <v>40</v>
      </c>
      <c r="C69" s="10"/>
      <c r="D69" s="20" t="str">
        <f>'Beoordelaar 7'!C15</f>
        <v>SCORE:</v>
      </c>
      <c r="E69" s="67"/>
      <c r="F69" s="10"/>
      <c r="G69" s="21" t="str">
        <f>'Beoordelaar 7'!F15</f>
        <v>SCORE:</v>
      </c>
      <c r="H69" s="60"/>
      <c r="I69" s="10"/>
      <c r="J69" s="20" t="str">
        <f>'Beoordelaar 7'!I15</f>
        <v>SCORE:</v>
      </c>
      <c r="K69" s="60"/>
    </row>
    <row r="70" spans="1:11" x14ac:dyDescent="0.2">
      <c r="A70" s="58"/>
      <c r="B70" s="17" t="s">
        <v>41</v>
      </c>
      <c r="C70" s="10"/>
      <c r="D70" s="20" t="str">
        <f>'Beoordelaar 8'!C15</f>
        <v>SCORE:</v>
      </c>
      <c r="E70" s="67"/>
      <c r="F70" s="10"/>
      <c r="G70" s="21" t="str">
        <f>'Beoordelaar 8'!F15</f>
        <v>SCORE:</v>
      </c>
      <c r="H70" s="60"/>
      <c r="I70" s="10"/>
      <c r="J70" s="20" t="str">
        <f>'Beoordelaar 8'!I15</f>
        <v>SCORE:</v>
      </c>
      <c r="K70" s="60"/>
    </row>
    <row r="71" spans="1:11" x14ac:dyDescent="0.2">
      <c r="A71" s="64" t="s">
        <v>4</v>
      </c>
      <c r="B71" s="64"/>
      <c r="C71" s="10"/>
      <c r="D71" s="18" t="s">
        <v>10</v>
      </c>
      <c r="E71" s="67"/>
      <c r="F71" s="10"/>
      <c r="G71" s="18" t="s">
        <v>10</v>
      </c>
      <c r="H71" s="60"/>
      <c r="I71" s="10"/>
      <c r="J71" s="18" t="s">
        <v>10</v>
      </c>
      <c r="K71" s="60"/>
    </row>
    <row r="72" spans="1:11" x14ac:dyDescent="0.2">
      <c r="A72" s="65"/>
      <c r="B72" s="65"/>
      <c r="C72" s="10"/>
      <c r="D72" s="24" t="str">
        <f>IF(D71="Uitmuntend","€ 35.000",IF(D71="Goed","€ 28.000",IF(D71="Voldoende","€ 0",IF(D71="Matig","-€ 70.000",IF(D71="Onvoldoende","UITSLUITING"," ")))))</f>
        <v xml:space="preserve"> </v>
      </c>
      <c r="E72" s="68"/>
      <c r="F72" s="10"/>
      <c r="G72" s="24" t="str">
        <f>IF(G71="Uitmuntend","€ 35.000",IF(G71="Goed","€ 28.000",IF(G71="Voldoende","€ 0",IF(G71="Matig","-€ 70.000",IF(G71="Onvoldoende","UITSLUITING"," ")))))</f>
        <v xml:space="preserve"> </v>
      </c>
      <c r="H72" s="61"/>
      <c r="I72" s="10"/>
      <c r="J72" s="24" t="str">
        <f>IF(J71="Uitmuntend","€ 35.000",IF(J71="Goed","€ 28.000",IF(J71="Voldoende","€ 0",IF(J71="Matig","-€ 70.000",IF(J71="Onvoldoende","UITSLUITING"," ")))))</f>
        <v xml:space="preserve"> </v>
      </c>
      <c r="K72" s="61"/>
    </row>
    <row r="73" spans="1:11" x14ac:dyDescent="0.2">
      <c r="A73" s="56" t="str">
        <f>'Beoordelen kwaliteit'!A18:A18</f>
        <v>OPEN VRAAG 7.5 VEILIGHEID</v>
      </c>
      <c r="B73" s="17" t="s">
        <v>5</v>
      </c>
      <c r="C73" s="10"/>
      <c r="D73" s="20" t="str">
        <f>'Beoordelaar 1'!C17</f>
        <v>SCORE:</v>
      </c>
      <c r="E73" s="66" t="s">
        <v>19</v>
      </c>
      <c r="F73" s="10"/>
      <c r="G73" s="20" t="str">
        <f>'Beoordelaar 1'!F17</f>
        <v>SCORE:</v>
      </c>
      <c r="H73" s="59" t="s">
        <v>19</v>
      </c>
      <c r="I73" s="10"/>
      <c r="J73" s="20" t="str">
        <f>'Beoordelaar 1'!I17</f>
        <v>SCORE:</v>
      </c>
      <c r="K73" s="59" t="s">
        <v>19</v>
      </c>
    </row>
    <row r="74" spans="1:11" x14ac:dyDescent="0.2">
      <c r="A74" s="57"/>
      <c r="B74" s="17" t="s">
        <v>6</v>
      </c>
      <c r="C74" s="10"/>
      <c r="D74" s="20" t="str">
        <f>'Beoordelaar 2'!C17</f>
        <v>SCORE:</v>
      </c>
      <c r="E74" s="67"/>
      <c r="F74" s="10"/>
      <c r="G74" s="20" t="str">
        <f>'Beoordelaar 2'!F17</f>
        <v>SCORE:</v>
      </c>
      <c r="H74" s="60"/>
      <c r="I74" s="10"/>
      <c r="J74" s="20" t="str">
        <f>'Beoordelaar 2'!I17</f>
        <v>SCORE:</v>
      </c>
      <c r="K74" s="60"/>
    </row>
    <row r="75" spans="1:11" x14ac:dyDescent="0.2">
      <c r="A75" s="57"/>
      <c r="B75" s="17" t="s">
        <v>7</v>
      </c>
      <c r="C75" s="10"/>
      <c r="D75" s="20" t="str">
        <f>'Beoordelaar 3'!C17</f>
        <v>SCORE:</v>
      </c>
      <c r="E75" s="67"/>
      <c r="F75" s="10"/>
      <c r="G75" s="20" t="str">
        <f>'Beoordelaar 3'!F17</f>
        <v>SCORE:</v>
      </c>
      <c r="H75" s="60"/>
      <c r="I75" s="10"/>
      <c r="J75" s="20" t="str">
        <f>'Beoordelaar 3'!I17</f>
        <v>SCORE:</v>
      </c>
      <c r="K75" s="60"/>
    </row>
    <row r="76" spans="1:11" x14ac:dyDescent="0.2">
      <c r="A76" s="57"/>
      <c r="B76" s="17" t="s">
        <v>25</v>
      </c>
      <c r="C76" s="10"/>
      <c r="D76" s="20" t="str">
        <f>'Beoordelaar 4'!C17</f>
        <v>SCORE:</v>
      </c>
      <c r="E76" s="67"/>
      <c r="F76" s="10"/>
      <c r="G76" s="20" t="str">
        <f>'Beoordelaar 4'!F17</f>
        <v>SCORE:</v>
      </c>
      <c r="H76" s="60"/>
      <c r="I76" s="10"/>
      <c r="J76" s="20" t="str">
        <f>'Beoordelaar 4'!I17</f>
        <v>SCORE:</v>
      </c>
      <c r="K76" s="60"/>
    </row>
    <row r="77" spans="1:11" x14ac:dyDescent="0.2">
      <c r="A77" s="57"/>
      <c r="B77" s="17" t="s">
        <v>26</v>
      </c>
      <c r="C77" s="10"/>
      <c r="D77" s="20" t="str">
        <f>'Beoordelaar 5'!C17</f>
        <v>SCORE:</v>
      </c>
      <c r="E77" s="67"/>
      <c r="F77" s="10"/>
      <c r="G77" s="20" t="str">
        <f>'Beoordelaar 5'!F17</f>
        <v>SCORE:</v>
      </c>
      <c r="H77" s="60"/>
      <c r="I77" s="10"/>
      <c r="J77" s="20" t="str">
        <f>'Beoordelaar 5'!I17</f>
        <v>SCORE:</v>
      </c>
      <c r="K77" s="60"/>
    </row>
    <row r="78" spans="1:11" x14ac:dyDescent="0.2">
      <c r="A78" s="57"/>
      <c r="B78" s="17" t="s">
        <v>39</v>
      </c>
      <c r="C78" s="10"/>
      <c r="D78" s="20" t="str">
        <f>'Beoordelaar 6'!C17</f>
        <v>SCORE:</v>
      </c>
      <c r="E78" s="67"/>
      <c r="F78" s="10"/>
      <c r="G78" s="21" t="str">
        <f>'Beoordelaar 6'!F17</f>
        <v>SCORE:</v>
      </c>
      <c r="H78" s="60"/>
      <c r="I78" s="10"/>
      <c r="J78" s="20" t="str">
        <f>'Beoordelaar 6'!I17</f>
        <v>SCORE:</v>
      </c>
      <c r="K78" s="60"/>
    </row>
    <row r="79" spans="1:11" x14ac:dyDescent="0.2">
      <c r="A79" s="57"/>
      <c r="B79" s="17" t="s">
        <v>40</v>
      </c>
      <c r="C79" s="10"/>
      <c r="D79" s="20" t="str">
        <f>'Beoordelaar 7'!C17</f>
        <v>SCORE:</v>
      </c>
      <c r="E79" s="67"/>
      <c r="F79" s="10"/>
      <c r="G79" s="21" t="str">
        <f>'Beoordelaar 7'!F17</f>
        <v>SCORE:</v>
      </c>
      <c r="H79" s="60"/>
      <c r="I79" s="10"/>
      <c r="J79" s="20" t="str">
        <f>'Beoordelaar 7'!I17</f>
        <v>SCORE:</v>
      </c>
      <c r="K79" s="60"/>
    </row>
    <row r="80" spans="1:11" x14ac:dyDescent="0.2">
      <c r="A80" s="58"/>
      <c r="B80" s="17" t="s">
        <v>41</v>
      </c>
      <c r="C80" s="10"/>
      <c r="D80" s="20" t="str">
        <f>'Beoordelaar 8'!C17</f>
        <v>SCORE:</v>
      </c>
      <c r="E80" s="67"/>
      <c r="F80" s="10"/>
      <c r="G80" s="21" t="str">
        <f>'Beoordelaar 8'!F17</f>
        <v>SCORE:</v>
      </c>
      <c r="H80" s="60"/>
      <c r="I80" s="10"/>
      <c r="J80" s="20" t="str">
        <f>'Beoordelaar 8'!I17</f>
        <v>SCORE:</v>
      </c>
      <c r="K80" s="60"/>
    </row>
    <row r="81" spans="1:11" x14ac:dyDescent="0.2">
      <c r="A81" s="64" t="s">
        <v>4</v>
      </c>
      <c r="B81" s="64"/>
      <c r="C81" s="10"/>
      <c r="D81" s="18" t="s">
        <v>10</v>
      </c>
      <c r="E81" s="67"/>
      <c r="F81" s="10"/>
      <c r="G81" s="18" t="s">
        <v>10</v>
      </c>
      <c r="H81" s="60"/>
      <c r="I81" s="10"/>
      <c r="J81" s="18" t="s">
        <v>10</v>
      </c>
      <c r="K81" s="60"/>
    </row>
    <row r="82" spans="1:11" x14ac:dyDescent="0.2">
      <c r="A82" s="65"/>
      <c r="B82" s="65"/>
      <c r="C82" s="10"/>
      <c r="D82" s="24" t="str">
        <f>IF(D81="Uitmuntend","€ 35.000",IF(D81="Goed","€ 28.000",IF(D81="Voldoende","€ 0",IF(D81="Matig","-€ 70.000",IF(D81="Onvoldoende","UITSLUITING"," ")))))</f>
        <v xml:space="preserve"> </v>
      </c>
      <c r="E82" s="68"/>
      <c r="F82" s="10"/>
      <c r="G82" s="24" t="str">
        <f>IF(G81="Uitmuntend","€ 35.000",IF(G81="Goed","€ 28.000",IF(G81="Voldoende","€ 0",IF(G81="Matig","-€ 70.000",IF(G81="Onvoldoende","UITSLUITING"," ")))))</f>
        <v xml:space="preserve"> </v>
      </c>
      <c r="H82" s="61"/>
      <c r="I82" s="10"/>
      <c r="J82" s="24" t="str">
        <f>IF(J81="Uitmuntend","€ 35.000",IF(J81="Goed","€ 28.000",IF(J81="Voldoende","€ 0",IF(J81="Matig","-€ 70.000",IF(J81="Onvoldoende","UITSLUITING"," ")))))</f>
        <v xml:space="preserve"> </v>
      </c>
      <c r="K82" s="61"/>
    </row>
    <row r="83" spans="1:11" s="8" customFormat="1" ht="30" customHeight="1" x14ac:dyDescent="0.2">
      <c r="A83" s="62" t="s">
        <v>8</v>
      </c>
      <c r="B83" s="63"/>
      <c r="C83" s="11"/>
      <c r="D83" s="22" t="e">
        <f>D12+D22+D32+D42+D52+D62+D72+D82</f>
        <v>#VALUE!</v>
      </c>
      <c r="E83" s="23"/>
      <c r="F83" s="11"/>
      <c r="G83" s="22" t="e">
        <f>G12+G22+G32+G42+G52+G62+G72+G82</f>
        <v>#VALUE!</v>
      </c>
      <c r="H83" s="22"/>
      <c r="I83" s="11"/>
      <c r="J83" s="22" t="e">
        <f>J12+J22+J32+J42+J52+J62+J72+J82</f>
        <v>#VALUE!</v>
      </c>
      <c r="K83" s="22"/>
    </row>
  </sheetData>
  <sheetProtection algorithmName="SHA-512" hashValue="3w81xsY8mwTaAGVGwP4OFmQbG84HcZRw3X/2WCS3ANgWZYMD8Wvcgsicax+McBeUpr1g05e5jGHXx3CfFqgkvw==" saltValue="C4MGn88i4i86E4otc3+niQ==" spinCount="100000" sheet="1" objects="1" scenarios="1"/>
  <mergeCells count="51">
    <mergeCell ref="K43:K52"/>
    <mergeCell ref="K73:K82"/>
    <mergeCell ref="A81:B81"/>
    <mergeCell ref="A82:B82"/>
    <mergeCell ref="E73:E82"/>
    <mergeCell ref="H73:H82"/>
    <mergeCell ref="E23:E32"/>
    <mergeCell ref="E33:E42"/>
    <mergeCell ref="E43:E52"/>
    <mergeCell ref="E53:E62"/>
    <mergeCell ref="H23:H32"/>
    <mergeCell ref="H33:H42"/>
    <mergeCell ref="H43:H52"/>
    <mergeCell ref="A1:K1"/>
    <mergeCell ref="A2:B2"/>
    <mergeCell ref="A11:B11"/>
    <mergeCell ref="H3:H12"/>
    <mergeCell ref="H13:H22"/>
    <mergeCell ref="E3:E12"/>
    <mergeCell ref="E13:E22"/>
    <mergeCell ref="A21:B21"/>
    <mergeCell ref="A22:B22"/>
    <mergeCell ref="A12:B12"/>
    <mergeCell ref="A83:B83"/>
    <mergeCell ref="A31:B31"/>
    <mergeCell ref="A32:B32"/>
    <mergeCell ref="A41:B41"/>
    <mergeCell ref="A42:B42"/>
    <mergeCell ref="A51:B51"/>
    <mergeCell ref="A52:B52"/>
    <mergeCell ref="A61:B61"/>
    <mergeCell ref="A62:B62"/>
    <mergeCell ref="A71:B71"/>
    <mergeCell ref="A43:A50"/>
    <mergeCell ref="A72:B72"/>
    <mergeCell ref="A53:A60"/>
    <mergeCell ref="A63:A70"/>
    <mergeCell ref="A73:A80"/>
    <mergeCell ref="K3:K12"/>
    <mergeCell ref="K13:K22"/>
    <mergeCell ref="K23:K32"/>
    <mergeCell ref="K33:K42"/>
    <mergeCell ref="A3:A10"/>
    <mergeCell ref="A13:A20"/>
    <mergeCell ref="A23:A30"/>
    <mergeCell ref="A33:A40"/>
    <mergeCell ref="E63:E72"/>
    <mergeCell ref="H63:H72"/>
    <mergeCell ref="K63:K72"/>
    <mergeCell ref="K53:K62"/>
    <mergeCell ref="H53:H62"/>
  </mergeCells>
  <phoneticPr fontId="16" type="noConversion"/>
  <dataValidations count="1">
    <dataValidation type="list" errorStyle="warning" allowBlank="1" showErrorMessage="1" sqref="J11 J21 D11 D21 D31 G11 G21 G31 J31 D41 G41 J41 J51 G51 D51 D61 G61 J61 D71 G71 J71 D81 G81 J81" xr:uid="{00000000-0002-0000-0400-000000000000}">
      <formula1>SCORE</formula1>
    </dataValidation>
  </dataValidation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8"/>
  <sheetViews>
    <sheetView showGridLines="0" zoomScaleNormal="100" zoomScalePageLayoutView="85" workbookViewId="0">
      <pane xSplit="1" ySplit="1" topLeftCell="B8" activePane="bottomRight" state="frozen"/>
      <selection pane="topRight" activeCell="B1" sqref="B1"/>
      <selection pane="bottomLeft" activeCell="A2" sqref="A2"/>
      <selection pane="bottomRight" activeCell="I15" sqref="I15:J15"/>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0</v>
      </c>
      <c r="B1" s="9"/>
      <c r="C1" s="52" t="s">
        <v>16</v>
      </c>
      <c r="D1" s="51"/>
      <c r="E1" s="9"/>
      <c r="F1" s="50" t="s">
        <v>17</v>
      </c>
      <c r="G1" s="51"/>
      <c r="H1" s="40"/>
      <c r="I1" s="50" t="s">
        <v>18</v>
      </c>
      <c r="J1" s="51"/>
      <c r="K1" s="3"/>
    </row>
    <row r="2" spans="1:11" ht="40" customHeight="1" x14ac:dyDescent="0.15">
      <c r="A2" s="29" t="str">
        <f>'Beoordelen kwaliteit'!A3</f>
        <v>OPEN VRAAG 7.1	 PROJECTAANPAK TOTALE LEVERING</v>
      </c>
      <c r="B2" s="6"/>
      <c r="C2" s="32"/>
      <c r="D2" s="33"/>
      <c r="E2" s="6"/>
      <c r="F2" s="32"/>
      <c r="G2" s="33"/>
      <c r="H2" s="41"/>
      <c r="I2" s="32"/>
      <c r="J2" s="33"/>
    </row>
    <row r="3" spans="1:11" ht="35" customHeight="1" x14ac:dyDescent="0.15">
      <c r="A3" s="13" t="str">
        <f>'Beoordelen kwaliteit'!A4</f>
        <v>SUB 1. Plan van Aanpak</v>
      </c>
      <c r="B3" s="7"/>
      <c r="C3" s="43" t="s">
        <v>10</v>
      </c>
      <c r="D3" s="44"/>
      <c r="E3" s="12"/>
      <c r="F3" s="43" t="s">
        <v>10</v>
      </c>
      <c r="G3" s="44"/>
      <c r="H3" s="42"/>
      <c r="I3" s="43" t="s">
        <v>10</v>
      </c>
      <c r="J3" s="44"/>
    </row>
    <row r="4" spans="1:11" ht="160" customHeight="1" x14ac:dyDescent="0.15">
      <c r="A4" s="31" t="str">
        <f>'Beoordelen kwaliteit'!A5:A5</f>
        <v xml:space="preserve">Zie bijlage 7a 'kwaliteit'. </v>
      </c>
      <c r="B4" s="7"/>
      <c r="C4" s="45" t="s">
        <v>3</v>
      </c>
      <c r="D4" s="46"/>
      <c r="E4" s="12"/>
      <c r="F4" s="45" t="s">
        <v>3</v>
      </c>
      <c r="G4" s="46"/>
      <c r="H4" s="42"/>
      <c r="I4" s="45" t="s">
        <v>3</v>
      </c>
      <c r="J4" s="46"/>
    </row>
    <row r="5" spans="1:11" ht="35" customHeight="1" x14ac:dyDescent="0.15">
      <c r="A5" s="13" t="str">
        <f>'Beoordelen kwaliteit'!A6:A6</f>
        <v>SUB 2. Gespecifieerde offerte</v>
      </c>
      <c r="B5" s="7"/>
      <c r="C5" s="43" t="s">
        <v>10</v>
      </c>
      <c r="D5" s="44"/>
      <c r="E5" s="12"/>
      <c r="F5" s="43" t="s">
        <v>10</v>
      </c>
      <c r="G5" s="44"/>
      <c r="H5" s="42"/>
      <c r="I5" s="43" t="s">
        <v>10</v>
      </c>
      <c r="J5" s="44"/>
    </row>
    <row r="6" spans="1:11" ht="160" customHeight="1" x14ac:dyDescent="0.15">
      <c r="A6" s="31" t="str">
        <f>'Beoordelen kwaliteit'!A7:A7</f>
        <v xml:space="preserve">Zie bijlage 7a 'kwaliteit'. </v>
      </c>
      <c r="B6" s="7"/>
      <c r="C6" s="47" t="s">
        <v>3</v>
      </c>
      <c r="D6" s="46"/>
      <c r="E6" s="12"/>
      <c r="F6" s="45" t="s">
        <v>3</v>
      </c>
      <c r="G6" s="46"/>
      <c r="H6" s="42"/>
      <c r="I6" s="45" t="s">
        <v>3</v>
      </c>
      <c r="J6" s="46"/>
    </row>
    <row r="7" spans="1:11" ht="35" customHeight="1" x14ac:dyDescent="0.15">
      <c r="A7" s="13" t="str">
        <f>'Beoordelen kwaliteit'!A8:A8</f>
        <v xml:space="preserve">SUB 3. Meerwaarde </v>
      </c>
      <c r="B7" s="7"/>
      <c r="C7" s="43" t="s">
        <v>10</v>
      </c>
      <c r="D7" s="44"/>
      <c r="E7" s="12"/>
      <c r="F7" s="43" t="s">
        <v>10</v>
      </c>
      <c r="G7" s="44"/>
      <c r="H7" s="42"/>
      <c r="I7" s="43" t="s">
        <v>10</v>
      </c>
      <c r="J7" s="44"/>
    </row>
    <row r="8" spans="1:11" ht="160" customHeight="1" x14ac:dyDescent="0.15">
      <c r="A8" s="31" t="str">
        <f>'Beoordelen kwaliteit'!A9:A9</f>
        <v xml:space="preserve">Zie bijlage 7a 'kwaliteit'. </v>
      </c>
      <c r="B8" s="7"/>
      <c r="C8" s="47" t="s">
        <v>3</v>
      </c>
      <c r="D8" s="46"/>
      <c r="E8" s="12"/>
      <c r="F8" s="45" t="s">
        <v>3</v>
      </c>
      <c r="G8" s="46"/>
      <c r="H8" s="42"/>
      <c r="I8" s="45" t="s">
        <v>3</v>
      </c>
      <c r="J8" s="46"/>
    </row>
    <row r="9" spans="1:11" ht="35" customHeight="1" x14ac:dyDescent="0.15">
      <c r="A9" s="13" t="str">
        <f>'Beoordelen kwaliteit'!A10:A10</f>
        <v xml:space="preserve">SUB 4. Duurzaam en circulair inkopen </v>
      </c>
      <c r="B9" s="7"/>
      <c r="C9" s="43" t="s">
        <v>10</v>
      </c>
      <c r="D9" s="44"/>
      <c r="E9" s="12"/>
      <c r="F9" s="43" t="s">
        <v>10</v>
      </c>
      <c r="G9" s="44"/>
      <c r="H9" s="42"/>
      <c r="I9" s="43" t="s">
        <v>10</v>
      </c>
      <c r="J9" s="44"/>
    </row>
    <row r="10" spans="1:11" ht="160" customHeight="1" x14ac:dyDescent="0.15">
      <c r="A10" s="31" t="str">
        <f>'Beoordelen kwaliteit'!A11:A11</f>
        <v xml:space="preserve">Zie bijlage 7a 'kwaliteit'. </v>
      </c>
      <c r="B10" s="7"/>
      <c r="C10" s="47" t="s">
        <v>3</v>
      </c>
      <c r="D10" s="46"/>
      <c r="E10" s="12"/>
      <c r="F10" s="45" t="s">
        <v>3</v>
      </c>
      <c r="G10" s="46"/>
      <c r="H10" s="42"/>
      <c r="I10" s="45" t="s">
        <v>3</v>
      </c>
      <c r="J10" s="46"/>
    </row>
    <row r="11" spans="1:11" ht="40" customHeight="1" x14ac:dyDescent="0.15">
      <c r="A11" s="29" t="str">
        <f>'Beoordelen kwaliteit'!A12:A12</f>
        <v>OPEN VRAAG 7.2 SLA EN GARANTIE</v>
      </c>
      <c r="B11" s="7"/>
      <c r="C11" s="43" t="s">
        <v>10</v>
      </c>
      <c r="D11" s="44"/>
      <c r="E11" s="12"/>
      <c r="F11" s="43" t="s">
        <v>10</v>
      </c>
      <c r="G11" s="44"/>
      <c r="H11" s="42"/>
      <c r="I11" s="43" t="s">
        <v>10</v>
      </c>
      <c r="J11" s="44"/>
    </row>
    <row r="12" spans="1:11" ht="130" customHeight="1" x14ac:dyDescent="0.15">
      <c r="A12" s="30" t="str">
        <f>'Beoordelen kwaliteit'!A13:A13</f>
        <v xml:space="preserve">Zie bijlage 7a 'kwaliteit'. </v>
      </c>
      <c r="B12" s="7"/>
      <c r="C12" s="48" t="s">
        <v>3</v>
      </c>
      <c r="D12" s="49"/>
      <c r="E12" s="12"/>
      <c r="F12" s="45" t="s">
        <v>3</v>
      </c>
      <c r="G12" s="46"/>
      <c r="H12" s="42"/>
      <c r="I12" s="45" t="s">
        <v>3</v>
      </c>
      <c r="J12" s="46"/>
    </row>
    <row r="13" spans="1:11" ht="40" customHeight="1" x14ac:dyDescent="0.15">
      <c r="A13" s="29" t="str">
        <f>'Beoordelen kwaliteit'!A14:A14</f>
        <v>OPEN VRAAG  7.3 KWALITEIT VAN DIENSTVERLENING EN SERVICE</v>
      </c>
      <c r="B13" s="7"/>
      <c r="C13" s="43" t="s">
        <v>10</v>
      </c>
      <c r="D13" s="44"/>
      <c r="E13" s="12"/>
      <c r="F13" s="43" t="s">
        <v>10</v>
      </c>
      <c r="G13" s="44"/>
      <c r="H13" s="42"/>
      <c r="I13" s="43" t="s">
        <v>10</v>
      </c>
      <c r="J13" s="44"/>
    </row>
    <row r="14" spans="1:11" ht="130" customHeight="1" x14ac:dyDescent="0.15">
      <c r="A14" s="30" t="str">
        <f>'Beoordelen kwaliteit'!A15:A15</f>
        <v xml:space="preserve">Zie bijlage 7a 'kwaliteit'. </v>
      </c>
      <c r="B14" s="7"/>
      <c r="C14" s="48" t="s">
        <v>3</v>
      </c>
      <c r="D14" s="49"/>
      <c r="E14" s="12"/>
      <c r="F14" s="45" t="s">
        <v>3</v>
      </c>
      <c r="G14" s="46"/>
      <c r="H14" s="42"/>
      <c r="I14" s="45" t="s">
        <v>3</v>
      </c>
      <c r="J14" s="46"/>
    </row>
    <row r="15" spans="1:11" ht="40" customHeight="1" x14ac:dyDescent="0.15">
      <c r="A15" s="29" t="str">
        <f>'Beoordelen kwaliteit'!A16:A16</f>
        <v>OPEN VRAAG 7.4 BEHEER, UPDATES EN UPGRADES/FIRMWARE</v>
      </c>
      <c r="B15" s="7"/>
      <c r="C15" s="43" t="s">
        <v>10</v>
      </c>
      <c r="D15" s="44"/>
      <c r="E15" s="12"/>
      <c r="F15" s="43" t="s">
        <v>10</v>
      </c>
      <c r="G15" s="44"/>
      <c r="H15" s="42"/>
      <c r="I15" s="43" t="s">
        <v>10</v>
      </c>
      <c r="J15" s="44"/>
    </row>
    <row r="16" spans="1:11" ht="130" customHeight="1" x14ac:dyDescent="0.15">
      <c r="A16" s="31" t="str">
        <f>'Beoordelen kwaliteit'!A17:A17</f>
        <v xml:space="preserve">Zie bijlage 7a 'kwaliteit'. </v>
      </c>
      <c r="B16" s="7"/>
      <c r="C16" s="48" t="s">
        <v>3</v>
      </c>
      <c r="D16" s="49"/>
      <c r="E16" s="12"/>
      <c r="F16" s="45" t="s">
        <v>3</v>
      </c>
      <c r="G16" s="46"/>
      <c r="H16" s="42"/>
      <c r="I16" s="45" t="s">
        <v>3</v>
      </c>
      <c r="J16" s="46"/>
    </row>
    <row r="17" spans="1:10" ht="40" customHeight="1" x14ac:dyDescent="0.15">
      <c r="A17" s="29" t="str">
        <f>'Beoordelen kwaliteit'!A18:A18</f>
        <v>OPEN VRAAG 7.5 VEILIGHEID</v>
      </c>
      <c r="B17" s="7"/>
      <c r="C17" s="43" t="s">
        <v>10</v>
      </c>
      <c r="D17" s="44"/>
      <c r="E17" s="12"/>
      <c r="F17" s="43" t="s">
        <v>10</v>
      </c>
      <c r="G17" s="44"/>
      <c r="H17" s="42"/>
      <c r="I17" s="43" t="s">
        <v>10</v>
      </c>
      <c r="J17" s="44"/>
    </row>
    <row r="18" spans="1:10" ht="130" customHeight="1" x14ac:dyDescent="0.15">
      <c r="A18" s="31" t="str">
        <f>'Beoordelen kwaliteit'!A19:A19</f>
        <v xml:space="preserve">Zie bijlage 7a 'kwaliteit'. </v>
      </c>
      <c r="B18" s="7"/>
      <c r="C18" s="48" t="s">
        <v>3</v>
      </c>
      <c r="D18" s="49"/>
      <c r="E18" s="12"/>
      <c r="F18" s="45" t="s">
        <v>3</v>
      </c>
      <c r="G18" s="46"/>
      <c r="H18" s="42"/>
      <c r="I18" s="45" t="s">
        <v>3</v>
      </c>
      <c r="J18" s="46"/>
    </row>
  </sheetData>
  <sheetProtection algorithmName="SHA-512" hashValue="ycN++uRCl9HEDFKPX3pYo0KaZy4ag8eFbE+H4hyJ0TGokPJBks1giVTJFnzpz/KYPyI9TMrF6/XJayh4l6olaQ==" saltValue="AO0H4vDrlj2wAyV+b+yfIQ==" spinCount="100000" sheet="1" objects="1" scenarios="1"/>
  <mergeCells count="51">
    <mergeCell ref="C17:D17"/>
    <mergeCell ref="F17:G17"/>
    <mergeCell ref="I17:J17"/>
    <mergeCell ref="C18:D18"/>
    <mergeCell ref="F18:G18"/>
    <mergeCell ref="I18:J18"/>
    <mergeCell ref="I1:J1"/>
    <mergeCell ref="I4:J4"/>
    <mergeCell ref="C1:D1"/>
    <mergeCell ref="F1:G1"/>
    <mergeCell ref="F4:G4"/>
    <mergeCell ref="C3:D3"/>
    <mergeCell ref="F3:G3"/>
    <mergeCell ref="I3:J3"/>
    <mergeCell ref="C8:D8"/>
    <mergeCell ref="F8:G8"/>
    <mergeCell ref="I8:J8"/>
    <mergeCell ref="C4:D4"/>
    <mergeCell ref="C6:D6"/>
    <mergeCell ref="F6:G6"/>
    <mergeCell ref="C5:D5"/>
    <mergeCell ref="C7:D7"/>
    <mergeCell ref="F7:G7"/>
    <mergeCell ref="F5:G5"/>
    <mergeCell ref="C16:D16"/>
    <mergeCell ref="F16:G16"/>
    <mergeCell ref="I16:J16"/>
    <mergeCell ref="C14:D14"/>
    <mergeCell ref="F14:G14"/>
    <mergeCell ref="I14:J14"/>
    <mergeCell ref="I15:J15"/>
    <mergeCell ref="C9:D9"/>
    <mergeCell ref="C11:D11"/>
    <mergeCell ref="C13:D13"/>
    <mergeCell ref="C15:D15"/>
    <mergeCell ref="F15:G15"/>
    <mergeCell ref="F13:G13"/>
    <mergeCell ref="F11:G11"/>
    <mergeCell ref="F9:G9"/>
    <mergeCell ref="C10:D10"/>
    <mergeCell ref="F10:G10"/>
    <mergeCell ref="C12:D12"/>
    <mergeCell ref="F12:G12"/>
    <mergeCell ref="I13:J13"/>
    <mergeCell ref="I11:J11"/>
    <mergeCell ref="I9:J9"/>
    <mergeCell ref="I7:J7"/>
    <mergeCell ref="I5:J5"/>
    <mergeCell ref="I10:J10"/>
    <mergeCell ref="I12:J12"/>
    <mergeCell ref="I6:J6"/>
  </mergeCells>
  <dataValidations count="1">
    <dataValidation type="list" errorStyle="warning" allowBlank="1" showErrorMessage="1" error="Voer juiste waarde in. " sqref="C3 F3 I3 C5 F5 I5 C7 F7 F9 I9 I7 C9 C11 F11 F13 I13 I11 C15 F15 I15 C17 F17 I17 C13"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20"/>
  <sheetViews>
    <sheetView showGridLines="0" zoomScaleNormal="100" zoomScalePageLayoutView="85" workbookViewId="0">
      <pane xSplit="1" ySplit="1" topLeftCell="B6" activePane="bottomRight" state="frozen"/>
      <selection pane="topRight" activeCell="B1" sqref="B1"/>
      <selection pane="bottomLeft" activeCell="A2" sqref="A2"/>
      <selection pane="bottomRight" activeCell="F11" sqref="F11:G11"/>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50" customHeight="1" x14ac:dyDescent="0.2">
      <c r="A1" s="15" t="s">
        <v>1</v>
      </c>
      <c r="B1" s="9"/>
      <c r="C1" s="55" t="str">
        <f>'Beoordelaar 1'!C1</f>
        <v>Inschrijver 1</v>
      </c>
      <c r="D1" s="54"/>
      <c r="E1" s="9"/>
      <c r="F1" s="53" t="str">
        <f>'Beoordelaar 1'!F1</f>
        <v>Inschrijver 2</v>
      </c>
      <c r="G1" s="54"/>
      <c r="H1" s="9"/>
      <c r="I1" s="53" t="str">
        <f>'Beoordelaar 1'!I1</f>
        <v>Inschrijver 3</v>
      </c>
      <c r="J1" s="54"/>
      <c r="K1" s="3"/>
    </row>
    <row r="2" spans="1:11" ht="40" customHeight="1" x14ac:dyDescent="0.15">
      <c r="A2" s="29" t="str">
        <f>'Beoordelen kwaliteit'!A3</f>
        <v>OPEN VRAAG 7.1	 PROJECTAANPAK TOTALE LEVERING</v>
      </c>
      <c r="B2" s="6"/>
      <c r="C2" s="32"/>
      <c r="D2" s="33"/>
      <c r="E2" s="6"/>
      <c r="F2" s="32"/>
      <c r="G2" s="33"/>
      <c r="H2" s="6"/>
      <c r="I2" s="32"/>
      <c r="J2" s="33"/>
    </row>
    <row r="3" spans="1:11" ht="35" customHeight="1" x14ac:dyDescent="0.15">
      <c r="A3" s="13" t="str">
        <f>'Beoordelen kwaliteit'!A4</f>
        <v>SUB 1. Plan van Aanpak</v>
      </c>
      <c r="B3" s="7"/>
      <c r="C3" s="43" t="s">
        <v>10</v>
      </c>
      <c r="D3" s="44"/>
      <c r="E3" s="12"/>
      <c r="F3" s="43" t="s">
        <v>10</v>
      </c>
      <c r="G3" s="44"/>
      <c r="H3" s="12"/>
      <c r="I3" s="43" t="s">
        <v>10</v>
      </c>
      <c r="J3" s="44"/>
    </row>
    <row r="4" spans="1:11" ht="160" customHeight="1" x14ac:dyDescent="0.15">
      <c r="A4" s="31" t="str">
        <f>'Beoordelen kwaliteit'!A5:A5</f>
        <v xml:space="preserve">Zie bijlage 7a 'kwaliteit'. </v>
      </c>
      <c r="B4" s="7"/>
      <c r="C4" s="45" t="s">
        <v>3</v>
      </c>
      <c r="D4" s="46"/>
      <c r="E4" s="12"/>
      <c r="F4" s="45" t="s">
        <v>3</v>
      </c>
      <c r="G4" s="46"/>
      <c r="H4" s="12"/>
      <c r="I4" s="45" t="s">
        <v>3</v>
      </c>
      <c r="J4" s="46"/>
    </row>
    <row r="5" spans="1:11" ht="35" customHeight="1" x14ac:dyDescent="0.15">
      <c r="A5" s="13" t="str">
        <f>'Beoordelen kwaliteit'!A6:A6</f>
        <v>SUB 2. Gespecifieerde offerte</v>
      </c>
      <c r="B5" s="7"/>
      <c r="C5" s="43" t="s">
        <v>10</v>
      </c>
      <c r="D5" s="44"/>
      <c r="E5" s="12"/>
      <c r="F5" s="43" t="s">
        <v>10</v>
      </c>
      <c r="G5" s="44"/>
      <c r="H5" s="12"/>
      <c r="I5" s="43" t="s">
        <v>10</v>
      </c>
      <c r="J5" s="44"/>
    </row>
    <row r="6" spans="1:11" ht="160" customHeight="1" x14ac:dyDescent="0.15">
      <c r="A6" s="31" t="str">
        <f>'Beoordelen kwaliteit'!A7:A7</f>
        <v xml:space="preserve">Zie bijlage 7a 'kwaliteit'. </v>
      </c>
      <c r="B6" s="7"/>
      <c r="C6" s="47" t="s">
        <v>3</v>
      </c>
      <c r="D6" s="46"/>
      <c r="E6" s="12"/>
      <c r="F6" s="45" t="s">
        <v>3</v>
      </c>
      <c r="G6" s="46"/>
      <c r="H6" s="12"/>
      <c r="I6" s="45" t="s">
        <v>3</v>
      </c>
      <c r="J6" s="46"/>
    </row>
    <row r="7" spans="1:11" ht="35" customHeight="1" x14ac:dyDescent="0.15">
      <c r="A7" s="13" t="str">
        <f>'Beoordelen kwaliteit'!A8:A8</f>
        <v xml:space="preserve">SUB 3. Meerwaarde </v>
      </c>
      <c r="B7" s="7"/>
      <c r="C7" s="43" t="s">
        <v>10</v>
      </c>
      <c r="D7" s="44"/>
      <c r="E7" s="12"/>
      <c r="F7" s="43" t="s">
        <v>10</v>
      </c>
      <c r="G7" s="44"/>
      <c r="H7" s="12"/>
      <c r="I7" s="43" t="s">
        <v>10</v>
      </c>
      <c r="J7" s="44"/>
    </row>
    <row r="8" spans="1:11" ht="160" customHeight="1" x14ac:dyDescent="0.15">
      <c r="A8" s="31" t="str">
        <f>'Beoordelen kwaliteit'!A9:A9</f>
        <v xml:space="preserve">Zie bijlage 7a 'kwaliteit'. </v>
      </c>
      <c r="B8" s="7"/>
      <c r="C8" s="47" t="s">
        <v>3</v>
      </c>
      <c r="D8" s="46"/>
      <c r="E8" s="12"/>
      <c r="F8" s="45" t="s">
        <v>3</v>
      </c>
      <c r="G8" s="46"/>
      <c r="H8" s="12"/>
      <c r="I8" s="45" t="s">
        <v>3</v>
      </c>
      <c r="J8" s="46"/>
    </row>
    <row r="9" spans="1:11" ht="35" customHeight="1" x14ac:dyDescent="0.15">
      <c r="A9" s="13" t="str">
        <f>'Beoordelen kwaliteit'!A10:A10</f>
        <v xml:space="preserve">SUB 4. Duurzaam en circulair inkopen </v>
      </c>
      <c r="B9" s="7"/>
      <c r="C9" s="43" t="s">
        <v>10</v>
      </c>
      <c r="D9" s="44"/>
      <c r="E9" s="12"/>
      <c r="F9" s="43" t="s">
        <v>10</v>
      </c>
      <c r="G9" s="44"/>
      <c r="H9" s="12"/>
      <c r="I9" s="43" t="s">
        <v>10</v>
      </c>
      <c r="J9" s="44"/>
    </row>
    <row r="10" spans="1:11" ht="160" customHeight="1" x14ac:dyDescent="0.15">
      <c r="A10" s="31" t="str">
        <f>'Beoordelen kwaliteit'!A11:A11</f>
        <v xml:space="preserve">Zie bijlage 7a 'kwaliteit'. </v>
      </c>
      <c r="B10" s="7"/>
      <c r="C10" s="47" t="s">
        <v>3</v>
      </c>
      <c r="D10" s="46"/>
      <c r="E10" s="12"/>
      <c r="F10" s="45" t="s">
        <v>3</v>
      </c>
      <c r="G10" s="46"/>
      <c r="H10" s="12"/>
      <c r="I10" s="45" t="s">
        <v>3</v>
      </c>
      <c r="J10" s="46"/>
    </row>
    <row r="11" spans="1:11" ht="40" customHeight="1" x14ac:dyDescent="0.15">
      <c r="A11" s="29" t="str">
        <f>'Beoordelen kwaliteit'!A12:A12</f>
        <v>OPEN VRAAG 7.2 SLA EN GARANTIE</v>
      </c>
      <c r="B11" s="7"/>
      <c r="C11" s="43" t="s">
        <v>10</v>
      </c>
      <c r="D11" s="44"/>
      <c r="E11" s="12"/>
      <c r="F11" s="43" t="s">
        <v>10</v>
      </c>
      <c r="G11" s="44"/>
      <c r="H11" s="12"/>
      <c r="I11" s="43" t="s">
        <v>10</v>
      </c>
      <c r="J11" s="44"/>
    </row>
    <row r="12" spans="1:11" ht="130" customHeight="1" x14ac:dyDescent="0.15">
      <c r="A12" s="30" t="str">
        <f>'Beoordelen kwaliteit'!A13:A13</f>
        <v xml:space="preserve">Zie bijlage 7a 'kwaliteit'. </v>
      </c>
      <c r="B12" s="7"/>
      <c r="C12" s="48" t="s">
        <v>3</v>
      </c>
      <c r="D12" s="49"/>
      <c r="E12" s="12"/>
      <c r="F12" s="45" t="s">
        <v>3</v>
      </c>
      <c r="G12" s="46"/>
      <c r="H12" s="12"/>
      <c r="I12" s="45" t="s">
        <v>3</v>
      </c>
      <c r="J12" s="46"/>
    </row>
    <row r="13" spans="1:11" ht="40" customHeight="1" x14ac:dyDescent="0.15">
      <c r="A13" s="29" t="str">
        <f>'Beoordelen kwaliteit'!A14:A14</f>
        <v>OPEN VRAAG  7.3 KWALITEIT VAN DIENSTVERLENING EN SERVICE</v>
      </c>
      <c r="B13" s="7"/>
      <c r="C13" s="43" t="s">
        <v>10</v>
      </c>
      <c r="D13" s="44"/>
      <c r="E13" s="12"/>
      <c r="F13" s="43" t="s">
        <v>10</v>
      </c>
      <c r="G13" s="44"/>
      <c r="H13" s="12"/>
      <c r="I13" s="43" t="s">
        <v>10</v>
      </c>
      <c r="J13" s="44"/>
    </row>
    <row r="14" spans="1:11" ht="130" customHeight="1" x14ac:dyDescent="0.15">
      <c r="A14" s="30" t="str">
        <f>'Beoordelen kwaliteit'!A15:A15</f>
        <v xml:space="preserve">Zie bijlage 7a 'kwaliteit'. </v>
      </c>
      <c r="B14" s="7"/>
      <c r="C14" s="48" t="s">
        <v>3</v>
      </c>
      <c r="D14" s="49"/>
      <c r="E14" s="12"/>
      <c r="F14" s="45" t="s">
        <v>3</v>
      </c>
      <c r="G14" s="46"/>
      <c r="H14" s="12"/>
      <c r="I14" s="45" t="s">
        <v>3</v>
      </c>
      <c r="J14" s="46"/>
    </row>
    <row r="15" spans="1:11" ht="40" customHeight="1" x14ac:dyDescent="0.15">
      <c r="A15" s="29" t="str">
        <f>'Beoordelen kwaliteit'!A16:A16</f>
        <v>OPEN VRAAG 7.4 BEHEER, UPDATES EN UPGRADES/FIRMWARE</v>
      </c>
      <c r="B15" s="7"/>
      <c r="C15" s="43" t="s">
        <v>10</v>
      </c>
      <c r="D15" s="44"/>
      <c r="E15" s="12"/>
      <c r="F15" s="43" t="s">
        <v>10</v>
      </c>
      <c r="G15" s="44"/>
      <c r="H15" s="12"/>
      <c r="I15" s="43" t="s">
        <v>10</v>
      </c>
      <c r="J15" s="44"/>
    </row>
    <row r="16" spans="1:11" ht="130" customHeight="1" x14ac:dyDescent="0.15">
      <c r="A16" s="31" t="str">
        <f>'Beoordelen kwaliteit'!A17:A17</f>
        <v xml:space="preserve">Zie bijlage 7a 'kwaliteit'. </v>
      </c>
      <c r="B16" s="7"/>
      <c r="C16" s="48" t="s">
        <v>3</v>
      </c>
      <c r="D16" s="49"/>
      <c r="E16" s="12"/>
      <c r="F16" s="45" t="s">
        <v>3</v>
      </c>
      <c r="G16" s="46"/>
      <c r="H16" s="12"/>
      <c r="I16" s="45" t="s">
        <v>3</v>
      </c>
      <c r="J16" s="46"/>
    </row>
    <row r="17" spans="1:10" ht="40" customHeight="1" x14ac:dyDescent="0.15">
      <c r="A17" s="29" t="str">
        <f>'Beoordelen kwaliteit'!A18:A18</f>
        <v>OPEN VRAAG 7.5 VEILIGHEID</v>
      </c>
      <c r="B17" s="7"/>
      <c r="C17" s="43" t="s">
        <v>10</v>
      </c>
      <c r="D17" s="44"/>
      <c r="E17" s="12"/>
      <c r="F17" s="43" t="s">
        <v>10</v>
      </c>
      <c r="G17" s="44"/>
      <c r="H17" s="12"/>
      <c r="I17" s="43" t="s">
        <v>10</v>
      </c>
      <c r="J17" s="44"/>
    </row>
    <row r="18" spans="1:10" ht="130" customHeight="1" x14ac:dyDescent="0.15">
      <c r="A18" s="31" t="str">
        <f>'Beoordelen kwaliteit'!A19:A19</f>
        <v xml:space="preserve">Zie bijlage 7a 'kwaliteit'. </v>
      </c>
      <c r="B18" s="7"/>
      <c r="C18" s="48" t="s">
        <v>3</v>
      </c>
      <c r="D18" s="49"/>
      <c r="E18" s="12"/>
      <c r="F18" s="45" t="s">
        <v>3</v>
      </c>
      <c r="G18" s="46"/>
      <c r="H18" s="12"/>
      <c r="I18" s="45" t="s">
        <v>3</v>
      </c>
      <c r="J18" s="46"/>
    </row>
    <row r="19" spans="1:10" ht="40" customHeight="1" x14ac:dyDescent="0.15">
      <c r="A19" s="29" t="e">
        <f>_xlfn.SINGLE('Beoordelen kwaliteit'!#REF!)</f>
        <v>#REF!</v>
      </c>
      <c r="B19" s="7"/>
      <c r="C19" s="43" t="s">
        <v>10</v>
      </c>
      <c r="D19" s="44"/>
      <c r="E19" s="12"/>
      <c r="F19" s="43" t="s">
        <v>10</v>
      </c>
      <c r="G19" s="44"/>
      <c r="H19" s="12"/>
      <c r="I19" s="43" t="s">
        <v>10</v>
      </c>
      <c r="J19" s="44"/>
    </row>
    <row r="20" spans="1:10" ht="130" customHeight="1" x14ac:dyDescent="0.15">
      <c r="A20" s="31" t="e">
        <f>_xlfn.SINGLE('Beoordelen kwaliteit'!#REF!)</f>
        <v>#REF!</v>
      </c>
      <c r="B20" s="7"/>
      <c r="C20" s="48" t="s">
        <v>3</v>
      </c>
      <c r="D20" s="49"/>
      <c r="E20" s="12"/>
      <c r="F20" s="45" t="s">
        <v>3</v>
      </c>
      <c r="G20" s="46"/>
      <c r="H20" s="12"/>
      <c r="I20" s="45" t="s">
        <v>3</v>
      </c>
      <c r="J20" s="46"/>
    </row>
  </sheetData>
  <sheetProtection algorithmName="SHA-512" hashValue="n9X259DdgsuoxfQs7Ck63s3SC+4qCS4bECa0jzVL5Ttcbw7Ebh/vuO4QCiBQPe2rqr8GRRKd8KaONkquVBcnaw==" saltValue="L5nHqwfTMSiISdna66h0Hw==" spinCount="100000" sheet="1" objects="1" scenarios="1"/>
  <mergeCells count="57">
    <mergeCell ref="C19:D19"/>
    <mergeCell ref="F19:G19"/>
    <mergeCell ref="I19:J19"/>
    <mergeCell ref="C20:D20"/>
    <mergeCell ref="F20:G20"/>
    <mergeCell ref="I20:J20"/>
    <mergeCell ref="C17:D17"/>
    <mergeCell ref="F17:G17"/>
    <mergeCell ref="I17:J17"/>
    <mergeCell ref="C18:D18"/>
    <mergeCell ref="F18:G18"/>
    <mergeCell ref="I18:J18"/>
    <mergeCell ref="I1:J1"/>
    <mergeCell ref="C4:D4"/>
    <mergeCell ref="F4:G4"/>
    <mergeCell ref="I4:J4"/>
    <mergeCell ref="C1:D1"/>
    <mergeCell ref="F1:G1"/>
    <mergeCell ref="C3:D3"/>
    <mergeCell ref="I11:J11"/>
    <mergeCell ref="I6:J6"/>
    <mergeCell ref="C6:D6"/>
    <mergeCell ref="F6:G6"/>
    <mergeCell ref="C8:D8"/>
    <mergeCell ref="F8:G8"/>
    <mergeCell ref="I8:J8"/>
    <mergeCell ref="C16:D16"/>
    <mergeCell ref="F16:G16"/>
    <mergeCell ref="I16:J16"/>
    <mergeCell ref="C14:D14"/>
    <mergeCell ref="F14:G14"/>
    <mergeCell ref="I14:J14"/>
    <mergeCell ref="C15:D15"/>
    <mergeCell ref="F15:G15"/>
    <mergeCell ref="C5:D5"/>
    <mergeCell ref="C7:D7"/>
    <mergeCell ref="C9:D9"/>
    <mergeCell ref="C11:D11"/>
    <mergeCell ref="C13:D13"/>
    <mergeCell ref="C10:D10"/>
    <mergeCell ref="C12:D12"/>
    <mergeCell ref="I13:J13"/>
    <mergeCell ref="I15:J15"/>
    <mergeCell ref="I5:J5"/>
    <mergeCell ref="I3:J3"/>
    <mergeCell ref="F3:G3"/>
    <mergeCell ref="I7:J7"/>
    <mergeCell ref="I9:J9"/>
    <mergeCell ref="F13:G13"/>
    <mergeCell ref="F9:G9"/>
    <mergeCell ref="F11:G11"/>
    <mergeCell ref="F7:G7"/>
    <mergeCell ref="F5:G5"/>
    <mergeCell ref="F10:G10"/>
    <mergeCell ref="I10:J10"/>
    <mergeCell ref="F12:G12"/>
    <mergeCell ref="I12:J12"/>
  </mergeCells>
  <dataValidations count="1">
    <dataValidation type="list" errorStyle="warning" allowBlank="1" showErrorMessage="1" error="Voer juiste waarde in. " sqref="C3 F3 I3 C5 F5 I5 C7 F7 I7 I19 C9 F9 F11 I11 I9 C11 C13 F13 C15 F15 I15 C17 F17 I17 C19 F19 I13" xr:uid="{A2636B92-0DD4-E149-BC46-17B9399F73B6}">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20"/>
  <sheetViews>
    <sheetView showGridLines="0" zoomScaleNormal="100" zoomScalePageLayoutView="85" workbookViewId="0">
      <pane xSplit="1" ySplit="1" topLeftCell="B10" activePane="bottomRight" state="frozen"/>
      <selection pane="topRight" activeCell="B1" sqref="B1"/>
      <selection pane="bottomLeft" activeCell="A2" sqref="A2"/>
      <selection pane="bottomRight" activeCell="F17" sqref="F17:G17"/>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50" customHeight="1" x14ac:dyDescent="0.2">
      <c r="A1" s="15" t="s">
        <v>2</v>
      </c>
      <c r="B1" s="9"/>
      <c r="C1" s="55" t="str">
        <f>'Beoordelaar 1'!C1</f>
        <v>Inschrijver 1</v>
      </c>
      <c r="D1" s="54"/>
      <c r="E1" s="9"/>
      <c r="F1" s="53" t="str">
        <f>'Beoordelaar 1'!F1</f>
        <v>Inschrijver 2</v>
      </c>
      <c r="G1" s="54"/>
      <c r="H1" s="9"/>
      <c r="I1" s="53" t="str">
        <f>'Beoordelaar 1'!I1</f>
        <v>Inschrijver 3</v>
      </c>
      <c r="J1" s="54"/>
      <c r="K1" s="3"/>
    </row>
    <row r="2" spans="1:11" ht="40" customHeight="1" x14ac:dyDescent="0.15">
      <c r="A2" s="29" t="str">
        <f>'Beoordelen kwaliteit'!A3</f>
        <v>OPEN VRAAG 7.1	 PROJECTAANPAK TOTALE LEVERING</v>
      </c>
      <c r="B2" s="6"/>
      <c r="C2" s="32"/>
      <c r="D2" s="33"/>
      <c r="E2" s="6"/>
      <c r="F2" s="32"/>
      <c r="G2" s="33"/>
      <c r="H2" s="6"/>
      <c r="I2" s="32"/>
      <c r="J2" s="33"/>
    </row>
    <row r="3" spans="1:11" ht="35" customHeight="1" x14ac:dyDescent="0.15">
      <c r="A3" s="13" t="str">
        <f>'Beoordelen kwaliteit'!A4</f>
        <v>SUB 1. Plan van Aanpak</v>
      </c>
      <c r="B3" s="7"/>
      <c r="C3" s="43" t="s">
        <v>10</v>
      </c>
      <c r="D3" s="44"/>
      <c r="E3" s="12"/>
      <c r="F3" s="43" t="s">
        <v>10</v>
      </c>
      <c r="G3" s="44"/>
      <c r="H3" s="12"/>
      <c r="I3" s="43" t="s">
        <v>10</v>
      </c>
      <c r="J3" s="44"/>
    </row>
    <row r="4" spans="1:11" ht="160" customHeight="1" x14ac:dyDescent="0.15">
      <c r="A4" s="31" t="str">
        <f>'Beoordelen kwaliteit'!A5:A5</f>
        <v xml:space="preserve">Zie bijlage 7a 'kwaliteit'. </v>
      </c>
      <c r="B4" s="7"/>
      <c r="C4" s="45" t="s">
        <v>3</v>
      </c>
      <c r="D4" s="46"/>
      <c r="E4" s="12"/>
      <c r="F4" s="45" t="s">
        <v>3</v>
      </c>
      <c r="G4" s="46"/>
      <c r="H4" s="12"/>
      <c r="I4" s="45" t="s">
        <v>3</v>
      </c>
      <c r="J4" s="46"/>
    </row>
    <row r="5" spans="1:11" ht="35" customHeight="1" x14ac:dyDescent="0.15">
      <c r="A5" s="13" t="str">
        <f>'Beoordelen kwaliteit'!A6:A6</f>
        <v>SUB 2. Gespecifieerde offerte</v>
      </c>
      <c r="B5" s="7"/>
      <c r="C5" s="43" t="s">
        <v>10</v>
      </c>
      <c r="D5" s="44"/>
      <c r="E5" s="12"/>
      <c r="F5" s="43" t="s">
        <v>10</v>
      </c>
      <c r="G5" s="44"/>
      <c r="H5" s="12"/>
      <c r="I5" s="43" t="s">
        <v>10</v>
      </c>
      <c r="J5" s="44"/>
    </row>
    <row r="6" spans="1:11" ht="160" customHeight="1" x14ac:dyDescent="0.15">
      <c r="A6" s="31" t="str">
        <f>'Beoordelen kwaliteit'!A7:A7</f>
        <v xml:space="preserve">Zie bijlage 7a 'kwaliteit'. </v>
      </c>
      <c r="B6" s="7"/>
      <c r="C6" s="47" t="s">
        <v>3</v>
      </c>
      <c r="D6" s="46"/>
      <c r="E6" s="12"/>
      <c r="F6" s="45" t="s">
        <v>3</v>
      </c>
      <c r="G6" s="46"/>
      <c r="H6" s="12"/>
      <c r="I6" s="45" t="s">
        <v>3</v>
      </c>
      <c r="J6" s="46"/>
    </row>
    <row r="7" spans="1:11" ht="35" customHeight="1" x14ac:dyDescent="0.15">
      <c r="A7" s="13" t="str">
        <f>'Beoordelen kwaliteit'!A8:A8</f>
        <v xml:space="preserve">SUB 3. Meerwaarde </v>
      </c>
      <c r="B7" s="7"/>
      <c r="C7" s="43" t="s">
        <v>10</v>
      </c>
      <c r="D7" s="44"/>
      <c r="E7" s="12"/>
      <c r="F7" s="43" t="s">
        <v>10</v>
      </c>
      <c r="G7" s="44"/>
      <c r="H7" s="12"/>
      <c r="I7" s="43" t="s">
        <v>10</v>
      </c>
      <c r="J7" s="44"/>
    </row>
    <row r="8" spans="1:11" ht="160" customHeight="1" x14ac:dyDescent="0.15">
      <c r="A8" s="31" t="str">
        <f>'Beoordelen kwaliteit'!A9:A9</f>
        <v xml:space="preserve">Zie bijlage 7a 'kwaliteit'. </v>
      </c>
      <c r="B8" s="7"/>
      <c r="C8" s="47" t="s">
        <v>3</v>
      </c>
      <c r="D8" s="46"/>
      <c r="E8" s="12"/>
      <c r="F8" s="45" t="s">
        <v>3</v>
      </c>
      <c r="G8" s="46"/>
      <c r="H8" s="12"/>
      <c r="I8" s="45" t="s">
        <v>3</v>
      </c>
      <c r="J8" s="46"/>
    </row>
    <row r="9" spans="1:11" ht="35" customHeight="1" x14ac:dyDescent="0.15">
      <c r="A9" s="13" t="str">
        <f>'Beoordelen kwaliteit'!A10:A10</f>
        <v xml:space="preserve">SUB 4. Duurzaam en circulair inkopen </v>
      </c>
      <c r="B9" s="7"/>
      <c r="C9" s="43" t="s">
        <v>10</v>
      </c>
      <c r="D9" s="44"/>
      <c r="E9" s="12"/>
      <c r="F9" s="43" t="s">
        <v>10</v>
      </c>
      <c r="G9" s="44"/>
      <c r="H9" s="12"/>
      <c r="I9" s="43" t="s">
        <v>10</v>
      </c>
      <c r="J9" s="44"/>
    </row>
    <row r="10" spans="1:11" ht="160" customHeight="1" x14ac:dyDescent="0.15">
      <c r="A10" s="31" t="str">
        <f>'Beoordelen kwaliteit'!A11:A11</f>
        <v xml:space="preserve">Zie bijlage 7a 'kwaliteit'. </v>
      </c>
      <c r="B10" s="7"/>
      <c r="C10" s="47" t="s">
        <v>3</v>
      </c>
      <c r="D10" s="46"/>
      <c r="E10" s="12"/>
      <c r="F10" s="45" t="s">
        <v>3</v>
      </c>
      <c r="G10" s="46"/>
      <c r="H10" s="12"/>
      <c r="I10" s="45" t="s">
        <v>3</v>
      </c>
      <c r="J10" s="46"/>
    </row>
    <row r="11" spans="1:11" ht="40" customHeight="1" x14ac:dyDescent="0.15">
      <c r="A11" s="29" t="str">
        <f>'Beoordelen kwaliteit'!A12:A12</f>
        <v>OPEN VRAAG 7.2 SLA EN GARANTIE</v>
      </c>
      <c r="B11" s="7"/>
      <c r="C11" s="43" t="s">
        <v>10</v>
      </c>
      <c r="D11" s="44"/>
      <c r="E11" s="12"/>
      <c r="F11" s="43" t="s">
        <v>10</v>
      </c>
      <c r="G11" s="44"/>
      <c r="H11" s="12"/>
      <c r="I11" s="43" t="s">
        <v>10</v>
      </c>
      <c r="J11" s="44"/>
    </row>
    <row r="12" spans="1:11" ht="130" customHeight="1" x14ac:dyDescent="0.15">
      <c r="A12" s="30" t="str">
        <f>'Beoordelen kwaliteit'!A13:A13</f>
        <v xml:space="preserve">Zie bijlage 7a 'kwaliteit'. </v>
      </c>
      <c r="B12" s="7"/>
      <c r="C12" s="48" t="s">
        <v>3</v>
      </c>
      <c r="D12" s="49"/>
      <c r="E12" s="12"/>
      <c r="F12" s="45" t="s">
        <v>3</v>
      </c>
      <c r="G12" s="46"/>
      <c r="H12" s="12"/>
      <c r="I12" s="45" t="s">
        <v>3</v>
      </c>
      <c r="J12" s="46"/>
    </row>
    <row r="13" spans="1:11" ht="40" customHeight="1" x14ac:dyDescent="0.15">
      <c r="A13" s="29" t="str">
        <f>'Beoordelen kwaliteit'!A14:A14</f>
        <v>OPEN VRAAG  7.3 KWALITEIT VAN DIENSTVERLENING EN SERVICE</v>
      </c>
      <c r="B13" s="7"/>
      <c r="C13" s="43" t="s">
        <v>10</v>
      </c>
      <c r="D13" s="44"/>
      <c r="E13" s="12"/>
      <c r="F13" s="43" t="s">
        <v>10</v>
      </c>
      <c r="G13" s="44"/>
      <c r="H13" s="12"/>
      <c r="I13" s="43" t="s">
        <v>10</v>
      </c>
      <c r="J13" s="44"/>
    </row>
    <row r="14" spans="1:11" ht="130" customHeight="1" x14ac:dyDescent="0.15">
      <c r="A14" s="30" t="str">
        <f>'Beoordelen kwaliteit'!A15:A15</f>
        <v xml:space="preserve">Zie bijlage 7a 'kwaliteit'. </v>
      </c>
      <c r="B14" s="7"/>
      <c r="C14" s="48" t="s">
        <v>3</v>
      </c>
      <c r="D14" s="49"/>
      <c r="E14" s="12"/>
      <c r="F14" s="45" t="s">
        <v>3</v>
      </c>
      <c r="G14" s="46"/>
      <c r="H14" s="12"/>
      <c r="I14" s="45" t="s">
        <v>3</v>
      </c>
      <c r="J14" s="46"/>
    </row>
    <row r="15" spans="1:11" ht="40" customHeight="1" x14ac:dyDescent="0.15">
      <c r="A15" s="29" t="str">
        <f>'Beoordelen kwaliteit'!A16:A16</f>
        <v>OPEN VRAAG 7.4 BEHEER, UPDATES EN UPGRADES/FIRMWARE</v>
      </c>
      <c r="B15" s="7"/>
      <c r="C15" s="43" t="s">
        <v>10</v>
      </c>
      <c r="D15" s="44"/>
      <c r="E15" s="12"/>
      <c r="F15" s="43" t="s">
        <v>10</v>
      </c>
      <c r="G15" s="44"/>
      <c r="H15" s="12"/>
      <c r="I15" s="43" t="s">
        <v>10</v>
      </c>
      <c r="J15" s="44"/>
    </row>
    <row r="16" spans="1:11" ht="130" customHeight="1" x14ac:dyDescent="0.15">
      <c r="A16" s="31" t="str">
        <f>'Beoordelen kwaliteit'!A17:A17</f>
        <v xml:space="preserve">Zie bijlage 7a 'kwaliteit'. </v>
      </c>
      <c r="B16" s="7"/>
      <c r="C16" s="48" t="s">
        <v>3</v>
      </c>
      <c r="D16" s="49"/>
      <c r="E16" s="12"/>
      <c r="F16" s="45" t="s">
        <v>3</v>
      </c>
      <c r="G16" s="46"/>
      <c r="H16" s="12"/>
      <c r="I16" s="45" t="s">
        <v>3</v>
      </c>
      <c r="J16" s="46"/>
    </row>
    <row r="17" spans="1:10" ht="40" customHeight="1" x14ac:dyDescent="0.15">
      <c r="A17" s="29" t="str">
        <f>'Beoordelen kwaliteit'!A18:A18</f>
        <v>OPEN VRAAG 7.5 VEILIGHEID</v>
      </c>
      <c r="B17" s="7"/>
      <c r="C17" s="43" t="s">
        <v>10</v>
      </c>
      <c r="D17" s="44"/>
      <c r="E17" s="12"/>
      <c r="F17" s="43" t="s">
        <v>10</v>
      </c>
      <c r="G17" s="44"/>
      <c r="H17" s="12"/>
      <c r="I17" s="43" t="s">
        <v>10</v>
      </c>
      <c r="J17" s="44"/>
    </row>
    <row r="18" spans="1:10" ht="130" customHeight="1" x14ac:dyDescent="0.15">
      <c r="A18" s="31" t="str">
        <f>'Beoordelen kwaliteit'!A19:A19</f>
        <v xml:space="preserve">Zie bijlage 7a 'kwaliteit'. </v>
      </c>
      <c r="B18" s="7"/>
      <c r="C18" s="48" t="s">
        <v>3</v>
      </c>
      <c r="D18" s="49"/>
      <c r="E18" s="12"/>
      <c r="F18" s="45" t="s">
        <v>3</v>
      </c>
      <c r="G18" s="46"/>
      <c r="H18" s="12"/>
      <c r="I18" s="45" t="s">
        <v>3</v>
      </c>
      <c r="J18" s="46"/>
    </row>
    <row r="19" spans="1:10" ht="40" customHeight="1" x14ac:dyDescent="0.15">
      <c r="A19" s="29" t="e">
        <f>_xlfn.SINGLE('Beoordelen kwaliteit'!#REF!)</f>
        <v>#REF!</v>
      </c>
      <c r="B19" s="7"/>
      <c r="C19" s="43" t="s">
        <v>10</v>
      </c>
      <c r="D19" s="44"/>
      <c r="E19" s="12"/>
      <c r="F19" s="43" t="s">
        <v>10</v>
      </c>
      <c r="G19" s="44"/>
      <c r="H19" s="12"/>
      <c r="I19" s="43" t="s">
        <v>10</v>
      </c>
      <c r="J19" s="44"/>
    </row>
    <row r="20" spans="1:10" ht="130" customHeight="1" x14ac:dyDescent="0.15">
      <c r="A20" s="31" t="e">
        <f>_xlfn.SINGLE('Beoordelen kwaliteit'!#REF!)</f>
        <v>#REF!</v>
      </c>
      <c r="B20" s="7"/>
      <c r="C20" s="48" t="s">
        <v>3</v>
      </c>
      <c r="D20" s="49"/>
      <c r="E20" s="12"/>
      <c r="F20" s="45" t="s">
        <v>3</v>
      </c>
      <c r="G20" s="46"/>
      <c r="H20" s="12"/>
      <c r="I20" s="45" t="s">
        <v>3</v>
      </c>
      <c r="J20" s="46"/>
    </row>
  </sheetData>
  <sheetProtection algorithmName="SHA-512" hashValue="eNUYpn2Yf5fAJ5XnoMg0zXNzvIh3CxpCw6msfiwePXlQa05Dg+TMm7XUY1uaYg8JZMKHTOhn9KCrIJ+6UwZOVw==" saltValue="dvJ8OWKH4Qjiur1n1qnihg==" spinCount="100000" sheet="1" objects="1" scenarios="1"/>
  <mergeCells count="57">
    <mergeCell ref="C19:D19"/>
    <mergeCell ref="F19:G19"/>
    <mergeCell ref="I19:J19"/>
    <mergeCell ref="C20:D20"/>
    <mergeCell ref="F20:G20"/>
    <mergeCell ref="I20:J20"/>
    <mergeCell ref="C17:D17"/>
    <mergeCell ref="F17:G17"/>
    <mergeCell ref="I17:J17"/>
    <mergeCell ref="C18:D18"/>
    <mergeCell ref="F18:G18"/>
    <mergeCell ref="I18:J18"/>
    <mergeCell ref="I1:J1"/>
    <mergeCell ref="C4:D4"/>
    <mergeCell ref="F4:G4"/>
    <mergeCell ref="I4:J4"/>
    <mergeCell ref="C1:D1"/>
    <mergeCell ref="F1:G1"/>
    <mergeCell ref="C3:D3"/>
    <mergeCell ref="F3:G3"/>
    <mergeCell ref="I3:J3"/>
    <mergeCell ref="C8:D8"/>
    <mergeCell ref="F8:G8"/>
    <mergeCell ref="I8:J8"/>
    <mergeCell ref="I9:J9"/>
    <mergeCell ref="F9:G9"/>
    <mergeCell ref="C9:D9"/>
    <mergeCell ref="C16:D16"/>
    <mergeCell ref="F16:G16"/>
    <mergeCell ref="I16:J16"/>
    <mergeCell ref="C14:D14"/>
    <mergeCell ref="F14:G14"/>
    <mergeCell ref="I14:J14"/>
    <mergeCell ref="I15:J15"/>
    <mergeCell ref="F15:G15"/>
    <mergeCell ref="C15:D15"/>
    <mergeCell ref="I5:J5"/>
    <mergeCell ref="F5:G5"/>
    <mergeCell ref="C5:D5"/>
    <mergeCell ref="C7:D7"/>
    <mergeCell ref="F7:G7"/>
    <mergeCell ref="I7:J7"/>
    <mergeCell ref="I6:J6"/>
    <mergeCell ref="C6:D6"/>
    <mergeCell ref="F6:G6"/>
    <mergeCell ref="F10:G10"/>
    <mergeCell ref="I10:J10"/>
    <mergeCell ref="F13:G13"/>
    <mergeCell ref="C13:D13"/>
    <mergeCell ref="I13:J13"/>
    <mergeCell ref="C12:D12"/>
    <mergeCell ref="F12:G12"/>
    <mergeCell ref="I12:J12"/>
    <mergeCell ref="C11:D11"/>
    <mergeCell ref="I11:J11"/>
    <mergeCell ref="F11:G11"/>
    <mergeCell ref="C10:D10"/>
  </mergeCells>
  <dataValidations count="1">
    <dataValidation type="list" errorStyle="warning" allowBlank="1" showErrorMessage="1" error="Voer juiste waarde in. " sqref="I19 C3 F3 F5 I5 I3 C5 C7 F7 F9 I9 I7 C9 C11 F11 F13 I13 I11 C15 F19 F15 F17 I17 I15 C17 C19 C13" xr:uid="{BF353D64-5AC0-F842-BBFE-347EABEA606F}">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74A2-DBE5-694D-B2C1-E646024797DC}">
  <sheetPr>
    <tabColor theme="8" tint="0.59999389629810485"/>
  </sheetPr>
  <dimension ref="A1:K20"/>
  <sheetViews>
    <sheetView showGridLines="0" workbookViewId="0">
      <pane xSplit="10" ySplit="1" topLeftCell="K16" activePane="bottomRight" state="frozen"/>
      <selection pane="topRight" activeCell="K1" sqref="K1"/>
      <selection pane="bottomLeft" activeCell="A2" sqref="A2"/>
      <selection pane="bottomRight" activeCell="F19" sqref="F19:G19"/>
    </sheetView>
  </sheetViews>
  <sheetFormatPr baseColWidth="10"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50" customHeight="1" x14ac:dyDescent="0.2">
      <c r="A1" s="15" t="s">
        <v>23</v>
      </c>
      <c r="B1" s="9"/>
      <c r="C1" s="55" t="str">
        <f>'Beoordelaar 1'!C1</f>
        <v>Inschrijver 1</v>
      </c>
      <c r="D1" s="54"/>
      <c r="E1" s="9"/>
      <c r="F1" s="53" t="str">
        <f>'Beoordelaar 1'!F1</f>
        <v>Inschrijver 2</v>
      </c>
      <c r="G1" s="54"/>
      <c r="H1" s="9"/>
      <c r="I1" s="53" t="str">
        <f>'Beoordelaar 1'!I1</f>
        <v>Inschrijver 3</v>
      </c>
      <c r="J1" s="54"/>
      <c r="K1" s="3"/>
    </row>
    <row r="2" spans="1:11" s="1" customFormat="1" ht="40" customHeight="1" x14ac:dyDescent="0.15">
      <c r="A2" s="29" t="str">
        <f>'Beoordelen kwaliteit'!A3</f>
        <v>OPEN VRAAG 7.1	 PROJECTAANPAK TOTALE LEVERING</v>
      </c>
      <c r="B2" s="6"/>
      <c r="C2" s="32"/>
      <c r="D2" s="33"/>
      <c r="E2" s="6"/>
      <c r="F2" s="32"/>
      <c r="G2" s="33"/>
      <c r="H2" s="6"/>
      <c r="I2" s="32"/>
      <c r="J2" s="33"/>
    </row>
    <row r="3" spans="1:11" s="1" customFormat="1" ht="35" customHeight="1" x14ac:dyDescent="0.15">
      <c r="A3" s="13" t="str">
        <f>'Beoordelen kwaliteit'!A4</f>
        <v>SUB 1. Plan van Aanpak</v>
      </c>
      <c r="B3" s="7"/>
      <c r="C3" s="43" t="s">
        <v>10</v>
      </c>
      <c r="D3" s="44"/>
      <c r="E3" s="12"/>
      <c r="F3" s="43" t="s">
        <v>10</v>
      </c>
      <c r="G3" s="44"/>
      <c r="H3" s="12"/>
      <c r="I3" s="43" t="s">
        <v>10</v>
      </c>
      <c r="J3" s="44"/>
    </row>
    <row r="4" spans="1:11" s="1" customFormat="1" ht="160" customHeight="1" x14ac:dyDescent="0.15">
      <c r="A4" s="31" t="str">
        <f>'Beoordelen kwaliteit'!A5:A5</f>
        <v xml:space="preserve">Zie bijlage 7a 'kwaliteit'. </v>
      </c>
      <c r="B4" s="7"/>
      <c r="C4" s="45" t="s">
        <v>3</v>
      </c>
      <c r="D4" s="46"/>
      <c r="E4" s="12"/>
      <c r="F4" s="45" t="s">
        <v>3</v>
      </c>
      <c r="G4" s="46"/>
      <c r="H4" s="12"/>
      <c r="I4" s="45" t="s">
        <v>3</v>
      </c>
      <c r="J4" s="46"/>
    </row>
    <row r="5" spans="1:11" s="1" customFormat="1" ht="35" customHeight="1" x14ac:dyDescent="0.15">
      <c r="A5" s="13" t="str">
        <f>'Beoordelen kwaliteit'!A6:A6</f>
        <v>SUB 2. Gespecifieerde offerte</v>
      </c>
      <c r="B5" s="7"/>
      <c r="C5" s="43" t="s">
        <v>10</v>
      </c>
      <c r="D5" s="44"/>
      <c r="E5" s="12"/>
      <c r="F5" s="43" t="s">
        <v>10</v>
      </c>
      <c r="G5" s="44"/>
      <c r="H5" s="12"/>
      <c r="I5" s="43" t="s">
        <v>10</v>
      </c>
      <c r="J5" s="44"/>
    </row>
    <row r="6" spans="1:11" s="1" customFormat="1" ht="160" customHeight="1" x14ac:dyDescent="0.15">
      <c r="A6" s="31" t="str">
        <f>'Beoordelen kwaliteit'!A7:A7</f>
        <v xml:space="preserve">Zie bijlage 7a 'kwaliteit'. </v>
      </c>
      <c r="B6" s="7"/>
      <c r="C6" s="47" t="s">
        <v>3</v>
      </c>
      <c r="D6" s="46"/>
      <c r="E6" s="12"/>
      <c r="F6" s="45" t="s">
        <v>3</v>
      </c>
      <c r="G6" s="46"/>
      <c r="H6" s="12"/>
      <c r="I6" s="45" t="s">
        <v>3</v>
      </c>
      <c r="J6" s="46"/>
    </row>
    <row r="7" spans="1:11" s="1" customFormat="1" ht="35" customHeight="1" x14ac:dyDescent="0.15">
      <c r="A7" s="13" t="str">
        <f>'Beoordelen kwaliteit'!A8:A8</f>
        <v xml:space="preserve">SUB 3. Meerwaarde </v>
      </c>
      <c r="B7" s="7"/>
      <c r="C7" s="43" t="s">
        <v>10</v>
      </c>
      <c r="D7" s="44"/>
      <c r="E7" s="12"/>
      <c r="F7" s="43" t="s">
        <v>10</v>
      </c>
      <c r="G7" s="44"/>
      <c r="H7" s="12"/>
      <c r="I7" s="43" t="s">
        <v>10</v>
      </c>
      <c r="J7" s="44"/>
    </row>
    <row r="8" spans="1:11" s="1" customFormat="1" ht="160" customHeight="1" x14ac:dyDescent="0.15">
      <c r="A8" s="31" t="str">
        <f>'Beoordelen kwaliteit'!A9:A9</f>
        <v xml:space="preserve">Zie bijlage 7a 'kwaliteit'. </v>
      </c>
      <c r="B8" s="7"/>
      <c r="C8" s="47" t="s">
        <v>3</v>
      </c>
      <c r="D8" s="46"/>
      <c r="E8" s="12"/>
      <c r="F8" s="45" t="s">
        <v>3</v>
      </c>
      <c r="G8" s="46"/>
      <c r="H8" s="12"/>
      <c r="I8" s="45" t="s">
        <v>3</v>
      </c>
      <c r="J8" s="46"/>
    </row>
    <row r="9" spans="1:11" s="1" customFormat="1" ht="35" customHeight="1" x14ac:dyDescent="0.15">
      <c r="A9" s="13" t="str">
        <f>'Beoordelen kwaliteit'!A10:A10</f>
        <v xml:space="preserve">SUB 4. Duurzaam en circulair inkopen </v>
      </c>
      <c r="B9" s="7"/>
      <c r="C9" s="43" t="s">
        <v>10</v>
      </c>
      <c r="D9" s="44"/>
      <c r="E9" s="12"/>
      <c r="F9" s="43" t="s">
        <v>10</v>
      </c>
      <c r="G9" s="44"/>
      <c r="H9" s="12"/>
      <c r="I9" s="43" t="s">
        <v>10</v>
      </c>
      <c r="J9" s="44"/>
    </row>
    <row r="10" spans="1:11" s="1" customFormat="1" ht="160" customHeight="1" x14ac:dyDescent="0.15">
      <c r="A10" s="31" t="str">
        <f>'Beoordelen kwaliteit'!A11:A11</f>
        <v xml:space="preserve">Zie bijlage 7a 'kwaliteit'. </v>
      </c>
      <c r="B10" s="7"/>
      <c r="C10" s="47" t="s">
        <v>3</v>
      </c>
      <c r="D10" s="46"/>
      <c r="E10" s="12"/>
      <c r="F10" s="45" t="s">
        <v>3</v>
      </c>
      <c r="G10" s="46"/>
      <c r="H10" s="12"/>
      <c r="I10" s="45" t="s">
        <v>3</v>
      </c>
      <c r="J10" s="46"/>
    </row>
    <row r="11" spans="1:11" s="1" customFormat="1" ht="40" customHeight="1" x14ac:dyDescent="0.15">
      <c r="A11" s="29" t="str">
        <f>'Beoordelen kwaliteit'!A12:A12</f>
        <v>OPEN VRAAG 7.2 SLA EN GARANTIE</v>
      </c>
      <c r="B11" s="7"/>
      <c r="C11" s="43" t="s">
        <v>10</v>
      </c>
      <c r="D11" s="44"/>
      <c r="E11" s="12"/>
      <c r="F11" s="43" t="s">
        <v>10</v>
      </c>
      <c r="G11" s="44"/>
      <c r="H11" s="12"/>
      <c r="I11" s="43" t="s">
        <v>10</v>
      </c>
      <c r="J11" s="44"/>
    </row>
    <row r="12" spans="1:11" s="1" customFormat="1" ht="130" customHeight="1" x14ac:dyDescent="0.15">
      <c r="A12" s="30" t="str">
        <f>'Beoordelen kwaliteit'!A13:A13</f>
        <v xml:space="preserve">Zie bijlage 7a 'kwaliteit'. </v>
      </c>
      <c r="B12" s="7"/>
      <c r="C12" s="48" t="s">
        <v>3</v>
      </c>
      <c r="D12" s="49"/>
      <c r="E12" s="12"/>
      <c r="F12" s="45" t="s">
        <v>3</v>
      </c>
      <c r="G12" s="46"/>
      <c r="H12" s="12"/>
      <c r="I12" s="45" t="s">
        <v>3</v>
      </c>
      <c r="J12" s="46"/>
    </row>
    <row r="13" spans="1:11" s="1" customFormat="1" ht="40" customHeight="1" x14ac:dyDescent="0.15">
      <c r="A13" s="29" t="str">
        <f>'Beoordelen kwaliteit'!A14:A14</f>
        <v>OPEN VRAAG  7.3 KWALITEIT VAN DIENSTVERLENING EN SERVICE</v>
      </c>
      <c r="B13" s="7"/>
      <c r="C13" s="43" t="s">
        <v>10</v>
      </c>
      <c r="D13" s="44"/>
      <c r="E13" s="12"/>
      <c r="F13" s="43" t="s">
        <v>10</v>
      </c>
      <c r="G13" s="44"/>
      <c r="H13" s="12"/>
      <c r="I13" s="43" t="s">
        <v>10</v>
      </c>
      <c r="J13" s="44"/>
    </row>
    <row r="14" spans="1:11" s="1" customFormat="1" ht="130" customHeight="1" x14ac:dyDescent="0.15">
      <c r="A14" s="30" t="str">
        <f>'Beoordelen kwaliteit'!A15:A15</f>
        <v xml:space="preserve">Zie bijlage 7a 'kwaliteit'. </v>
      </c>
      <c r="B14" s="7"/>
      <c r="C14" s="48" t="s">
        <v>3</v>
      </c>
      <c r="D14" s="49"/>
      <c r="E14" s="12"/>
      <c r="F14" s="45" t="s">
        <v>3</v>
      </c>
      <c r="G14" s="46"/>
      <c r="H14" s="12"/>
      <c r="I14" s="45" t="s">
        <v>3</v>
      </c>
      <c r="J14" s="46"/>
    </row>
    <row r="15" spans="1:11" s="1" customFormat="1" ht="40" customHeight="1" x14ac:dyDescent="0.15">
      <c r="A15" s="29" t="str">
        <f>'Beoordelen kwaliteit'!A16:A16</f>
        <v>OPEN VRAAG 7.4 BEHEER, UPDATES EN UPGRADES/FIRMWARE</v>
      </c>
      <c r="B15" s="7"/>
      <c r="C15" s="43" t="s">
        <v>10</v>
      </c>
      <c r="D15" s="44"/>
      <c r="E15" s="12"/>
      <c r="F15" s="43" t="s">
        <v>10</v>
      </c>
      <c r="G15" s="44"/>
      <c r="H15" s="12"/>
      <c r="I15" s="43" t="s">
        <v>10</v>
      </c>
      <c r="J15" s="44"/>
    </row>
    <row r="16" spans="1:11" s="1" customFormat="1" ht="130" customHeight="1" x14ac:dyDescent="0.15">
      <c r="A16" s="31" t="str">
        <f>'Beoordelen kwaliteit'!A17:A17</f>
        <v xml:space="preserve">Zie bijlage 7a 'kwaliteit'. </v>
      </c>
      <c r="B16" s="7"/>
      <c r="C16" s="48" t="s">
        <v>3</v>
      </c>
      <c r="D16" s="49"/>
      <c r="E16" s="12"/>
      <c r="F16" s="45" t="s">
        <v>3</v>
      </c>
      <c r="G16" s="46"/>
      <c r="H16" s="12"/>
      <c r="I16" s="45" t="s">
        <v>3</v>
      </c>
      <c r="J16" s="46"/>
    </row>
    <row r="17" spans="1:10" s="1" customFormat="1" ht="40" customHeight="1" x14ac:dyDescent="0.15">
      <c r="A17" s="29" t="str">
        <f>'Beoordelen kwaliteit'!A18:A18</f>
        <v>OPEN VRAAG 7.5 VEILIGHEID</v>
      </c>
      <c r="B17" s="7"/>
      <c r="C17" s="43" t="s">
        <v>10</v>
      </c>
      <c r="D17" s="44"/>
      <c r="E17" s="12"/>
      <c r="F17" s="43" t="s">
        <v>10</v>
      </c>
      <c r="G17" s="44"/>
      <c r="H17" s="12"/>
      <c r="I17" s="43" t="s">
        <v>10</v>
      </c>
      <c r="J17" s="44"/>
    </row>
    <row r="18" spans="1:10" s="1" customFormat="1" ht="130" customHeight="1" x14ac:dyDescent="0.15">
      <c r="A18" s="31" t="str">
        <f>'Beoordelen kwaliteit'!A19:A19</f>
        <v xml:space="preserve">Zie bijlage 7a 'kwaliteit'. </v>
      </c>
      <c r="B18" s="7"/>
      <c r="C18" s="48" t="s">
        <v>3</v>
      </c>
      <c r="D18" s="49"/>
      <c r="E18" s="12"/>
      <c r="F18" s="45" t="s">
        <v>3</v>
      </c>
      <c r="G18" s="46"/>
      <c r="H18" s="12"/>
      <c r="I18" s="45" t="s">
        <v>3</v>
      </c>
      <c r="J18" s="46"/>
    </row>
    <row r="19" spans="1:10" s="1" customFormat="1" ht="40" customHeight="1" x14ac:dyDescent="0.15">
      <c r="A19" s="29" t="e">
        <f>_xlfn.SINGLE('Beoordelen kwaliteit'!#REF!)</f>
        <v>#REF!</v>
      </c>
      <c r="B19" s="7"/>
      <c r="C19" s="43" t="s">
        <v>10</v>
      </c>
      <c r="D19" s="44"/>
      <c r="E19" s="12"/>
      <c r="F19" s="43" t="s">
        <v>10</v>
      </c>
      <c r="G19" s="44"/>
      <c r="H19" s="12"/>
      <c r="I19" s="43" t="s">
        <v>10</v>
      </c>
      <c r="J19" s="44"/>
    </row>
    <row r="20" spans="1:10" s="1" customFormat="1" ht="130" customHeight="1" x14ac:dyDescent="0.15">
      <c r="A20" s="31" t="e">
        <f>_xlfn.SINGLE('Beoordelen kwaliteit'!#REF!)</f>
        <v>#REF!</v>
      </c>
      <c r="B20" s="7"/>
      <c r="C20" s="48" t="s">
        <v>3</v>
      </c>
      <c r="D20" s="49"/>
      <c r="E20" s="12"/>
      <c r="F20" s="45" t="s">
        <v>3</v>
      </c>
      <c r="G20" s="46"/>
      <c r="H20" s="12"/>
      <c r="I20" s="45" t="s">
        <v>3</v>
      </c>
      <c r="J20" s="46"/>
    </row>
  </sheetData>
  <sheetProtection algorithmName="SHA-512" hashValue="sJ3bh5qkatR2nYvDIGX5M3JNz8wz3Fbsq2rnZzk8KwY+uoPQHOjnwaDad9Djw9vEgIgTaqJcSwldNzQ8oAyT3A==" saltValue="EZgGmsm3zo7LFNnxZd3g2Q==" spinCount="100000" sheet="1" objects="1" scenarios="1"/>
  <mergeCells count="57">
    <mergeCell ref="C19:D19"/>
    <mergeCell ref="F19:G19"/>
    <mergeCell ref="I19:J19"/>
    <mergeCell ref="C20:D20"/>
    <mergeCell ref="F20:G20"/>
    <mergeCell ref="I20:J20"/>
    <mergeCell ref="C17:D17"/>
    <mergeCell ref="F17:G17"/>
    <mergeCell ref="I17:J17"/>
    <mergeCell ref="C18:D18"/>
    <mergeCell ref="F18:G18"/>
    <mergeCell ref="I18:J18"/>
    <mergeCell ref="C1:D1"/>
    <mergeCell ref="F1:G1"/>
    <mergeCell ref="I1:J1"/>
    <mergeCell ref="C4:D4"/>
    <mergeCell ref="F4:G4"/>
    <mergeCell ref="I4:J4"/>
    <mergeCell ref="C3:D3"/>
    <mergeCell ref="F3:G3"/>
    <mergeCell ref="I3:J3"/>
    <mergeCell ref="I14:J14"/>
    <mergeCell ref="C16:D16"/>
    <mergeCell ref="F16:G16"/>
    <mergeCell ref="I16:J16"/>
    <mergeCell ref="C10:D10"/>
    <mergeCell ref="F10:G10"/>
    <mergeCell ref="I10:J10"/>
    <mergeCell ref="C12:D12"/>
    <mergeCell ref="F12:G12"/>
    <mergeCell ref="I12:J12"/>
    <mergeCell ref="C11:D11"/>
    <mergeCell ref="I11:J11"/>
    <mergeCell ref="I13:J13"/>
    <mergeCell ref="I15:J15"/>
    <mergeCell ref="C13:D13"/>
    <mergeCell ref="C15:D15"/>
    <mergeCell ref="I5:J5"/>
    <mergeCell ref="F5:G5"/>
    <mergeCell ref="C5:D5"/>
    <mergeCell ref="C7:D7"/>
    <mergeCell ref="C9:D9"/>
    <mergeCell ref="F9:G9"/>
    <mergeCell ref="F7:G7"/>
    <mergeCell ref="C6:D6"/>
    <mergeCell ref="F6:G6"/>
    <mergeCell ref="I6:J6"/>
    <mergeCell ref="C8:D8"/>
    <mergeCell ref="F8:G8"/>
    <mergeCell ref="I8:J8"/>
    <mergeCell ref="I7:J7"/>
    <mergeCell ref="I9:J9"/>
    <mergeCell ref="F15:G15"/>
    <mergeCell ref="F13:G13"/>
    <mergeCell ref="F11:G11"/>
    <mergeCell ref="C14:D14"/>
    <mergeCell ref="F14:G14"/>
  </mergeCells>
  <dataValidations count="1">
    <dataValidation type="list" errorStyle="warning" allowBlank="1" showErrorMessage="1" error="Voer juiste waarde in. " sqref="C3 F19 F3 F5 I5 I3 C5 C7 F7 F9 I9 I7 C9 C11 F11 F13 I15 I11 C13 C15 F15 F17 I17 I13 C17 C19 I19" xr:uid="{7C454F32-875E-CE47-917D-3BC84F536A18}">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61F9-6D59-894F-A0AB-80E701DFEDD7}">
  <sheetPr>
    <tabColor theme="8" tint="0.59999389629810485"/>
  </sheetPr>
  <dimension ref="A1:K20"/>
  <sheetViews>
    <sheetView showGridLines="0" workbookViewId="0">
      <pane xSplit="10" ySplit="1" topLeftCell="K16" activePane="bottomRight" state="frozen"/>
      <selection pane="topRight" activeCell="K1" sqref="K1"/>
      <selection pane="bottomLeft" activeCell="A2" sqref="A2"/>
      <selection pane="bottomRight" activeCell="C19" sqref="C19:D19"/>
    </sheetView>
  </sheetViews>
  <sheetFormatPr baseColWidth="10"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50" customHeight="1" x14ac:dyDescent="0.2">
      <c r="A1" s="15" t="s">
        <v>24</v>
      </c>
      <c r="B1" s="9"/>
      <c r="C1" s="55" t="str">
        <f>'Beoordelaar 1'!C1</f>
        <v>Inschrijver 1</v>
      </c>
      <c r="D1" s="54"/>
      <c r="E1" s="9"/>
      <c r="F1" s="53" t="str">
        <f>'Beoordelaar 1'!F1</f>
        <v>Inschrijver 2</v>
      </c>
      <c r="G1" s="54"/>
      <c r="H1" s="9"/>
      <c r="I1" s="53" t="str">
        <f>'Beoordelaar 1'!I1</f>
        <v>Inschrijver 3</v>
      </c>
      <c r="J1" s="54"/>
      <c r="K1" s="3"/>
    </row>
    <row r="2" spans="1:11" s="1" customFormat="1" ht="40" customHeight="1" x14ac:dyDescent="0.15">
      <c r="A2" s="29" t="str">
        <f>'Beoordelen kwaliteit'!A3</f>
        <v>OPEN VRAAG 7.1	 PROJECTAANPAK TOTALE LEVERING</v>
      </c>
      <c r="B2" s="6"/>
      <c r="C2" s="32"/>
      <c r="D2" s="33"/>
      <c r="E2" s="6"/>
      <c r="F2" s="32"/>
      <c r="G2" s="33"/>
      <c r="H2" s="6"/>
      <c r="I2" s="32"/>
      <c r="J2" s="33"/>
    </row>
    <row r="3" spans="1:11" s="1" customFormat="1" ht="35" customHeight="1" x14ac:dyDescent="0.15">
      <c r="A3" s="13" t="str">
        <f>'Beoordelen kwaliteit'!A4</f>
        <v>SUB 1. Plan van Aanpak</v>
      </c>
      <c r="B3" s="7"/>
      <c r="C3" s="43" t="s">
        <v>10</v>
      </c>
      <c r="D3" s="44"/>
      <c r="E3" s="12"/>
      <c r="F3" s="43" t="s">
        <v>10</v>
      </c>
      <c r="G3" s="44"/>
      <c r="H3" s="12"/>
      <c r="I3" s="43" t="s">
        <v>10</v>
      </c>
      <c r="J3" s="44"/>
    </row>
    <row r="4" spans="1:11" s="1" customFormat="1" ht="160" customHeight="1" x14ac:dyDescent="0.15">
      <c r="A4" s="31" t="str">
        <f>'Beoordelen kwaliteit'!A5:A5</f>
        <v xml:space="preserve">Zie bijlage 7a 'kwaliteit'. </v>
      </c>
      <c r="B4" s="7"/>
      <c r="C4" s="45" t="s">
        <v>3</v>
      </c>
      <c r="D4" s="46"/>
      <c r="E4" s="12"/>
      <c r="F4" s="45" t="s">
        <v>3</v>
      </c>
      <c r="G4" s="46"/>
      <c r="H4" s="12"/>
      <c r="I4" s="45" t="s">
        <v>3</v>
      </c>
      <c r="J4" s="46"/>
    </row>
    <row r="5" spans="1:11" s="1" customFormat="1" ht="35" customHeight="1" x14ac:dyDescent="0.15">
      <c r="A5" s="13" t="str">
        <f>'Beoordelen kwaliteit'!A6:A6</f>
        <v>SUB 2. Gespecifieerde offerte</v>
      </c>
      <c r="B5" s="7"/>
      <c r="C5" s="43" t="s">
        <v>10</v>
      </c>
      <c r="D5" s="44"/>
      <c r="E5" s="12"/>
      <c r="F5" s="43" t="s">
        <v>10</v>
      </c>
      <c r="G5" s="44"/>
      <c r="H5" s="12"/>
      <c r="I5" s="43" t="s">
        <v>10</v>
      </c>
      <c r="J5" s="44"/>
    </row>
    <row r="6" spans="1:11" s="1" customFormat="1" ht="160" customHeight="1" x14ac:dyDescent="0.15">
      <c r="A6" s="31" t="str">
        <f>'Beoordelen kwaliteit'!A7:A7</f>
        <v xml:space="preserve">Zie bijlage 7a 'kwaliteit'. </v>
      </c>
      <c r="B6" s="7"/>
      <c r="C6" s="47" t="s">
        <v>3</v>
      </c>
      <c r="D6" s="46"/>
      <c r="E6" s="12"/>
      <c r="F6" s="45" t="s">
        <v>3</v>
      </c>
      <c r="G6" s="46"/>
      <c r="H6" s="12"/>
      <c r="I6" s="45" t="s">
        <v>3</v>
      </c>
      <c r="J6" s="46"/>
    </row>
    <row r="7" spans="1:11" s="1" customFormat="1" ht="35" customHeight="1" x14ac:dyDescent="0.15">
      <c r="A7" s="13" t="str">
        <f>'Beoordelen kwaliteit'!A8:A8</f>
        <v xml:space="preserve">SUB 3. Meerwaarde </v>
      </c>
      <c r="B7" s="7"/>
      <c r="C7" s="43" t="s">
        <v>10</v>
      </c>
      <c r="D7" s="44"/>
      <c r="E7" s="12"/>
      <c r="F7" s="43" t="s">
        <v>10</v>
      </c>
      <c r="G7" s="44"/>
      <c r="H7" s="12"/>
      <c r="I7" s="43" t="s">
        <v>10</v>
      </c>
      <c r="J7" s="44"/>
    </row>
    <row r="8" spans="1:11" s="1" customFormat="1" ht="160" customHeight="1" x14ac:dyDescent="0.15">
      <c r="A8" s="31" t="str">
        <f>'Beoordelen kwaliteit'!A9:A9</f>
        <v xml:space="preserve">Zie bijlage 7a 'kwaliteit'. </v>
      </c>
      <c r="B8" s="7"/>
      <c r="C8" s="47" t="s">
        <v>3</v>
      </c>
      <c r="D8" s="46"/>
      <c r="E8" s="12"/>
      <c r="F8" s="45" t="s">
        <v>3</v>
      </c>
      <c r="G8" s="46"/>
      <c r="H8" s="12"/>
      <c r="I8" s="45" t="s">
        <v>3</v>
      </c>
      <c r="J8" s="46"/>
    </row>
    <row r="9" spans="1:11" s="1" customFormat="1" ht="35" customHeight="1" x14ac:dyDescent="0.15">
      <c r="A9" s="13" t="str">
        <f>'Beoordelen kwaliteit'!A10:A10</f>
        <v xml:space="preserve">SUB 4. Duurzaam en circulair inkopen </v>
      </c>
      <c r="B9" s="7"/>
      <c r="C9" s="43" t="s">
        <v>10</v>
      </c>
      <c r="D9" s="44"/>
      <c r="E9" s="12"/>
      <c r="F9" s="43" t="s">
        <v>10</v>
      </c>
      <c r="G9" s="44"/>
      <c r="H9" s="12"/>
      <c r="I9" s="43" t="s">
        <v>10</v>
      </c>
      <c r="J9" s="44"/>
    </row>
    <row r="10" spans="1:11" s="1" customFormat="1" ht="160" customHeight="1" x14ac:dyDescent="0.15">
      <c r="A10" s="31" t="str">
        <f>'Beoordelen kwaliteit'!A11:A11</f>
        <v xml:space="preserve">Zie bijlage 7a 'kwaliteit'. </v>
      </c>
      <c r="B10" s="7"/>
      <c r="C10" s="47" t="s">
        <v>3</v>
      </c>
      <c r="D10" s="46"/>
      <c r="E10" s="12"/>
      <c r="F10" s="45" t="s">
        <v>3</v>
      </c>
      <c r="G10" s="46"/>
      <c r="H10" s="12"/>
      <c r="I10" s="45" t="s">
        <v>3</v>
      </c>
      <c r="J10" s="46"/>
    </row>
    <row r="11" spans="1:11" s="1" customFormat="1" ht="40" customHeight="1" x14ac:dyDescent="0.15">
      <c r="A11" s="29" t="str">
        <f>'Beoordelen kwaliteit'!A12:A12</f>
        <v>OPEN VRAAG 7.2 SLA EN GARANTIE</v>
      </c>
      <c r="B11" s="7"/>
      <c r="C11" s="43" t="s">
        <v>10</v>
      </c>
      <c r="D11" s="44"/>
      <c r="E11" s="12"/>
      <c r="F11" s="43" t="s">
        <v>10</v>
      </c>
      <c r="G11" s="44"/>
      <c r="H11" s="12"/>
      <c r="I11" s="43" t="s">
        <v>10</v>
      </c>
      <c r="J11" s="44"/>
    </row>
    <row r="12" spans="1:11" s="1" customFormat="1" ht="130" customHeight="1" x14ac:dyDescent="0.15">
      <c r="A12" s="30" t="str">
        <f>'Beoordelen kwaliteit'!A13:A13</f>
        <v xml:space="preserve">Zie bijlage 7a 'kwaliteit'. </v>
      </c>
      <c r="B12" s="7"/>
      <c r="C12" s="48" t="s">
        <v>3</v>
      </c>
      <c r="D12" s="49"/>
      <c r="E12" s="12"/>
      <c r="F12" s="45" t="s">
        <v>3</v>
      </c>
      <c r="G12" s="46"/>
      <c r="H12" s="12"/>
      <c r="I12" s="45" t="s">
        <v>3</v>
      </c>
      <c r="J12" s="46"/>
    </row>
    <row r="13" spans="1:11" s="1" customFormat="1" ht="40" customHeight="1" x14ac:dyDescent="0.15">
      <c r="A13" s="29" t="str">
        <f>'Beoordelen kwaliteit'!A14:A14</f>
        <v>OPEN VRAAG  7.3 KWALITEIT VAN DIENSTVERLENING EN SERVICE</v>
      </c>
      <c r="B13" s="7"/>
      <c r="C13" s="43" t="s">
        <v>10</v>
      </c>
      <c r="D13" s="44"/>
      <c r="E13" s="12"/>
      <c r="F13" s="43" t="s">
        <v>10</v>
      </c>
      <c r="G13" s="44"/>
      <c r="H13" s="12"/>
      <c r="I13" s="43" t="s">
        <v>10</v>
      </c>
      <c r="J13" s="44"/>
    </row>
    <row r="14" spans="1:11" s="1" customFormat="1" ht="130" customHeight="1" x14ac:dyDescent="0.15">
      <c r="A14" s="30" t="str">
        <f>'Beoordelen kwaliteit'!A15:A15</f>
        <v xml:space="preserve">Zie bijlage 7a 'kwaliteit'. </v>
      </c>
      <c r="B14" s="7"/>
      <c r="C14" s="48" t="s">
        <v>3</v>
      </c>
      <c r="D14" s="49"/>
      <c r="E14" s="12"/>
      <c r="F14" s="45" t="s">
        <v>3</v>
      </c>
      <c r="G14" s="46"/>
      <c r="H14" s="12"/>
      <c r="I14" s="45" t="s">
        <v>3</v>
      </c>
      <c r="J14" s="46"/>
    </row>
    <row r="15" spans="1:11" s="1" customFormat="1" ht="40" customHeight="1" x14ac:dyDescent="0.15">
      <c r="A15" s="29" t="str">
        <f>'Beoordelen kwaliteit'!A16:A16</f>
        <v>OPEN VRAAG 7.4 BEHEER, UPDATES EN UPGRADES/FIRMWARE</v>
      </c>
      <c r="B15" s="7"/>
      <c r="C15" s="43" t="s">
        <v>10</v>
      </c>
      <c r="D15" s="44"/>
      <c r="E15" s="12"/>
      <c r="F15" s="43" t="s">
        <v>10</v>
      </c>
      <c r="G15" s="44"/>
      <c r="H15" s="12"/>
      <c r="I15" s="43" t="s">
        <v>10</v>
      </c>
      <c r="J15" s="44"/>
    </row>
    <row r="16" spans="1:11" s="1" customFormat="1" ht="130" customHeight="1" x14ac:dyDescent="0.15">
      <c r="A16" s="31" t="str">
        <f>'Beoordelen kwaliteit'!A17:A17</f>
        <v xml:space="preserve">Zie bijlage 7a 'kwaliteit'. </v>
      </c>
      <c r="B16" s="7"/>
      <c r="C16" s="48" t="s">
        <v>3</v>
      </c>
      <c r="D16" s="49"/>
      <c r="E16" s="12"/>
      <c r="F16" s="45" t="s">
        <v>3</v>
      </c>
      <c r="G16" s="46"/>
      <c r="H16" s="12"/>
      <c r="I16" s="45" t="s">
        <v>3</v>
      </c>
      <c r="J16" s="46"/>
    </row>
    <row r="17" spans="1:10" s="1" customFormat="1" ht="40" customHeight="1" x14ac:dyDescent="0.15">
      <c r="A17" s="29" t="str">
        <f>'Beoordelen kwaliteit'!A18:A18</f>
        <v>OPEN VRAAG 7.5 VEILIGHEID</v>
      </c>
      <c r="B17" s="7"/>
      <c r="C17" s="43" t="s">
        <v>10</v>
      </c>
      <c r="D17" s="44"/>
      <c r="E17" s="12"/>
      <c r="F17" s="43" t="s">
        <v>10</v>
      </c>
      <c r="G17" s="44"/>
      <c r="H17" s="12"/>
      <c r="I17" s="43" t="s">
        <v>10</v>
      </c>
      <c r="J17" s="44"/>
    </row>
    <row r="18" spans="1:10" s="1" customFormat="1" ht="130" customHeight="1" x14ac:dyDescent="0.15">
      <c r="A18" s="31" t="str">
        <f>'Beoordelen kwaliteit'!A19:A19</f>
        <v xml:space="preserve">Zie bijlage 7a 'kwaliteit'. </v>
      </c>
      <c r="B18" s="7"/>
      <c r="C18" s="48" t="s">
        <v>3</v>
      </c>
      <c r="D18" s="49"/>
      <c r="E18" s="12"/>
      <c r="F18" s="45" t="s">
        <v>3</v>
      </c>
      <c r="G18" s="46"/>
      <c r="H18" s="12"/>
      <c r="I18" s="45" t="s">
        <v>3</v>
      </c>
      <c r="J18" s="46"/>
    </row>
    <row r="19" spans="1:10" s="1" customFormat="1" ht="40" customHeight="1" x14ac:dyDescent="0.15">
      <c r="A19" s="29" t="e">
        <f>_xlfn.SINGLE('Beoordelen kwaliteit'!#REF!)</f>
        <v>#REF!</v>
      </c>
      <c r="B19" s="7"/>
      <c r="C19" s="43" t="s">
        <v>10</v>
      </c>
      <c r="D19" s="44"/>
      <c r="E19" s="12"/>
      <c r="F19" s="43" t="s">
        <v>10</v>
      </c>
      <c r="G19" s="44"/>
      <c r="H19" s="12"/>
      <c r="I19" s="43" t="s">
        <v>10</v>
      </c>
      <c r="J19" s="44"/>
    </row>
    <row r="20" spans="1:10" s="1" customFormat="1" ht="130" customHeight="1" x14ac:dyDescent="0.15">
      <c r="A20" s="31" t="e">
        <f>_xlfn.SINGLE('Beoordelen kwaliteit'!#REF!)</f>
        <v>#REF!</v>
      </c>
      <c r="B20" s="7"/>
      <c r="C20" s="48" t="s">
        <v>3</v>
      </c>
      <c r="D20" s="49"/>
      <c r="E20" s="12"/>
      <c r="F20" s="45" t="s">
        <v>3</v>
      </c>
      <c r="G20" s="46"/>
      <c r="H20" s="12"/>
      <c r="I20" s="45" t="s">
        <v>3</v>
      </c>
      <c r="J20" s="46"/>
    </row>
  </sheetData>
  <sheetProtection algorithmName="SHA-512" hashValue="9j7QOER6lWv2DkDfiGRs3MIWTL0Wvyp7rLOSkXK4vmHWTOZ19HEQtZ9GmBftdwyKOJP1gDHEk0jAwA1ggy7vRg==" saltValue="SHc0oEwhJjm1ewkTYdgblg==" spinCount="100000" sheet="1" objects="1" scenarios="1"/>
  <mergeCells count="57">
    <mergeCell ref="C11:D11"/>
    <mergeCell ref="F11:G11"/>
    <mergeCell ref="I11:J11"/>
    <mergeCell ref="C13:D13"/>
    <mergeCell ref="F13:G13"/>
    <mergeCell ref="I13:J13"/>
    <mergeCell ref="I5:J5"/>
    <mergeCell ref="F5:G5"/>
    <mergeCell ref="C5:D5"/>
    <mergeCell ref="C7:D7"/>
    <mergeCell ref="F7:G7"/>
    <mergeCell ref="I7:J7"/>
    <mergeCell ref="C6:D6"/>
    <mergeCell ref="F6:G6"/>
    <mergeCell ref="I6:J6"/>
    <mergeCell ref="C19:D19"/>
    <mergeCell ref="F19:G19"/>
    <mergeCell ref="I19:J19"/>
    <mergeCell ref="C20:D20"/>
    <mergeCell ref="F20:G20"/>
    <mergeCell ref="I20:J20"/>
    <mergeCell ref="C17:D17"/>
    <mergeCell ref="F17:G17"/>
    <mergeCell ref="I17:J17"/>
    <mergeCell ref="C18:D18"/>
    <mergeCell ref="F18:G18"/>
    <mergeCell ref="I18:J18"/>
    <mergeCell ref="C1:D1"/>
    <mergeCell ref="F1:G1"/>
    <mergeCell ref="I1:J1"/>
    <mergeCell ref="C4:D4"/>
    <mergeCell ref="F4:G4"/>
    <mergeCell ref="I4:J4"/>
    <mergeCell ref="C3:D3"/>
    <mergeCell ref="F3:G3"/>
    <mergeCell ref="I3:J3"/>
    <mergeCell ref="C8:D8"/>
    <mergeCell ref="F8:G8"/>
    <mergeCell ref="I8:J8"/>
    <mergeCell ref="C10:D10"/>
    <mergeCell ref="F10:G10"/>
    <mergeCell ref="I10:J10"/>
    <mergeCell ref="I9:J9"/>
    <mergeCell ref="F9:G9"/>
    <mergeCell ref="C9:D9"/>
    <mergeCell ref="C16:D16"/>
    <mergeCell ref="F16:G16"/>
    <mergeCell ref="I16:J16"/>
    <mergeCell ref="C12:D12"/>
    <mergeCell ref="F12:G12"/>
    <mergeCell ref="I12:J12"/>
    <mergeCell ref="C14:D14"/>
    <mergeCell ref="F14:G14"/>
    <mergeCell ref="I14:J14"/>
    <mergeCell ref="I15:J15"/>
    <mergeCell ref="F15:G15"/>
    <mergeCell ref="C15:D15"/>
  </mergeCells>
  <dataValidations count="1">
    <dataValidation type="list" errorStyle="warning" allowBlank="1" showErrorMessage="1" error="Voer juiste waarde in. " sqref="I17 C3 F3 F5 I5 I3 C5 C7 F7 F9 I9 I7 C9 C11 F11 I11 C13 F13 F15 I15 I13 C15 C17 F17 F19 I19 C19" xr:uid="{74A2235B-510C-5740-9444-8573809CBBC6}">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AAB0-DFDB-6143-A79B-EB3EC4D27F1B}">
  <sheetPr>
    <tabColor theme="8" tint="0.59999389629810485"/>
    <pageSetUpPr fitToPage="1"/>
  </sheetPr>
  <dimension ref="A1:K18"/>
  <sheetViews>
    <sheetView showGridLines="0" zoomScaleNormal="100" zoomScalePageLayoutView="85" workbookViewId="0">
      <pane xSplit="1" ySplit="1" topLeftCell="B14" activePane="bottomRight" state="frozen"/>
      <selection pane="topRight" activeCell="B1" sqref="B1"/>
      <selection pane="bottomLeft" activeCell="A2" sqref="A2"/>
      <selection pane="bottomRight" activeCell="I15" sqref="I15:J15"/>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42</v>
      </c>
      <c r="B1" s="9"/>
      <c r="C1" s="52" t="s">
        <v>16</v>
      </c>
      <c r="D1" s="51"/>
      <c r="E1" s="9"/>
      <c r="F1" s="50" t="s">
        <v>17</v>
      </c>
      <c r="G1" s="51"/>
      <c r="H1" s="40"/>
      <c r="I1" s="50" t="s">
        <v>18</v>
      </c>
      <c r="J1" s="51"/>
      <c r="K1" s="3"/>
    </row>
    <row r="2" spans="1:11" ht="40" customHeight="1" x14ac:dyDescent="0.15">
      <c r="A2" s="29" t="str">
        <f>'Beoordelen kwaliteit'!A3</f>
        <v>OPEN VRAAG 7.1	 PROJECTAANPAK TOTALE LEVERING</v>
      </c>
      <c r="B2" s="6"/>
      <c r="C2" s="32"/>
      <c r="D2" s="33"/>
      <c r="E2" s="6"/>
      <c r="F2" s="32"/>
      <c r="G2" s="33"/>
      <c r="H2" s="41"/>
      <c r="I2" s="32"/>
      <c r="J2" s="33"/>
    </row>
    <row r="3" spans="1:11" ht="35" customHeight="1" x14ac:dyDescent="0.15">
      <c r="A3" s="13" t="str">
        <f>'Beoordelen kwaliteit'!A4</f>
        <v>SUB 1. Plan van Aanpak</v>
      </c>
      <c r="B3" s="7"/>
      <c r="C3" s="43" t="s">
        <v>10</v>
      </c>
      <c r="D3" s="44"/>
      <c r="E3" s="12"/>
      <c r="F3" s="43" t="s">
        <v>10</v>
      </c>
      <c r="G3" s="44"/>
      <c r="H3" s="42"/>
      <c r="I3" s="43" t="s">
        <v>10</v>
      </c>
      <c r="J3" s="44"/>
    </row>
    <row r="4" spans="1:11" ht="160" customHeight="1" x14ac:dyDescent="0.15">
      <c r="A4" s="31" t="str">
        <f>'Beoordelen kwaliteit'!A5:A5</f>
        <v xml:space="preserve">Zie bijlage 7a 'kwaliteit'. </v>
      </c>
      <c r="B4" s="7"/>
      <c r="C4" s="45" t="s">
        <v>3</v>
      </c>
      <c r="D4" s="46"/>
      <c r="E4" s="12"/>
      <c r="F4" s="45" t="s">
        <v>3</v>
      </c>
      <c r="G4" s="46"/>
      <c r="H4" s="42"/>
      <c r="I4" s="45" t="s">
        <v>3</v>
      </c>
      <c r="J4" s="46"/>
    </row>
    <row r="5" spans="1:11" ht="35" customHeight="1" x14ac:dyDescent="0.15">
      <c r="A5" s="13" t="str">
        <f>'Beoordelen kwaliteit'!A6:A6</f>
        <v>SUB 2. Gespecifieerde offerte</v>
      </c>
      <c r="B5" s="7"/>
      <c r="C5" s="43" t="s">
        <v>10</v>
      </c>
      <c r="D5" s="44"/>
      <c r="E5" s="12"/>
      <c r="F5" s="43" t="s">
        <v>10</v>
      </c>
      <c r="G5" s="44"/>
      <c r="H5" s="42"/>
      <c r="I5" s="43" t="s">
        <v>10</v>
      </c>
      <c r="J5" s="44"/>
    </row>
    <row r="6" spans="1:11" ht="160" customHeight="1" x14ac:dyDescent="0.15">
      <c r="A6" s="31" t="str">
        <f>'Beoordelen kwaliteit'!A7:A7</f>
        <v xml:space="preserve">Zie bijlage 7a 'kwaliteit'. </v>
      </c>
      <c r="B6" s="7"/>
      <c r="C6" s="47" t="s">
        <v>3</v>
      </c>
      <c r="D6" s="46"/>
      <c r="E6" s="12"/>
      <c r="F6" s="45" t="s">
        <v>3</v>
      </c>
      <c r="G6" s="46"/>
      <c r="H6" s="42"/>
      <c r="I6" s="45" t="s">
        <v>3</v>
      </c>
      <c r="J6" s="46"/>
    </row>
    <row r="7" spans="1:11" ht="35" customHeight="1" x14ac:dyDescent="0.15">
      <c r="A7" s="13" t="str">
        <f>'Beoordelen kwaliteit'!A8:A8</f>
        <v xml:space="preserve">SUB 3. Meerwaarde </v>
      </c>
      <c r="B7" s="7"/>
      <c r="C7" s="43" t="s">
        <v>10</v>
      </c>
      <c r="D7" s="44"/>
      <c r="E7" s="12"/>
      <c r="F7" s="43" t="s">
        <v>10</v>
      </c>
      <c r="G7" s="44"/>
      <c r="H7" s="42"/>
      <c r="I7" s="43" t="s">
        <v>10</v>
      </c>
      <c r="J7" s="44"/>
    </row>
    <row r="8" spans="1:11" ht="160" customHeight="1" x14ac:dyDescent="0.15">
      <c r="A8" s="31" t="str">
        <f>'Beoordelen kwaliteit'!A9:A9</f>
        <v xml:space="preserve">Zie bijlage 7a 'kwaliteit'. </v>
      </c>
      <c r="B8" s="7"/>
      <c r="C8" s="47" t="s">
        <v>3</v>
      </c>
      <c r="D8" s="46"/>
      <c r="E8" s="12"/>
      <c r="F8" s="45" t="s">
        <v>3</v>
      </c>
      <c r="G8" s="46"/>
      <c r="H8" s="42"/>
      <c r="I8" s="45" t="s">
        <v>3</v>
      </c>
      <c r="J8" s="46"/>
    </row>
    <row r="9" spans="1:11" ht="35" customHeight="1" x14ac:dyDescent="0.15">
      <c r="A9" s="13" t="str">
        <f>'Beoordelen kwaliteit'!A10:A10</f>
        <v xml:space="preserve">SUB 4. Duurzaam en circulair inkopen </v>
      </c>
      <c r="B9" s="7"/>
      <c r="C9" s="43" t="s">
        <v>10</v>
      </c>
      <c r="D9" s="44"/>
      <c r="E9" s="12"/>
      <c r="F9" s="43" t="s">
        <v>10</v>
      </c>
      <c r="G9" s="44"/>
      <c r="H9" s="42"/>
      <c r="I9" s="43" t="s">
        <v>10</v>
      </c>
      <c r="J9" s="44"/>
    </row>
    <row r="10" spans="1:11" ht="160" customHeight="1" x14ac:dyDescent="0.15">
      <c r="A10" s="31" t="str">
        <f>'Beoordelen kwaliteit'!A11:A11</f>
        <v xml:space="preserve">Zie bijlage 7a 'kwaliteit'. </v>
      </c>
      <c r="B10" s="7"/>
      <c r="C10" s="47" t="s">
        <v>3</v>
      </c>
      <c r="D10" s="46"/>
      <c r="E10" s="12"/>
      <c r="F10" s="45" t="s">
        <v>3</v>
      </c>
      <c r="G10" s="46"/>
      <c r="H10" s="42"/>
      <c r="I10" s="45" t="s">
        <v>3</v>
      </c>
      <c r="J10" s="46"/>
    </row>
    <row r="11" spans="1:11" ht="40" customHeight="1" x14ac:dyDescent="0.15">
      <c r="A11" s="29" t="str">
        <f>'Beoordelen kwaliteit'!A12:A12</f>
        <v>OPEN VRAAG 7.2 SLA EN GARANTIE</v>
      </c>
      <c r="B11" s="7"/>
      <c r="C11" s="43" t="s">
        <v>10</v>
      </c>
      <c r="D11" s="44"/>
      <c r="E11" s="12"/>
      <c r="F11" s="43" t="s">
        <v>10</v>
      </c>
      <c r="G11" s="44"/>
      <c r="H11" s="42"/>
      <c r="I11" s="43" t="s">
        <v>10</v>
      </c>
      <c r="J11" s="44"/>
    </row>
    <row r="12" spans="1:11" ht="130" customHeight="1" x14ac:dyDescent="0.15">
      <c r="A12" s="30" t="str">
        <f>'Beoordelen kwaliteit'!A13:A13</f>
        <v xml:space="preserve">Zie bijlage 7a 'kwaliteit'. </v>
      </c>
      <c r="B12" s="7"/>
      <c r="C12" s="48" t="s">
        <v>3</v>
      </c>
      <c r="D12" s="49"/>
      <c r="E12" s="12"/>
      <c r="F12" s="45" t="s">
        <v>3</v>
      </c>
      <c r="G12" s="46"/>
      <c r="H12" s="42"/>
      <c r="I12" s="45" t="s">
        <v>3</v>
      </c>
      <c r="J12" s="46"/>
    </row>
    <row r="13" spans="1:11" ht="40" customHeight="1" x14ac:dyDescent="0.15">
      <c r="A13" s="29" t="str">
        <f>'Beoordelen kwaliteit'!A14:A14</f>
        <v>OPEN VRAAG  7.3 KWALITEIT VAN DIENSTVERLENING EN SERVICE</v>
      </c>
      <c r="B13" s="7"/>
      <c r="C13" s="43" t="s">
        <v>10</v>
      </c>
      <c r="D13" s="44"/>
      <c r="E13" s="12"/>
      <c r="F13" s="43" t="s">
        <v>10</v>
      </c>
      <c r="G13" s="44"/>
      <c r="H13" s="42"/>
      <c r="I13" s="43" t="s">
        <v>10</v>
      </c>
      <c r="J13" s="44"/>
    </row>
    <row r="14" spans="1:11" ht="130" customHeight="1" x14ac:dyDescent="0.15">
      <c r="A14" s="30" t="str">
        <f>'Beoordelen kwaliteit'!A15:A15</f>
        <v xml:space="preserve">Zie bijlage 7a 'kwaliteit'. </v>
      </c>
      <c r="B14" s="7"/>
      <c r="C14" s="48" t="s">
        <v>3</v>
      </c>
      <c r="D14" s="49"/>
      <c r="E14" s="12"/>
      <c r="F14" s="45" t="s">
        <v>3</v>
      </c>
      <c r="G14" s="46"/>
      <c r="H14" s="42"/>
      <c r="I14" s="45" t="s">
        <v>3</v>
      </c>
      <c r="J14" s="46"/>
    </row>
    <row r="15" spans="1:11" ht="40" customHeight="1" x14ac:dyDescent="0.15">
      <c r="A15" s="29" t="str">
        <f>'Beoordelen kwaliteit'!A16:A16</f>
        <v>OPEN VRAAG 7.4 BEHEER, UPDATES EN UPGRADES/FIRMWARE</v>
      </c>
      <c r="B15" s="7"/>
      <c r="C15" s="43" t="s">
        <v>10</v>
      </c>
      <c r="D15" s="44"/>
      <c r="E15" s="12"/>
      <c r="F15" s="43" t="s">
        <v>10</v>
      </c>
      <c r="G15" s="44"/>
      <c r="H15" s="42"/>
      <c r="I15" s="43" t="s">
        <v>10</v>
      </c>
      <c r="J15" s="44"/>
    </row>
    <row r="16" spans="1:11" ht="130" customHeight="1" x14ac:dyDescent="0.15">
      <c r="A16" s="31" t="str">
        <f>'Beoordelen kwaliteit'!A17:A17</f>
        <v xml:space="preserve">Zie bijlage 7a 'kwaliteit'. </v>
      </c>
      <c r="B16" s="7"/>
      <c r="C16" s="48" t="s">
        <v>3</v>
      </c>
      <c r="D16" s="49"/>
      <c r="E16" s="12"/>
      <c r="F16" s="45" t="s">
        <v>3</v>
      </c>
      <c r="G16" s="46"/>
      <c r="H16" s="42"/>
      <c r="I16" s="45" t="s">
        <v>3</v>
      </c>
      <c r="J16" s="46"/>
    </row>
    <row r="17" spans="1:10" ht="40" customHeight="1" x14ac:dyDescent="0.15">
      <c r="A17" s="29" t="str">
        <f>'Beoordelen kwaliteit'!A18:A18</f>
        <v>OPEN VRAAG 7.5 VEILIGHEID</v>
      </c>
      <c r="B17" s="7"/>
      <c r="C17" s="43" t="s">
        <v>10</v>
      </c>
      <c r="D17" s="44"/>
      <c r="E17" s="12"/>
      <c r="F17" s="43" t="s">
        <v>10</v>
      </c>
      <c r="G17" s="44"/>
      <c r="H17" s="42"/>
      <c r="I17" s="43" t="s">
        <v>10</v>
      </c>
      <c r="J17" s="44"/>
    </row>
    <row r="18" spans="1:10" ht="130" customHeight="1" x14ac:dyDescent="0.15">
      <c r="A18" s="31" t="str">
        <f>'Beoordelen kwaliteit'!A19:A19</f>
        <v xml:space="preserve">Zie bijlage 7a 'kwaliteit'. </v>
      </c>
      <c r="B18" s="7"/>
      <c r="C18" s="48" t="s">
        <v>3</v>
      </c>
      <c r="D18" s="49"/>
      <c r="E18" s="12"/>
      <c r="F18" s="45" t="s">
        <v>3</v>
      </c>
      <c r="G18" s="46"/>
      <c r="H18" s="42"/>
      <c r="I18" s="45" t="s">
        <v>3</v>
      </c>
      <c r="J18" s="46"/>
    </row>
  </sheetData>
  <sheetProtection algorithmName="SHA-512" hashValue="YW1CEHo+v2yQpVQaRmUVK4DFJbRkSjWQ7hXLyX8CTsLNv0h27ovxJRNlZceSQol5WbEeuYq+KpLe/AXhcqbCCw==" saltValue="Ck+Pz0eA5G43bZOxc2w10Q==" spinCount="100000" sheet="1" objects="1" scenarios="1"/>
  <mergeCells count="51">
    <mergeCell ref="C18:D18"/>
    <mergeCell ref="F18:G18"/>
    <mergeCell ref="I18:J18"/>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C8:D8"/>
    <mergeCell ref="F8:G8"/>
    <mergeCell ref="I8:J8"/>
    <mergeCell ref="C9:D9"/>
    <mergeCell ref="F9:G9"/>
    <mergeCell ref="I9:J9"/>
    <mergeCell ref="C6:D6"/>
    <mergeCell ref="F6:G6"/>
    <mergeCell ref="I6:J6"/>
    <mergeCell ref="C7:D7"/>
    <mergeCell ref="F7:G7"/>
    <mergeCell ref="I7:J7"/>
    <mergeCell ref="C4:D4"/>
    <mergeCell ref="F4:G4"/>
    <mergeCell ref="I4:J4"/>
    <mergeCell ref="C5:D5"/>
    <mergeCell ref="F5:G5"/>
    <mergeCell ref="I5:J5"/>
    <mergeCell ref="C1:D1"/>
    <mergeCell ref="F1:G1"/>
    <mergeCell ref="I1:J1"/>
    <mergeCell ref="C3:D3"/>
    <mergeCell ref="F3:G3"/>
    <mergeCell ref="I3:J3"/>
  </mergeCells>
  <dataValidations count="1">
    <dataValidation type="list" errorStyle="warning" allowBlank="1" showErrorMessage="1" error="Voer juiste waarde in. " sqref="C3 F3 I3 C5 F5 I5 C7 F7 F9 I9 I7 C9 C11 F11 F13 I13 I11 C15 F15 I15 C17 F17 I17 C13" xr:uid="{91AEBBB4-6A28-1A42-9DFF-D5B1EB05B4E8}">
      <formula1>SCORE</formula1>
    </dataValidation>
  </dataValidations>
  <pageMargins left="0.7" right="0.7" top="0.75" bottom="0.75" header="0.3" footer="0.3"/>
  <pageSetup paperSize="8" scale="4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B073-1069-6342-9CA3-1070D3BD1F6D}">
  <sheetPr>
    <tabColor theme="8" tint="0.59999389629810485"/>
    <pageSetUpPr fitToPage="1"/>
  </sheetPr>
  <dimension ref="A1:K18"/>
  <sheetViews>
    <sheetView showGridLines="0" zoomScaleNormal="100" zoomScalePageLayoutView="85" workbookViewId="0">
      <pane xSplit="1" ySplit="1" topLeftCell="B11" activePane="bottomRight" state="frozen"/>
      <selection pane="topRight" activeCell="B1" sqref="B1"/>
      <selection pane="bottomLeft" activeCell="A2" sqref="A2"/>
      <selection pane="bottomRight" activeCell="C17" sqref="C17:D17"/>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43</v>
      </c>
      <c r="B1" s="9"/>
      <c r="C1" s="52" t="s">
        <v>16</v>
      </c>
      <c r="D1" s="51"/>
      <c r="E1" s="9"/>
      <c r="F1" s="50" t="s">
        <v>17</v>
      </c>
      <c r="G1" s="51"/>
      <c r="H1" s="40"/>
      <c r="I1" s="50" t="s">
        <v>18</v>
      </c>
      <c r="J1" s="51"/>
      <c r="K1" s="3"/>
    </row>
    <row r="2" spans="1:11" ht="40" customHeight="1" x14ac:dyDescent="0.15">
      <c r="A2" s="29" t="str">
        <f>'Beoordelen kwaliteit'!A3</f>
        <v>OPEN VRAAG 7.1	 PROJECTAANPAK TOTALE LEVERING</v>
      </c>
      <c r="B2" s="6"/>
      <c r="C2" s="32"/>
      <c r="D2" s="33"/>
      <c r="E2" s="6"/>
      <c r="F2" s="32"/>
      <c r="G2" s="33"/>
      <c r="H2" s="41"/>
      <c r="I2" s="32"/>
      <c r="J2" s="33"/>
    </row>
    <row r="3" spans="1:11" ht="35" customHeight="1" x14ac:dyDescent="0.15">
      <c r="A3" s="13" t="str">
        <f>'Beoordelen kwaliteit'!A4</f>
        <v>SUB 1. Plan van Aanpak</v>
      </c>
      <c r="B3" s="7"/>
      <c r="C3" s="43" t="s">
        <v>10</v>
      </c>
      <c r="D3" s="44"/>
      <c r="E3" s="12"/>
      <c r="F3" s="43" t="s">
        <v>10</v>
      </c>
      <c r="G3" s="44"/>
      <c r="H3" s="42"/>
      <c r="I3" s="43" t="s">
        <v>10</v>
      </c>
      <c r="J3" s="44"/>
    </row>
    <row r="4" spans="1:11" ht="160" customHeight="1" x14ac:dyDescent="0.15">
      <c r="A4" s="31" t="str">
        <f>'Beoordelen kwaliteit'!A5:A5</f>
        <v xml:space="preserve">Zie bijlage 7a 'kwaliteit'. </v>
      </c>
      <c r="B4" s="7"/>
      <c r="C4" s="45" t="s">
        <v>3</v>
      </c>
      <c r="D4" s="46"/>
      <c r="E4" s="12"/>
      <c r="F4" s="45" t="s">
        <v>3</v>
      </c>
      <c r="G4" s="46"/>
      <c r="H4" s="42"/>
      <c r="I4" s="45" t="s">
        <v>3</v>
      </c>
      <c r="J4" s="46"/>
    </row>
    <row r="5" spans="1:11" ht="35" customHeight="1" x14ac:dyDescent="0.15">
      <c r="A5" s="13" t="str">
        <f>'Beoordelen kwaliteit'!A6:A6</f>
        <v>SUB 2. Gespecifieerde offerte</v>
      </c>
      <c r="B5" s="7"/>
      <c r="C5" s="43" t="s">
        <v>10</v>
      </c>
      <c r="D5" s="44"/>
      <c r="E5" s="12"/>
      <c r="F5" s="43" t="s">
        <v>10</v>
      </c>
      <c r="G5" s="44"/>
      <c r="H5" s="42"/>
      <c r="I5" s="43" t="s">
        <v>10</v>
      </c>
      <c r="J5" s="44"/>
    </row>
    <row r="6" spans="1:11" ht="160" customHeight="1" x14ac:dyDescent="0.15">
      <c r="A6" s="31" t="str">
        <f>'Beoordelen kwaliteit'!A7:A7</f>
        <v xml:space="preserve">Zie bijlage 7a 'kwaliteit'. </v>
      </c>
      <c r="B6" s="7"/>
      <c r="C6" s="47" t="s">
        <v>3</v>
      </c>
      <c r="D6" s="46"/>
      <c r="E6" s="12"/>
      <c r="F6" s="45" t="s">
        <v>3</v>
      </c>
      <c r="G6" s="46"/>
      <c r="H6" s="42"/>
      <c r="I6" s="45" t="s">
        <v>3</v>
      </c>
      <c r="J6" s="46"/>
    </row>
    <row r="7" spans="1:11" ht="35" customHeight="1" x14ac:dyDescent="0.15">
      <c r="A7" s="13" t="str">
        <f>'Beoordelen kwaliteit'!A8:A8</f>
        <v xml:space="preserve">SUB 3. Meerwaarde </v>
      </c>
      <c r="B7" s="7"/>
      <c r="C7" s="43" t="s">
        <v>10</v>
      </c>
      <c r="D7" s="44"/>
      <c r="E7" s="12"/>
      <c r="F7" s="43" t="s">
        <v>10</v>
      </c>
      <c r="G7" s="44"/>
      <c r="H7" s="42"/>
      <c r="I7" s="43" t="s">
        <v>10</v>
      </c>
      <c r="J7" s="44"/>
    </row>
    <row r="8" spans="1:11" ht="160" customHeight="1" x14ac:dyDescent="0.15">
      <c r="A8" s="31" t="str">
        <f>'Beoordelen kwaliteit'!A9:A9</f>
        <v xml:space="preserve">Zie bijlage 7a 'kwaliteit'. </v>
      </c>
      <c r="B8" s="7"/>
      <c r="C8" s="47" t="s">
        <v>3</v>
      </c>
      <c r="D8" s="46"/>
      <c r="E8" s="12"/>
      <c r="F8" s="45" t="s">
        <v>3</v>
      </c>
      <c r="G8" s="46"/>
      <c r="H8" s="42"/>
      <c r="I8" s="45" t="s">
        <v>3</v>
      </c>
      <c r="J8" s="46"/>
    </row>
    <row r="9" spans="1:11" ht="35" customHeight="1" x14ac:dyDescent="0.15">
      <c r="A9" s="13" t="str">
        <f>'Beoordelen kwaliteit'!A10:A10</f>
        <v xml:space="preserve">SUB 4. Duurzaam en circulair inkopen </v>
      </c>
      <c r="B9" s="7"/>
      <c r="C9" s="43" t="s">
        <v>10</v>
      </c>
      <c r="D9" s="44"/>
      <c r="E9" s="12"/>
      <c r="F9" s="43" t="s">
        <v>10</v>
      </c>
      <c r="G9" s="44"/>
      <c r="H9" s="42"/>
      <c r="I9" s="43" t="s">
        <v>10</v>
      </c>
      <c r="J9" s="44"/>
    </row>
    <row r="10" spans="1:11" ht="160" customHeight="1" x14ac:dyDescent="0.15">
      <c r="A10" s="31" t="str">
        <f>'Beoordelen kwaliteit'!A11:A11</f>
        <v xml:space="preserve">Zie bijlage 7a 'kwaliteit'. </v>
      </c>
      <c r="B10" s="7"/>
      <c r="C10" s="47" t="s">
        <v>3</v>
      </c>
      <c r="D10" s="46"/>
      <c r="E10" s="12"/>
      <c r="F10" s="45" t="s">
        <v>3</v>
      </c>
      <c r="G10" s="46"/>
      <c r="H10" s="42"/>
      <c r="I10" s="45" t="s">
        <v>3</v>
      </c>
      <c r="J10" s="46"/>
    </row>
    <row r="11" spans="1:11" ht="40" customHeight="1" x14ac:dyDescent="0.15">
      <c r="A11" s="29" t="str">
        <f>'Beoordelen kwaliteit'!A12:A12</f>
        <v>OPEN VRAAG 7.2 SLA EN GARANTIE</v>
      </c>
      <c r="B11" s="7"/>
      <c r="C11" s="43" t="s">
        <v>10</v>
      </c>
      <c r="D11" s="44"/>
      <c r="E11" s="12"/>
      <c r="F11" s="43" t="s">
        <v>10</v>
      </c>
      <c r="G11" s="44"/>
      <c r="H11" s="42"/>
      <c r="I11" s="43" t="s">
        <v>10</v>
      </c>
      <c r="J11" s="44"/>
    </row>
    <row r="12" spans="1:11" ht="130" customHeight="1" x14ac:dyDescent="0.15">
      <c r="A12" s="30" t="str">
        <f>'Beoordelen kwaliteit'!A13:A13</f>
        <v xml:space="preserve">Zie bijlage 7a 'kwaliteit'. </v>
      </c>
      <c r="B12" s="7"/>
      <c r="C12" s="48" t="s">
        <v>3</v>
      </c>
      <c r="D12" s="49"/>
      <c r="E12" s="12"/>
      <c r="F12" s="45" t="s">
        <v>3</v>
      </c>
      <c r="G12" s="46"/>
      <c r="H12" s="42"/>
      <c r="I12" s="45" t="s">
        <v>3</v>
      </c>
      <c r="J12" s="46"/>
    </row>
    <row r="13" spans="1:11" ht="40" customHeight="1" x14ac:dyDescent="0.15">
      <c r="A13" s="29" t="str">
        <f>'Beoordelen kwaliteit'!A14:A14</f>
        <v>OPEN VRAAG  7.3 KWALITEIT VAN DIENSTVERLENING EN SERVICE</v>
      </c>
      <c r="B13" s="7"/>
      <c r="C13" s="43" t="s">
        <v>10</v>
      </c>
      <c r="D13" s="44"/>
      <c r="E13" s="12"/>
      <c r="F13" s="43" t="s">
        <v>10</v>
      </c>
      <c r="G13" s="44"/>
      <c r="H13" s="42"/>
      <c r="I13" s="43" t="s">
        <v>10</v>
      </c>
      <c r="J13" s="44"/>
    </row>
    <row r="14" spans="1:11" ht="130" customHeight="1" x14ac:dyDescent="0.15">
      <c r="A14" s="30" t="str">
        <f>'Beoordelen kwaliteit'!A15:A15</f>
        <v xml:space="preserve">Zie bijlage 7a 'kwaliteit'. </v>
      </c>
      <c r="B14" s="7"/>
      <c r="C14" s="48" t="s">
        <v>3</v>
      </c>
      <c r="D14" s="49"/>
      <c r="E14" s="12"/>
      <c r="F14" s="45" t="s">
        <v>3</v>
      </c>
      <c r="G14" s="46"/>
      <c r="H14" s="42"/>
      <c r="I14" s="45" t="s">
        <v>3</v>
      </c>
      <c r="J14" s="46"/>
    </row>
    <row r="15" spans="1:11" ht="40" customHeight="1" x14ac:dyDescent="0.15">
      <c r="A15" s="29" t="str">
        <f>'Beoordelen kwaliteit'!A16:A16</f>
        <v>OPEN VRAAG 7.4 BEHEER, UPDATES EN UPGRADES/FIRMWARE</v>
      </c>
      <c r="B15" s="7"/>
      <c r="C15" s="43" t="s">
        <v>10</v>
      </c>
      <c r="D15" s="44"/>
      <c r="E15" s="12"/>
      <c r="F15" s="43" t="s">
        <v>10</v>
      </c>
      <c r="G15" s="44"/>
      <c r="H15" s="42"/>
      <c r="I15" s="43" t="s">
        <v>10</v>
      </c>
      <c r="J15" s="44"/>
    </row>
    <row r="16" spans="1:11" ht="130" customHeight="1" x14ac:dyDescent="0.15">
      <c r="A16" s="31" t="str">
        <f>'Beoordelen kwaliteit'!A17:A17</f>
        <v xml:space="preserve">Zie bijlage 7a 'kwaliteit'. </v>
      </c>
      <c r="B16" s="7"/>
      <c r="C16" s="48" t="s">
        <v>3</v>
      </c>
      <c r="D16" s="49"/>
      <c r="E16" s="12"/>
      <c r="F16" s="45" t="s">
        <v>3</v>
      </c>
      <c r="G16" s="46"/>
      <c r="H16" s="42"/>
      <c r="I16" s="45" t="s">
        <v>3</v>
      </c>
      <c r="J16" s="46"/>
    </row>
    <row r="17" spans="1:10" ht="40" customHeight="1" x14ac:dyDescent="0.15">
      <c r="A17" s="29" t="str">
        <f>'Beoordelen kwaliteit'!A18:A18</f>
        <v>OPEN VRAAG 7.5 VEILIGHEID</v>
      </c>
      <c r="B17" s="7"/>
      <c r="C17" s="43" t="s">
        <v>10</v>
      </c>
      <c r="D17" s="44"/>
      <c r="E17" s="12"/>
      <c r="F17" s="43" t="s">
        <v>10</v>
      </c>
      <c r="G17" s="44"/>
      <c r="H17" s="42"/>
      <c r="I17" s="43" t="s">
        <v>10</v>
      </c>
      <c r="J17" s="44"/>
    </row>
    <row r="18" spans="1:10" ht="130" customHeight="1" x14ac:dyDescent="0.15">
      <c r="A18" s="31" t="str">
        <f>'Beoordelen kwaliteit'!A19:A19</f>
        <v xml:space="preserve">Zie bijlage 7a 'kwaliteit'. </v>
      </c>
      <c r="B18" s="7"/>
      <c r="C18" s="48" t="s">
        <v>3</v>
      </c>
      <c r="D18" s="49"/>
      <c r="E18" s="12"/>
      <c r="F18" s="45" t="s">
        <v>3</v>
      </c>
      <c r="G18" s="46"/>
      <c r="H18" s="42"/>
      <c r="I18" s="45" t="s">
        <v>3</v>
      </c>
      <c r="J18" s="46"/>
    </row>
  </sheetData>
  <sheetProtection algorithmName="SHA-512" hashValue="pM2360VAADKPXY/pqsgn5xgh2CxmNTZ1PqA8cSRVj/abrWf8xx6CUIcWh4HXt6d6+ZCrRekUXRcN87hpuvNRVQ==" saltValue="E1hsZX9xZD/7g0mgPII5Uw==" spinCount="100000" sheet="1" objects="1" scenarios="1"/>
  <mergeCells count="51">
    <mergeCell ref="C18:D18"/>
    <mergeCell ref="F18:G18"/>
    <mergeCell ref="I18:J18"/>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C8:D8"/>
    <mergeCell ref="F8:G8"/>
    <mergeCell ref="I8:J8"/>
    <mergeCell ref="C9:D9"/>
    <mergeCell ref="F9:G9"/>
    <mergeCell ref="I9:J9"/>
    <mergeCell ref="C6:D6"/>
    <mergeCell ref="F6:G6"/>
    <mergeCell ref="I6:J6"/>
    <mergeCell ref="C7:D7"/>
    <mergeCell ref="F7:G7"/>
    <mergeCell ref="I7:J7"/>
    <mergeCell ref="C4:D4"/>
    <mergeCell ref="F4:G4"/>
    <mergeCell ref="I4:J4"/>
    <mergeCell ref="C5:D5"/>
    <mergeCell ref="F5:G5"/>
    <mergeCell ref="I5:J5"/>
    <mergeCell ref="C1:D1"/>
    <mergeCell ref="F1:G1"/>
    <mergeCell ref="I1:J1"/>
    <mergeCell ref="C3:D3"/>
    <mergeCell ref="F3:G3"/>
    <mergeCell ref="I3:J3"/>
  </mergeCells>
  <dataValidations count="1">
    <dataValidation type="list" errorStyle="warning" allowBlank="1" showErrorMessage="1" error="Voer juiste waarde in. " sqref="C3 F3 I3 C5 F5 I5 C7 F7 F9 I9 I7 C9 C11 F11 F13 I13 I11 C15 F15 I15 C17 F17 I17 C13" xr:uid="{7D677C9C-DD87-2F4A-BA43-0E8B6850B68B}">
      <formula1>SCORE</formula1>
    </dataValidation>
  </dataValidations>
  <pageMargins left="0.7" right="0.7" top="0.75" bottom="0.75" header="0.3" footer="0.3"/>
  <pageSetup paperSize="8" scale="4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1EF78-6501-E542-9FC6-56222DC653E2}">
  <sheetPr>
    <tabColor theme="8" tint="0.59999389629810485"/>
    <pageSetUpPr fitToPage="1"/>
  </sheetPr>
  <dimension ref="A1:K18"/>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I15" sqref="I15:J15"/>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44</v>
      </c>
      <c r="B1" s="9"/>
      <c r="C1" s="52" t="s">
        <v>16</v>
      </c>
      <c r="D1" s="51"/>
      <c r="E1" s="9"/>
      <c r="F1" s="50" t="s">
        <v>17</v>
      </c>
      <c r="G1" s="51"/>
      <c r="H1" s="40"/>
      <c r="I1" s="50" t="s">
        <v>18</v>
      </c>
      <c r="J1" s="51"/>
      <c r="K1" s="3"/>
    </row>
    <row r="2" spans="1:11" ht="40" customHeight="1" x14ac:dyDescent="0.15">
      <c r="A2" s="29" t="str">
        <f>'Beoordelen kwaliteit'!A3</f>
        <v>OPEN VRAAG 7.1	 PROJECTAANPAK TOTALE LEVERING</v>
      </c>
      <c r="B2" s="6"/>
      <c r="C2" s="32"/>
      <c r="D2" s="33"/>
      <c r="E2" s="6"/>
      <c r="F2" s="32"/>
      <c r="G2" s="33"/>
      <c r="H2" s="41"/>
      <c r="I2" s="32"/>
      <c r="J2" s="33"/>
    </row>
    <row r="3" spans="1:11" ht="35" customHeight="1" x14ac:dyDescent="0.15">
      <c r="A3" s="13" t="str">
        <f>'Beoordelen kwaliteit'!A4</f>
        <v>SUB 1. Plan van Aanpak</v>
      </c>
      <c r="B3" s="7"/>
      <c r="C3" s="43" t="s">
        <v>10</v>
      </c>
      <c r="D3" s="44"/>
      <c r="E3" s="12"/>
      <c r="F3" s="43" t="s">
        <v>10</v>
      </c>
      <c r="G3" s="44"/>
      <c r="H3" s="42"/>
      <c r="I3" s="43" t="s">
        <v>10</v>
      </c>
      <c r="J3" s="44"/>
    </row>
    <row r="4" spans="1:11" ht="160" customHeight="1" x14ac:dyDescent="0.15">
      <c r="A4" s="31" t="str">
        <f>'Beoordelen kwaliteit'!A5:A5</f>
        <v xml:space="preserve">Zie bijlage 7a 'kwaliteit'. </v>
      </c>
      <c r="B4" s="7"/>
      <c r="C4" s="45" t="s">
        <v>3</v>
      </c>
      <c r="D4" s="46"/>
      <c r="E4" s="12"/>
      <c r="F4" s="45" t="s">
        <v>3</v>
      </c>
      <c r="G4" s="46"/>
      <c r="H4" s="42"/>
      <c r="I4" s="45" t="s">
        <v>3</v>
      </c>
      <c r="J4" s="46"/>
    </row>
    <row r="5" spans="1:11" ht="35" customHeight="1" x14ac:dyDescent="0.15">
      <c r="A5" s="13" t="str">
        <f>'Beoordelen kwaliteit'!A6:A6</f>
        <v>SUB 2. Gespecifieerde offerte</v>
      </c>
      <c r="B5" s="7"/>
      <c r="C5" s="43" t="s">
        <v>10</v>
      </c>
      <c r="D5" s="44"/>
      <c r="E5" s="12"/>
      <c r="F5" s="43" t="s">
        <v>10</v>
      </c>
      <c r="G5" s="44"/>
      <c r="H5" s="42"/>
      <c r="I5" s="43" t="s">
        <v>10</v>
      </c>
      <c r="J5" s="44"/>
    </row>
    <row r="6" spans="1:11" ht="160" customHeight="1" x14ac:dyDescent="0.15">
      <c r="A6" s="31" t="str">
        <f>'Beoordelen kwaliteit'!A7:A7</f>
        <v xml:space="preserve">Zie bijlage 7a 'kwaliteit'. </v>
      </c>
      <c r="B6" s="7"/>
      <c r="C6" s="47" t="s">
        <v>3</v>
      </c>
      <c r="D6" s="46"/>
      <c r="E6" s="12"/>
      <c r="F6" s="45" t="s">
        <v>3</v>
      </c>
      <c r="G6" s="46"/>
      <c r="H6" s="42"/>
      <c r="I6" s="45" t="s">
        <v>3</v>
      </c>
      <c r="J6" s="46"/>
    </row>
    <row r="7" spans="1:11" ht="35" customHeight="1" x14ac:dyDescent="0.15">
      <c r="A7" s="13" t="str">
        <f>'Beoordelen kwaliteit'!A8:A8</f>
        <v xml:space="preserve">SUB 3. Meerwaarde </v>
      </c>
      <c r="B7" s="7"/>
      <c r="C7" s="43" t="s">
        <v>10</v>
      </c>
      <c r="D7" s="44"/>
      <c r="E7" s="12"/>
      <c r="F7" s="43" t="s">
        <v>10</v>
      </c>
      <c r="G7" s="44"/>
      <c r="H7" s="42"/>
      <c r="I7" s="43" t="s">
        <v>10</v>
      </c>
      <c r="J7" s="44"/>
    </row>
    <row r="8" spans="1:11" ht="160" customHeight="1" x14ac:dyDescent="0.15">
      <c r="A8" s="31" t="str">
        <f>'Beoordelen kwaliteit'!A9:A9</f>
        <v xml:space="preserve">Zie bijlage 7a 'kwaliteit'. </v>
      </c>
      <c r="B8" s="7"/>
      <c r="C8" s="47" t="s">
        <v>3</v>
      </c>
      <c r="D8" s="46"/>
      <c r="E8" s="12"/>
      <c r="F8" s="45" t="s">
        <v>3</v>
      </c>
      <c r="G8" s="46"/>
      <c r="H8" s="42"/>
      <c r="I8" s="45" t="s">
        <v>3</v>
      </c>
      <c r="J8" s="46"/>
    </row>
    <row r="9" spans="1:11" ht="35" customHeight="1" x14ac:dyDescent="0.15">
      <c r="A9" s="13" t="str">
        <f>'Beoordelen kwaliteit'!A10:A10</f>
        <v xml:space="preserve">SUB 4. Duurzaam en circulair inkopen </v>
      </c>
      <c r="B9" s="7"/>
      <c r="C9" s="43" t="s">
        <v>10</v>
      </c>
      <c r="D9" s="44"/>
      <c r="E9" s="12"/>
      <c r="F9" s="43" t="s">
        <v>10</v>
      </c>
      <c r="G9" s="44"/>
      <c r="H9" s="42"/>
      <c r="I9" s="43" t="s">
        <v>10</v>
      </c>
      <c r="J9" s="44"/>
    </row>
    <row r="10" spans="1:11" ht="160" customHeight="1" x14ac:dyDescent="0.15">
      <c r="A10" s="31" t="str">
        <f>'Beoordelen kwaliteit'!A11:A11</f>
        <v xml:space="preserve">Zie bijlage 7a 'kwaliteit'. </v>
      </c>
      <c r="B10" s="7"/>
      <c r="C10" s="47" t="s">
        <v>3</v>
      </c>
      <c r="D10" s="46"/>
      <c r="E10" s="12"/>
      <c r="F10" s="45" t="s">
        <v>3</v>
      </c>
      <c r="G10" s="46"/>
      <c r="H10" s="42"/>
      <c r="I10" s="45" t="s">
        <v>3</v>
      </c>
      <c r="J10" s="46"/>
    </row>
    <row r="11" spans="1:11" ht="40" customHeight="1" x14ac:dyDescent="0.15">
      <c r="A11" s="29" t="str">
        <f>'Beoordelen kwaliteit'!A12:A12</f>
        <v>OPEN VRAAG 7.2 SLA EN GARANTIE</v>
      </c>
      <c r="B11" s="7"/>
      <c r="C11" s="43" t="s">
        <v>10</v>
      </c>
      <c r="D11" s="44"/>
      <c r="E11" s="12"/>
      <c r="F11" s="43" t="s">
        <v>10</v>
      </c>
      <c r="G11" s="44"/>
      <c r="H11" s="42"/>
      <c r="I11" s="43" t="s">
        <v>10</v>
      </c>
      <c r="J11" s="44"/>
    </row>
    <row r="12" spans="1:11" ht="130" customHeight="1" x14ac:dyDescent="0.15">
      <c r="A12" s="30" t="str">
        <f>'Beoordelen kwaliteit'!A13:A13</f>
        <v xml:space="preserve">Zie bijlage 7a 'kwaliteit'. </v>
      </c>
      <c r="B12" s="7"/>
      <c r="C12" s="48" t="s">
        <v>3</v>
      </c>
      <c r="D12" s="49"/>
      <c r="E12" s="12"/>
      <c r="F12" s="45" t="s">
        <v>3</v>
      </c>
      <c r="G12" s="46"/>
      <c r="H12" s="42"/>
      <c r="I12" s="45" t="s">
        <v>3</v>
      </c>
      <c r="J12" s="46"/>
    </row>
    <row r="13" spans="1:11" ht="40" customHeight="1" x14ac:dyDescent="0.15">
      <c r="A13" s="29" t="str">
        <f>'Beoordelen kwaliteit'!A14:A14</f>
        <v>OPEN VRAAG  7.3 KWALITEIT VAN DIENSTVERLENING EN SERVICE</v>
      </c>
      <c r="B13" s="7"/>
      <c r="C13" s="43" t="s">
        <v>10</v>
      </c>
      <c r="D13" s="44"/>
      <c r="E13" s="12"/>
      <c r="F13" s="43" t="s">
        <v>10</v>
      </c>
      <c r="G13" s="44"/>
      <c r="H13" s="42"/>
      <c r="I13" s="43" t="s">
        <v>10</v>
      </c>
      <c r="J13" s="44"/>
    </row>
    <row r="14" spans="1:11" ht="130" customHeight="1" x14ac:dyDescent="0.15">
      <c r="A14" s="30" t="str">
        <f>'Beoordelen kwaliteit'!A15:A15</f>
        <v xml:space="preserve">Zie bijlage 7a 'kwaliteit'. </v>
      </c>
      <c r="B14" s="7"/>
      <c r="C14" s="48" t="s">
        <v>3</v>
      </c>
      <c r="D14" s="49"/>
      <c r="E14" s="12"/>
      <c r="F14" s="45" t="s">
        <v>3</v>
      </c>
      <c r="G14" s="46"/>
      <c r="H14" s="42"/>
      <c r="I14" s="45" t="s">
        <v>3</v>
      </c>
      <c r="J14" s="46"/>
    </row>
    <row r="15" spans="1:11" ht="40" customHeight="1" x14ac:dyDescent="0.15">
      <c r="A15" s="29" t="str">
        <f>'Beoordelen kwaliteit'!A16:A16</f>
        <v>OPEN VRAAG 7.4 BEHEER, UPDATES EN UPGRADES/FIRMWARE</v>
      </c>
      <c r="B15" s="7"/>
      <c r="C15" s="43" t="s">
        <v>10</v>
      </c>
      <c r="D15" s="44"/>
      <c r="E15" s="12"/>
      <c r="F15" s="43" t="s">
        <v>10</v>
      </c>
      <c r="G15" s="44"/>
      <c r="H15" s="42"/>
      <c r="I15" s="43" t="s">
        <v>10</v>
      </c>
      <c r="J15" s="44"/>
    </row>
    <row r="16" spans="1:11" ht="130" customHeight="1" x14ac:dyDescent="0.15">
      <c r="A16" s="31" t="str">
        <f>'Beoordelen kwaliteit'!A17:A17</f>
        <v xml:space="preserve">Zie bijlage 7a 'kwaliteit'. </v>
      </c>
      <c r="B16" s="7"/>
      <c r="C16" s="48" t="s">
        <v>3</v>
      </c>
      <c r="D16" s="49"/>
      <c r="E16" s="12"/>
      <c r="F16" s="45" t="s">
        <v>3</v>
      </c>
      <c r="G16" s="46"/>
      <c r="H16" s="42"/>
      <c r="I16" s="45" t="s">
        <v>3</v>
      </c>
      <c r="J16" s="46"/>
    </row>
    <row r="17" spans="1:10" ht="40" customHeight="1" x14ac:dyDescent="0.15">
      <c r="A17" s="29" t="str">
        <f>'Beoordelen kwaliteit'!A18:A18</f>
        <v>OPEN VRAAG 7.5 VEILIGHEID</v>
      </c>
      <c r="B17" s="7"/>
      <c r="C17" s="43" t="s">
        <v>10</v>
      </c>
      <c r="D17" s="44"/>
      <c r="E17" s="12"/>
      <c r="F17" s="43" t="s">
        <v>10</v>
      </c>
      <c r="G17" s="44"/>
      <c r="H17" s="42"/>
      <c r="I17" s="43" t="s">
        <v>10</v>
      </c>
      <c r="J17" s="44"/>
    </row>
    <row r="18" spans="1:10" ht="130" customHeight="1" x14ac:dyDescent="0.15">
      <c r="A18" s="31" t="str">
        <f>'Beoordelen kwaliteit'!A19:A19</f>
        <v xml:space="preserve">Zie bijlage 7a 'kwaliteit'. </v>
      </c>
      <c r="B18" s="7"/>
      <c r="C18" s="48" t="s">
        <v>3</v>
      </c>
      <c r="D18" s="49"/>
      <c r="E18" s="12"/>
      <c r="F18" s="45" t="s">
        <v>3</v>
      </c>
      <c r="G18" s="46"/>
      <c r="H18" s="42"/>
      <c r="I18" s="45" t="s">
        <v>3</v>
      </c>
      <c r="J18" s="46"/>
    </row>
  </sheetData>
  <sheetProtection algorithmName="SHA-512" hashValue="eLEfoFvc9omDDCRK4ZTuHd9YuGWq129V0FORxpNV85+eEFYiAWn6ZhgxPN60NcUsKErPWCprYWBYqcpGeIssyQ==" saltValue="BbW+zaMubbz5J16Wtw6vKg==" spinCount="100000" sheet="1" objects="1" scenarios="1"/>
  <mergeCells count="51">
    <mergeCell ref="C18:D18"/>
    <mergeCell ref="F18:G18"/>
    <mergeCell ref="I18:J18"/>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C8:D8"/>
    <mergeCell ref="F8:G8"/>
    <mergeCell ref="I8:J8"/>
    <mergeCell ref="C9:D9"/>
    <mergeCell ref="F9:G9"/>
    <mergeCell ref="I9:J9"/>
    <mergeCell ref="C6:D6"/>
    <mergeCell ref="F6:G6"/>
    <mergeCell ref="I6:J6"/>
    <mergeCell ref="C7:D7"/>
    <mergeCell ref="F7:G7"/>
    <mergeCell ref="I7:J7"/>
    <mergeCell ref="C4:D4"/>
    <mergeCell ref="F4:G4"/>
    <mergeCell ref="I4:J4"/>
    <mergeCell ref="C5:D5"/>
    <mergeCell ref="F5:G5"/>
    <mergeCell ref="I5:J5"/>
    <mergeCell ref="C1:D1"/>
    <mergeCell ref="F1:G1"/>
    <mergeCell ref="I1:J1"/>
    <mergeCell ref="C3:D3"/>
    <mergeCell ref="F3:G3"/>
    <mergeCell ref="I3:J3"/>
  </mergeCells>
  <dataValidations count="1">
    <dataValidation type="list" errorStyle="warning" allowBlank="1" showErrorMessage="1" error="Voer juiste waarde in. " sqref="C3 F3 I3 C5 F5 I5 C7 F7 F9 I9 I7 C9 C11 F11 F13 I13 I11 C15 F15 I15 C17 F17 I17 C13" xr:uid="{B0298AF6-5CBC-9E4F-9EFB-803FAED85B2D}">
      <formula1>SCORE</formula1>
    </dataValidation>
  </dataValidations>
  <pageMargins left="0.7" right="0.7" top="0.75" bottom="0.75" header="0.3" footer="0.3"/>
  <pageSetup paperSize="8"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4AF995A0-C4E4-4E8E-8DA9-3B398984FE8E}">
  <ds:schemaRefs>
    <ds:schemaRef ds:uri="http://schemas.microsoft.com/sharepoint/v3/contenttype/forms"/>
  </ds:schemaRefs>
</ds:datastoreItem>
</file>

<file path=customXml/itemProps2.xml><?xml version="1.0" encoding="utf-8"?>
<ds:datastoreItem xmlns:ds="http://schemas.openxmlformats.org/officeDocument/2006/customXml" ds:itemID="{DA34CF7A-98E1-4B93-B7AE-1B47FEC7DA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71AAC8-0C8A-43B7-8F2B-C28E19DB1271}">
  <ds:schemaRef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04d4ff2e-cf62-40b0-a5cf-f8c6524922a9"/>
    <ds:schemaRef ds:uri="cdfd6af9-2027-427e-aee7-f2f3dc2ea94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kwaliteit</vt:lpstr>
      <vt:lpstr>Beoordelaar 1</vt:lpstr>
      <vt:lpstr>Beoordelaar 2</vt:lpstr>
      <vt:lpstr>Beoordelaar 3</vt:lpstr>
      <vt:lpstr>Beoordelaar 4</vt:lpstr>
      <vt:lpstr>Beoordelaar 5</vt:lpstr>
      <vt:lpstr>Beoordelaar 6</vt:lpstr>
      <vt:lpstr>Beoordelaar 7</vt:lpstr>
      <vt:lpstr>Beoordelaar 8</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2025-01-20T11:22:19Z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