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7"/>
  <workbookPr defaultThemeVersion="124226"/>
  <mc:AlternateContent xmlns:mc="http://schemas.openxmlformats.org/markup-compatibility/2006">
    <mc:Choice Requires="x15">
      <x15ac:absPath xmlns:x15ac="http://schemas.microsoft.com/office/spreadsheetml/2010/11/ac" url="/Users/durkboersma/Downloads/"/>
    </mc:Choice>
  </mc:AlternateContent>
  <xr:revisionPtr revIDLastSave="0" documentId="13_ncr:1_{3DB4AB1D-7C84-574E-A741-9718EA5B9CF7}" xr6:coauthVersionLast="47" xr6:coauthVersionMax="47" xr10:uidLastSave="{00000000-0000-0000-0000-000000000000}"/>
  <bookViews>
    <workbookView xWindow="0" yWindow="500" windowWidth="28800" windowHeight="16320" activeTab="1" xr2:uid="{00000000-000D-0000-FFFF-FFFF00000000}"/>
  </bookViews>
  <sheets>
    <sheet name="1) Functionele Eisen en Wensen" sheetId="1" r:id="rId1"/>
    <sheet name="2) Prijzen en tarieven" sheetId="14" r:id="rId2"/>
    <sheet name="3) Prijsonderbouwing" sheetId="15" r:id="rId3"/>
  </sheets>
  <definedNames>
    <definedName name="_xlnm._FilterDatabase" localSheetId="0" hidden="1">'1) Functionele Eisen en Wensen'!$C$1:$C$423</definedName>
    <definedName name="_xlnm.Print_Area" localSheetId="0">'1) Functionele Eisen en Wensen'!$A$1:$G$205</definedName>
    <definedName name="DME_Dirty" hidden="1">"Onwaar"</definedName>
    <definedName name="DME_LocalFile" hidden="1">"Waar"</definedName>
    <definedName name="Ja">#REF!</definedName>
    <definedName name="Ne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4" l="1"/>
  <c r="H41" i="14" s="1"/>
  <c r="E166" i="1"/>
  <c r="D166" i="1"/>
  <c r="E165" i="1"/>
  <c r="D165" i="1"/>
  <c r="E28" i="1"/>
  <c r="D28" i="1"/>
  <c r="E147" i="1"/>
  <c r="D147" i="1"/>
  <c r="E20" i="1"/>
  <c r="D20" i="1"/>
  <c r="E112" i="1"/>
  <c r="D112" i="1"/>
  <c r="E111" i="1"/>
  <c r="D111" i="1"/>
  <c r="E110" i="1"/>
  <c r="D110" i="1"/>
  <c r="E109" i="1"/>
  <c r="D109" i="1"/>
  <c r="E108" i="1"/>
  <c r="D108" i="1"/>
  <c r="E107" i="1"/>
  <c r="D107" i="1"/>
  <c r="E96" i="1"/>
  <c r="D96" i="1"/>
  <c r="E95" i="1"/>
  <c r="D95" i="1"/>
  <c r="E94" i="1"/>
  <c r="D94" i="1"/>
  <c r="E93" i="1"/>
  <c r="D93" i="1"/>
  <c r="E92" i="1"/>
  <c r="D92" i="1"/>
  <c r="E90" i="1"/>
  <c r="D90" i="1"/>
  <c r="E86" i="1"/>
  <c r="D86" i="1"/>
  <c r="E85" i="1"/>
  <c r="D85" i="1"/>
  <c r="E84" i="1"/>
  <c r="D84" i="1"/>
  <c r="E83" i="1"/>
  <c r="D83" i="1"/>
  <c r="E82" i="1"/>
  <c r="D82" i="1"/>
  <c r="E81" i="1"/>
  <c r="D81" i="1"/>
  <c r="E80" i="1"/>
  <c r="D80" i="1"/>
  <c r="E79" i="1"/>
  <c r="D79" i="1"/>
  <c r="E78" i="1"/>
  <c r="D78" i="1"/>
  <c r="E77" i="1"/>
  <c r="D77" i="1"/>
  <c r="E75" i="1"/>
  <c r="D75" i="1"/>
  <c r="E74" i="1"/>
  <c r="D74" i="1"/>
  <c r="E73" i="1"/>
  <c r="D73" i="1"/>
  <c r="E72" i="1"/>
  <c r="D72" i="1"/>
  <c r="E71" i="1"/>
  <c r="D71" i="1"/>
  <c r="E70" i="1"/>
  <c r="D70" i="1"/>
  <c r="E69" i="1"/>
  <c r="D69" i="1"/>
  <c r="E66" i="1"/>
  <c r="D66" i="1"/>
  <c r="E15" i="1"/>
  <c r="D15" i="1"/>
  <c r="E14" i="1"/>
  <c r="D14" i="1"/>
  <c r="E88" i="1"/>
  <c r="D88" i="1"/>
  <c r="E89" i="1"/>
  <c r="D89" i="1"/>
  <c r="E68" i="1"/>
  <c r="D68" i="1"/>
  <c r="E67" i="1"/>
  <c r="D67" i="1"/>
  <c r="E137" i="1"/>
  <c r="D137" i="1"/>
  <c r="E136" i="1"/>
  <c r="D136" i="1"/>
  <c r="E135" i="1"/>
  <c r="D135" i="1"/>
  <c r="E134" i="1"/>
  <c r="D134" i="1"/>
  <c r="E133" i="1"/>
  <c r="D133" i="1"/>
  <c r="E132" i="1"/>
  <c r="D132" i="1"/>
  <c r="E131" i="1"/>
  <c r="D131" i="1"/>
  <c r="E130" i="1"/>
  <c r="D130" i="1"/>
  <c r="E43" i="1"/>
  <c r="D43" i="1"/>
  <c r="E42" i="1"/>
  <c r="D42" i="1"/>
  <c r="E41" i="1"/>
  <c r="D41" i="1"/>
  <c r="E40" i="1"/>
  <c r="D40" i="1"/>
  <c r="E39" i="1"/>
  <c r="D39" i="1"/>
  <c r="E38" i="1"/>
  <c r="D38" i="1"/>
  <c r="E37" i="1"/>
  <c r="D37" i="1"/>
  <c r="E36" i="1"/>
  <c r="D36" i="1"/>
  <c r="E35" i="1"/>
  <c r="D35" i="1"/>
  <c r="E34" i="1"/>
  <c r="D34" i="1"/>
  <c r="E33" i="1"/>
  <c r="D33" i="1"/>
  <c r="E32" i="1"/>
  <c r="D32" i="1"/>
  <c r="E31" i="1"/>
  <c r="D31" i="1"/>
  <c r="E30" i="1"/>
  <c r="D30" i="1"/>
  <c r="E29" i="1"/>
  <c r="D29" i="1"/>
  <c r="E27" i="1"/>
  <c r="D27" i="1"/>
  <c r="E26" i="1"/>
  <c r="D26" i="1"/>
  <c r="E25" i="1"/>
  <c r="D25" i="1"/>
  <c r="E24" i="1"/>
  <c r="D24" i="1"/>
  <c r="E23" i="1"/>
  <c r="D23" i="1"/>
  <c r="E22" i="1"/>
  <c r="D22" i="1"/>
  <c r="E19" i="1"/>
  <c r="D19" i="1"/>
  <c r="E18" i="1"/>
  <c r="D18" i="1"/>
  <c r="E128" i="1"/>
  <c r="D128" i="1"/>
  <c r="E127" i="1"/>
  <c r="D127" i="1"/>
  <c r="E126" i="1"/>
  <c r="D126" i="1"/>
  <c r="E125" i="1"/>
  <c r="D125" i="1"/>
  <c r="E123" i="1"/>
  <c r="D123" i="1"/>
  <c r="E122" i="1"/>
  <c r="D122" i="1"/>
  <c r="E121" i="1"/>
  <c r="D121" i="1"/>
  <c r="E120" i="1"/>
  <c r="D120" i="1"/>
  <c r="E119" i="1"/>
  <c r="D119" i="1"/>
  <c r="E117" i="1"/>
  <c r="D117" i="1"/>
  <c r="E116" i="1"/>
  <c r="D116" i="1"/>
  <c r="E115" i="1"/>
  <c r="D115" i="1"/>
  <c r="E114" i="1"/>
  <c r="D114" i="1"/>
  <c r="E158" i="1"/>
  <c r="D158" i="1"/>
  <c r="E157" i="1"/>
  <c r="D157" i="1"/>
  <c r="E156" i="1"/>
  <c r="D156" i="1"/>
  <c r="E155" i="1"/>
  <c r="D155" i="1"/>
  <c r="E154" i="1"/>
  <c r="D154" i="1"/>
  <c r="E153" i="1"/>
  <c r="D153" i="1"/>
  <c r="E164" i="1"/>
  <c r="D164" i="1"/>
  <c r="E163" i="1"/>
  <c r="D163" i="1"/>
  <c r="E162" i="1"/>
  <c r="D162" i="1"/>
  <c r="E161" i="1"/>
  <c r="D161" i="1"/>
  <c r="E168" i="1"/>
  <c r="D168" i="1"/>
  <c r="E169" i="1"/>
  <c r="D169" i="1"/>
  <c r="E167" i="1"/>
  <c r="D167" i="1"/>
  <c r="D173" i="1"/>
  <c r="H10" i="14"/>
  <c r="H18" i="14" s="1"/>
  <c r="E205" i="1"/>
  <c r="D205" i="1"/>
  <c r="E204" i="1"/>
  <c r="D204" i="1"/>
  <c r="E203" i="1"/>
  <c r="D203" i="1"/>
  <c r="E202" i="1"/>
  <c r="D202" i="1"/>
  <c r="E200" i="1"/>
  <c r="D200" i="1"/>
  <c r="E199" i="1"/>
  <c r="D199" i="1"/>
  <c r="E198" i="1"/>
  <c r="D198" i="1"/>
  <c r="E197" i="1"/>
  <c r="D197" i="1"/>
  <c r="E196" i="1"/>
  <c r="D196" i="1"/>
  <c r="E195" i="1"/>
  <c r="D195" i="1"/>
  <c r="E193" i="1"/>
  <c r="D193" i="1"/>
  <c r="E192" i="1"/>
  <c r="D192" i="1"/>
  <c r="E191" i="1"/>
  <c r="D191" i="1"/>
  <c r="E190" i="1"/>
  <c r="D190" i="1"/>
  <c r="E188" i="1"/>
  <c r="D188" i="1"/>
  <c r="E187" i="1"/>
  <c r="D187" i="1"/>
  <c r="E186" i="1"/>
  <c r="D186" i="1"/>
  <c r="E185" i="1"/>
  <c r="D185" i="1"/>
  <c r="E184" i="1"/>
  <c r="D184" i="1"/>
  <c r="E182" i="1"/>
  <c r="D182" i="1"/>
  <c r="E180" i="1"/>
  <c r="D180" i="1"/>
  <c r="E179" i="1"/>
  <c r="D179" i="1"/>
  <c r="E177" i="1"/>
  <c r="D177" i="1"/>
  <c r="E175" i="1"/>
  <c r="D175" i="1"/>
  <c r="E174" i="1"/>
  <c r="D174" i="1"/>
  <c r="E173" i="1"/>
  <c r="E172" i="1"/>
  <c r="D172" i="1"/>
  <c r="E170" i="1"/>
  <c r="D170" i="1"/>
  <c r="E159" i="1"/>
  <c r="D159" i="1"/>
  <c r="E150" i="1"/>
  <c r="D150" i="1"/>
  <c r="E149" i="1"/>
  <c r="D149" i="1"/>
  <c r="E146" i="1"/>
  <c r="D146" i="1"/>
  <c r="E145" i="1"/>
  <c r="D145" i="1"/>
  <c r="E144" i="1"/>
  <c r="D144" i="1"/>
  <c r="E142" i="1"/>
  <c r="D142" i="1"/>
  <c r="E141" i="1"/>
  <c r="D141" i="1"/>
  <c r="E140" i="1"/>
  <c r="D140" i="1"/>
  <c r="E105" i="1"/>
  <c r="D105" i="1"/>
  <c r="E101" i="1"/>
  <c r="D101" i="1"/>
  <c r="E104" i="1"/>
  <c r="D104" i="1"/>
  <c r="E103" i="1"/>
  <c r="D103" i="1"/>
  <c r="E102" i="1"/>
  <c r="D102" i="1"/>
  <c r="E100" i="1"/>
  <c r="D100" i="1"/>
  <c r="E99" i="1"/>
  <c r="D99" i="1"/>
  <c r="E98" i="1"/>
  <c r="D98" i="1"/>
  <c r="E16" i="1"/>
  <c r="D16" i="1"/>
  <c r="E13" i="1"/>
  <c r="D13" i="1"/>
  <c r="E12" i="1"/>
  <c r="D12" i="1"/>
  <c r="E11" i="1"/>
  <c r="D11" i="1"/>
  <c r="E10" i="1"/>
  <c r="D10" i="1"/>
  <c r="E9" i="1"/>
  <c r="D9" i="1"/>
  <c r="E8" i="1"/>
  <c r="D8" i="1"/>
  <c r="E7" i="1"/>
  <c r="D7" i="1"/>
  <c r="F41" i="14" l="1"/>
  <c r="E41" i="14"/>
  <c r="H37" i="14" l="1"/>
  <c r="H36" i="14" l="1"/>
  <c r="H45" i="14" s="1"/>
  <c r="E21" i="1"/>
  <c r="D21" i="1"/>
  <c r="E206" i="1" l="1"/>
</calcChain>
</file>

<file path=xl/sharedStrings.xml><?xml version="1.0" encoding="utf-8"?>
<sst xmlns="http://schemas.openxmlformats.org/spreadsheetml/2006/main" count="656" uniqueCount="449">
  <si>
    <r>
      <rPr>
        <b/>
        <sz val="16"/>
        <color rgb="FF522778"/>
        <rFont val="Arial"/>
        <family val="2"/>
      </rPr>
      <t>Tabblad 1 - Functionele Eisen en Wensen</t>
    </r>
    <r>
      <rPr>
        <b/>
        <sz val="12"/>
        <color rgb="FF522778"/>
        <rFont val="Arial"/>
        <family val="2"/>
      </rPr>
      <t xml:space="preserve">
</t>
    </r>
    <r>
      <rPr>
        <b/>
        <sz val="12"/>
        <color theme="1"/>
        <rFont val="Arial"/>
        <family val="2"/>
      </rPr>
      <t>Bij Europese Aanbesteding Websites Aloysius Stichting</t>
    </r>
  </si>
  <si>
    <t>Inschrijvers dienen slechts de groen-gekleurde cellen in te vullen.</t>
  </si>
  <si>
    <t>nr</t>
  </si>
  <si>
    <t>Prioriteit: Knock-Out 
of wens</t>
  </si>
  <si>
    <t>Toelichting vereist?</t>
  </si>
  <si>
    <t>Maximaal aantal te behalen punten</t>
  </si>
  <si>
    <t>Voldoet uw oplossing aan de eis/wens?</t>
  </si>
  <si>
    <t>Toelichting</t>
  </si>
  <si>
    <t>A</t>
  </si>
  <si>
    <t>Algemene eisen</t>
  </si>
  <si>
    <t>A.1</t>
  </si>
  <si>
    <t>Inschrijver levert een omgeving voor het creëren van websites, support en ondersteunt deze.</t>
  </si>
  <si>
    <t>Eis</t>
  </si>
  <si>
    <t>A.2</t>
  </si>
  <si>
    <t>De Inschrijver stelt een concept Service Level Agreement (SLA) op met daarin verwoord hoe de dienstverlening binnen de kaders van Aloysius wordt vormgegeven. Deze concept SLA wordt als apart document meegestuurd met de beantwoording van de wensen en telt niet mee in het maximum aantal pagina’s. Het definitieve SLA en de DAP worden vastgesteld in de periode tussen voorlopige Gunning en ondertekening van de Overeenkomst en maken vervolgens onderdeel uit van de Overeenkomst.</t>
  </si>
  <si>
    <t>A.3</t>
  </si>
  <si>
    <t>A.4</t>
  </si>
  <si>
    <t>Inschrijver zal samenwerken met de huidige ICT-dienstverlener, die voor medewerkers van Aloysius als single point of contact fungeert, en diens redelijke aanwijzingen zal opvolgen, voor zover dit binnen de scope van de Overeenkomst valt.</t>
  </si>
  <si>
    <t>A.5</t>
  </si>
  <si>
    <t>A.6</t>
  </si>
  <si>
    <t>De servicedesk van Inschrijver is telefonisch bereikbaar op werkdagen van 08:00 tot 17:00.</t>
  </si>
  <si>
    <t>A.7</t>
  </si>
  <si>
    <t xml:space="preserve">De support die wordt verleend, geschiedt in de Nederlandse taal. </t>
  </si>
  <si>
    <t>A.8</t>
  </si>
  <si>
    <t>B</t>
  </si>
  <si>
    <t>Beheeromgeving / CMS</t>
  </si>
  <si>
    <t>B.1</t>
  </si>
  <si>
    <t>B.2</t>
  </si>
  <si>
    <t>B.3</t>
  </si>
  <si>
    <t>B.4</t>
  </si>
  <si>
    <t>Scholen kunnen deze template uitbreiden, maar verplichte modulen kunnen niet worden verwijderd.</t>
  </si>
  <si>
    <t>B.5</t>
  </si>
  <si>
    <t>B.6</t>
  </si>
  <si>
    <t>De beheeromgeving is Nederlandstalig. Specifieke standaard Engelse termen zijn toegestaan.</t>
  </si>
  <si>
    <t>B.7</t>
  </si>
  <si>
    <t>B.8</t>
  </si>
  <si>
    <t>Tijdens het maken van een website kunnen modules door drag &amp; drop erbij worden geplaatst. Het is direct zichtbaar (op een deel van het scherm) voor de gebruiker die de website aan het samenstellen is hoe een module zich zal tonen op de website. Kortom in de beheeromgeving is via een preview zichtbaar wat de gevolgen zijn van het toevoegen van onderdelen of het aanpassen van teksten, beelden, headers.</t>
  </si>
  <si>
    <t>B.9</t>
  </si>
  <si>
    <t xml:space="preserve">Alle mutaties worden gelogd en de historie kan stapsgewijs worden hersteld. </t>
  </si>
  <si>
    <t>B.10</t>
  </si>
  <si>
    <t>Bij een nieuwsbericht kan de publicatiedatum en -termijn worden aangegeven</t>
  </si>
  <si>
    <t>B.11</t>
  </si>
  <si>
    <t>In de beheeromgeving komt via een tip-over of klik op een veld uitleg beschikbaar wat met dat veld kan worden gedaan</t>
  </si>
  <si>
    <t>B.12</t>
  </si>
  <si>
    <t>Bij klikken op Aanmelden Nieuwsbrief wordt de persoon automatisch toegevoegd aan een mailingslijst</t>
  </si>
  <si>
    <t>B.13</t>
  </si>
  <si>
    <t>B.14</t>
  </si>
  <si>
    <t>B.15</t>
  </si>
  <si>
    <t>B.16</t>
  </si>
  <si>
    <t xml:space="preserve">Berichten worden real-time (maximaal enkele seconden) bijgewerkt op alle sites waarvoor het bericht is bedoeld. </t>
  </si>
  <si>
    <t>B.17</t>
  </si>
  <si>
    <t>Containers op de templates hebben een slotje met drie mogelijke waarden: niet bewerkbaar; verplichte container; verwijder en bewerkbaar</t>
  </si>
  <si>
    <t>B.18</t>
  </si>
  <si>
    <t>B.19</t>
  </si>
  <si>
    <t xml:space="preserve">Elk type container heeft in de ontwerp omgeving een eigen icoontje zodat deze visueel eenvoudig herkenbaar is. </t>
  </si>
  <si>
    <t>B.20</t>
  </si>
  <si>
    <t xml:space="preserve">Een tekst container bevat een aantal kolommen. De gebruiker kan het aantal kolommen kiezen (1, 2 of 3). </t>
  </si>
  <si>
    <t>B.21</t>
  </si>
  <si>
    <r>
      <t xml:space="preserve">In de back end wordt onderscheid gemaakt tussen </t>
    </r>
    <r>
      <rPr>
        <i/>
        <sz val="10"/>
        <color rgb="FF000000"/>
        <rFont val="Arial"/>
        <family val="2"/>
      </rPr>
      <t>opslaan</t>
    </r>
    <r>
      <rPr>
        <sz val="10"/>
        <color rgb="FF000000"/>
        <rFont val="Arial"/>
        <family val="2"/>
      </rPr>
      <t xml:space="preserve"> en </t>
    </r>
    <r>
      <rPr>
        <i/>
        <sz val="10"/>
        <color rgb="FF000000"/>
        <rFont val="Arial"/>
        <family val="2"/>
      </rPr>
      <t>publiceren</t>
    </r>
    <r>
      <rPr>
        <sz val="10"/>
        <color rgb="FF000000"/>
        <rFont val="Arial"/>
        <family val="2"/>
      </rPr>
      <t>.</t>
    </r>
  </si>
  <si>
    <t>B.22</t>
  </si>
  <si>
    <t>Containers kunnen worden toegevoegd nog zonder inhoud. Opslaan is mogelijk, maar een niet gevulde container wordt niet gepubliceerd.</t>
  </si>
  <si>
    <t>B.23</t>
  </si>
  <si>
    <t>Een ondersteunende dienst kan bij bericht aangegeven dat het ook op de hoofdsite moet worden getoond (belangrijk bericht).</t>
  </si>
  <si>
    <t>B.24</t>
  </si>
  <si>
    <t xml:space="preserve">Eén speciale noodberichten container (landelijke berichtenbalk) die alleen door super admin kan worden geplaatst en op alle sites kan worden gepositioneerd. </t>
  </si>
  <si>
    <t>C</t>
  </si>
  <si>
    <t>Speciale modules / webapplicaties</t>
  </si>
  <si>
    <t>C.1</t>
  </si>
  <si>
    <t>C.2</t>
  </si>
  <si>
    <t>C.3</t>
  </si>
  <si>
    <t>C.5</t>
  </si>
  <si>
    <t>C.6</t>
  </si>
  <si>
    <t xml:space="preserve">Per afbeelding wordt opgeslagen hoe lang deze mag worden gebruikt. </t>
  </si>
  <si>
    <t xml:space="preserve">Foto's die niet meer zijn toegestaan worden op alle gebruikte plekken verwijderd, dan pas is verwijderen uit de beeldbank mogelijk. </t>
  </si>
  <si>
    <t>D</t>
  </si>
  <si>
    <t>Autorisaties</t>
  </si>
  <si>
    <t>D.1</t>
  </si>
  <si>
    <t>D.2</t>
  </si>
  <si>
    <t>D.3</t>
  </si>
  <si>
    <t>De locatie, afdeling, of organisatie unit waar de gebruiker werkt en/of toegang toe moet hebben wordt uit Archipel gehaald.</t>
  </si>
  <si>
    <t>D.4</t>
  </si>
  <si>
    <t>D.5</t>
  </si>
  <si>
    <t>De volgende rollen worden onderkend:</t>
  </si>
  <si>
    <t>D.5.1</t>
  </si>
  <si>
    <t>Super Admin</t>
  </si>
  <si>
    <t>D.5.2</t>
  </si>
  <si>
    <t>Beheerder</t>
  </si>
  <si>
    <t>D.5.3</t>
  </si>
  <si>
    <t>Redacteur</t>
  </si>
  <si>
    <t>D.5.4</t>
  </si>
  <si>
    <t>Editor</t>
  </si>
  <si>
    <t>D.5.5</t>
  </si>
  <si>
    <t>Lezer</t>
  </si>
  <si>
    <t>D.6</t>
  </si>
  <si>
    <t>De rechten van de rollen zijn lineair opgebouwd. Dat houdt in dat de:</t>
  </si>
  <si>
    <t>D.6.1</t>
  </si>
  <si>
    <t>Editor vast te stellen rechten heeft</t>
  </si>
  <si>
    <t>D.6.2</t>
  </si>
  <si>
    <t>Redacteur alle rechten van de Editor heeft + extra vast te stellen rechten</t>
  </si>
  <si>
    <t>D.6.3</t>
  </si>
  <si>
    <t>Beheerder alle rechten heeft van de Redacteur + extra vast te stellen rechten</t>
  </si>
  <si>
    <t>D.6.4</t>
  </si>
  <si>
    <t>Super Admin alle rechten heeft die er zijn</t>
  </si>
  <si>
    <t>D.7</t>
  </si>
  <si>
    <t>De volgende bevoegdheden worden onderkend die kunnen worden toegewezen aan de verschillende hoofditems in de omgeving:</t>
  </si>
  <si>
    <t>D7.1</t>
  </si>
  <si>
    <t>Lezen</t>
  </si>
  <si>
    <t>D7.2</t>
  </si>
  <si>
    <t>Bewerken</t>
  </si>
  <si>
    <t>D7.3</t>
  </si>
  <si>
    <t>Toevoegen</t>
  </si>
  <si>
    <t>D7.4</t>
  </si>
  <si>
    <t>Publiceren</t>
  </si>
  <si>
    <t>D7.5</t>
  </si>
  <si>
    <t>Verwijderen</t>
  </si>
  <si>
    <t>D.8</t>
  </si>
  <si>
    <t>D.9</t>
  </si>
  <si>
    <t>D.10</t>
  </si>
  <si>
    <t>E</t>
  </si>
  <si>
    <t>Rapportage</t>
  </si>
  <si>
    <t>E.1</t>
  </si>
  <si>
    <t>Per school en per ondersteunende dienst is informatie opvraagbaar over:</t>
  </si>
  <si>
    <t>E.1.1</t>
  </si>
  <si>
    <t>Het aantal unieke bezoeker per tijdsperiode (dag, week, maand, jaar).</t>
  </si>
  <si>
    <t>E.1.2</t>
  </si>
  <si>
    <t xml:space="preserve">De meest bezochte pagina’s. </t>
  </si>
  <si>
    <t>E.2</t>
  </si>
  <si>
    <t>Gegevens kunnen worden geëxporteerd naar een rapportage omgeving. Hierin wordt tenminste export naar Excel formaat ondersteund.</t>
  </si>
  <si>
    <t>F</t>
  </si>
  <si>
    <t>Technische eisen</t>
  </si>
  <si>
    <t>F.1</t>
  </si>
  <si>
    <t>Tenminste Edge, Chrome en Safari, tot versie N-1, worden ondersteund;</t>
  </si>
  <si>
    <t>F.2</t>
  </si>
  <si>
    <t>De websites passen zich aan op de scherminstelling van het device waarop de website wordt geraadpleegd. Met andere woorden de website wordt automatisch "gesized" voor gebruik op computer, tablet en telefoon. "De sites zijn responsive"</t>
  </si>
  <si>
    <t>F.3</t>
  </si>
  <si>
    <t>Een site bestaat uit verschillende one-pagers (seriële onepager). Dit houdt in dat onderdelen van een pagina onder elkaar staan en in één keer worden geladen. Via het menu boven in het scherm wordt gescrold naar het juiste onderdeel. Vanuit dat onderdeel kan naar een tweede onepager binnen de site worden gelinkt.</t>
  </si>
  <si>
    <t>G</t>
  </si>
  <si>
    <t>Integratie</t>
  </si>
  <si>
    <t>G.1</t>
  </si>
  <si>
    <t>G.2</t>
  </si>
  <si>
    <t xml:space="preserve">Er wordt geen koppeling naar social media getoond op de website van een school als in het ontwerp geen sociale media is ingevuld. </t>
  </si>
  <si>
    <t>G.3</t>
  </si>
  <si>
    <t xml:space="preserve">De beheeromgeving (het CMS) biedt standaard API's voor koppeling met andere systemen. </t>
  </si>
  <si>
    <t>Nee</t>
  </si>
  <si>
    <t>n.v.t.</t>
  </si>
  <si>
    <t>G.4</t>
  </si>
  <si>
    <t xml:space="preserve">De volgende API operaties worden ondersteund voor alle end-points: </t>
  </si>
  <si>
    <t>G.4.1</t>
  </si>
  <si>
    <t>GetAll: Om alle records op te halen</t>
  </si>
  <si>
    <t>G.4.2</t>
  </si>
  <si>
    <t>Get: Voor het ophalen van een specifiek record</t>
  </si>
  <si>
    <t>G.4.3</t>
  </si>
  <si>
    <t>Get: op basis van endpointId (dus LocatieId, GroepId etc)</t>
  </si>
  <si>
    <t>G.4.4</t>
  </si>
  <si>
    <t>Post: Om een nieuw record aan te maken</t>
  </si>
  <si>
    <t>G.4.5</t>
  </si>
  <si>
    <t>Put: Voor het bijwerken van een bestaand record</t>
  </si>
  <si>
    <t>G.4.6</t>
  </si>
  <si>
    <t>Delete: Om een record te verwijderen</t>
  </si>
  <si>
    <t>G.5</t>
  </si>
  <si>
    <t>G.6</t>
  </si>
  <si>
    <t>Vanuit de Archipel (middleware omgeving Aloysius Stichting) wordt middels een API overgenomen:</t>
  </si>
  <si>
    <t>G.6.1</t>
  </si>
  <si>
    <r>
      <rPr>
        <b/>
        <sz val="10"/>
        <color rgb="FF000000"/>
        <rFont val="Arial"/>
        <family val="2"/>
      </rPr>
      <t>Locaties (Scholen)</t>
    </r>
    <r>
      <rPr>
        <sz val="10"/>
        <color rgb="FF000000"/>
        <rFont val="Arial"/>
        <family val="2"/>
      </rPr>
      <t xml:space="preserve">
- LocatieId
- UUID
- Naam
- BrinCode
- Telefoon
- Regio
- Email
- Website
- HandtekeningUrl
- TypeLocatie
- TypeOnderwijs
- Adres (Straat, Huisnummer, Toevoeging, Postcode, Plaats)</t>
    </r>
  </si>
  <si>
    <t>G.6.2</t>
  </si>
  <si>
    <t>G.6.3</t>
  </si>
  <si>
    <r>
      <rPr>
        <b/>
        <sz val="10"/>
        <color rgb="FF000000"/>
        <rFont val="Arial"/>
        <family val="2"/>
      </rPr>
      <t>Groepen</t>
    </r>
    <r>
      <rPr>
        <sz val="10"/>
        <color rgb="FF000000"/>
        <rFont val="Arial"/>
        <family val="2"/>
      </rPr>
      <t xml:space="preserve">
- CrawlerId
- UUID
- Naam
- Locatie</t>
    </r>
  </si>
  <si>
    <t>G.6.4</t>
  </si>
  <si>
    <r>
      <rPr>
        <b/>
        <sz val="10"/>
        <color rgb="FF000000"/>
        <rFont val="Arial"/>
        <family val="2"/>
      </rPr>
      <t>Ouders</t>
    </r>
    <r>
      <rPr>
        <sz val="10"/>
        <color rgb="FF000000"/>
        <rFont val="Arial"/>
        <family val="2"/>
      </rPr>
      <t xml:space="preserve">
- CrawlerId
- UUID
- Email
- VolledigeNaam
- Initialen
- Voornaam
- Tussenvoegsel
- Achternaam
- Locaties
- Groepen</t>
    </r>
  </si>
  <si>
    <t>G.7</t>
  </si>
  <si>
    <t xml:space="preserve">De beheeromgeving biedt een gedocumenteerde API, inclusief test platform. 
Bij voorkeur wordt gebruikt van Swagger-documentatie. </t>
  </si>
  <si>
    <t>G.8</t>
  </si>
  <si>
    <t>Authenticatie vindt plaats met een Bearer-token en eventueel IP-filtering voor extra beveiliging.</t>
  </si>
  <si>
    <t>G.9</t>
  </si>
  <si>
    <t xml:space="preserve">Als een medewerker een blog/artikel plaatst worden profielfoto, functie en contactinformatie met de API overgenomen in het bericht. </t>
  </si>
  <si>
    <t>G.10</t>
  </si>
  <si>
    <t xml:space="preserve">Persoonlijke profiel pagina’s worden gevuld vanuit de Archipel. </t>
  </si>
  <si>
    <t>H</t>
  </si>
  <si>
    <t>Dienstverlening</t>
  </si>
  <si>
    <t>H.1</t>
  </si>
  <si>
    <r>
      <rPr>
        <u/>
        <sz val="10"/>
        <color rgb="FF000000"/>
        <rFont val="Arial"/>
        <family val="2"/>
      </rPr>
      <t>Advies</t>
    </r>
    <r>
      <rPr>
        <sz val="10"/>
        <color rgb="FF000000"/>
        <rFont val="Arial"/>
        <family val="2"/>
      </rPr>
      <t>: de Inschrijver geeft Aloysius advies over marktontwikkelingen en productontwikkelingen die voor Aloysius toegevoegde waarde bieden.</t>
    </r>
  </si>
  <si>
    <t>H.2</t>
  </si>
  <si>
    <r>
      <rPr>
        <u/>
        <sz val="10"/>
        <color rgb="FF000000"/>
        <rFont val="Arial"/>
        <family val="2"/>
      </rPr>
      <t>Realiseren</t>
    </r>
    <r>
      <rPr>
        <sz val="10"/>
        <color rgb="FF000000"/>
        <rFont val="Arial"/>
        <family val="2"/>
      </rPr>
      <t xml:space="preserve">: het inrichten van een moderne omgeving waarin websites kunnen worden gecreëerd voor scholen en ondersteunende diensten. </t>
    </r>
  </si>
  <si>
    <t>H.3</t>
  </si>
  <si>
    <r>
      <rPr>
        <u/>
        <sz val="10"/>
        <color rgb="FF000000"/>
        <rFont val="Arial"/>
        <family val="2"/>
      </rPr>
      <t>Beheer en onderhoud</t>
    </r>
    <r>
      <rPr>
        <sz val="10"/>
        <color rgb="FF000000"/>
        <rFont val="Arial"/>
        <family val="2"/>
      </rPr>
      <t xml:space="preserve">: het proactief beheren zodat verstoringen worden voorkomen en de omgeving up-to-date is. Indien er een verstoring optreedt, wordt deze conform contractuele voorwaarden opgelost waarbij de continuïteit van het onderwijs voorop staat. </t>
    </r>
  </si>
  <si>
    <t>H.4</t>
  </si>
  <si>
    <r>
      <rPr>
        <u/>
        <sz val="10"/>
        <color rgb="FF000000"/>
        <rFont val="Arial"/>
        <family val="2"/>
      </rPr>
      <t>Blijvend vernieuwen</t>
    </r>
    <r>
      <rPr>
        <sz val="10"/>
        <color rgb="FF000000"/>
        <rFont val="Arial"/>
        <family val="2"/>
      </rPr>
      <t xml:space="preserve">: doorontwikkeling van de omgeving zodat deze technische en functioneel actueel blijft. Dit wordt samen met Aloysius vormgegeven in sprints. </t>
    </r>
  </si>
  <si>
    <t>H.5</t>
  </si>
  <si>
    <r>
      <rPr>
        <u/>
        <sz val="10"/>
        <color rgb="FF000000"/>
        <rFont val="Arial"/>
        <family val="2"/>
      </rPr>
      <t>Hosting</t>
    </r>
    <r>
      <rPr>
        <sz val="10"/>
        <color rgb="FF000000"/>
        <rFont val="Arial"/>
        <family val="2"/>
      </rPr>
      <t>:</t>
    </r>
    <r>
      <rPr>
        <u/>
        <sz val="10"/>
        <color rgb="FF000000"/>
        <rFont val="Arial"/>
        <family val="2"/>
      </rPr>
      <t xml:space="preserve"> </t>
    </r>
    <r>
      <rPr>
        <sz val="10"/>
        <color rgb="FF000000"/>
        <rFont val="Arial"/>
        <family val="2"/>
      </rPr>
      <t>Opdrachtnemer regelt de hosting van de websites en factureert deze aan Aloysius als onderdeel van de dienstverlening.</t>
    </r>
  </si>
  <si>
    <t>H.6</t>
  </si>
  <si>
    <t>H.7</t>
  </si>
  <si>
    <t xml:space="preserve">Uitwisseling van berichten naar de OuderApp, gericht op ouders/verzorgers en naar de Aloysius App, gericht op medewerkers. </t>
  </si>
  <si>
    <t>H.8</t>
  </si>
  <si>
    <t>Inschrijver houdt de software die voor realisatie van de geleverde diensten wordt gebruikt, up-to-date.</t>
  </si>
  <si>
    <t>I</t>
  </si>
  <si>
    <t>Onderaannemers en derden</t>
  </si>
  <si>
    <t>I.1</t>
  </si>
  <si>
    <t>De Inschrijver voert alle regie over en is volledig verantwoordelijk voor de diensten van eventuele onderaannemers en derden. Onderaannemers en derden zullen alleen op uitdrukkelijk verzoek van Opdrachtgever rechtstreeks communiceren met Opdrachtgever. In alle andere gevallen zal alle communicatie via de regievoering van de Inschrijver verlopen. De regievoering is onderdeel van het contract zonder additionele kosten.</t>
  </si>
  <si>
    <t>I.2</t>
  </si>
  <si>
    <t>In het geval Inschrijver de voor de dienstverlening aan Opdrachtgever benodigde aansluitingen realiseert op het netwerk van een derde partij is Inschrijver verantwoordelijk voor de totale dienstverlening die over deze infrastructuur en/of aansluitingen plaatsvindt, waaronder o.a. verstaan: </t>
  </si>
  <si>
    <t>I.2.1</t>
  </si>
  <si>
    <t>Aanleg en aansluiting; </t>
  </si>
  <si>
    <t>I.2.2</t>
  </si>
  <si>
    <t>Migratie;</t>
  </si>
  <si>
    <t>I.2.3</t>
  </si>
  <si>
    <t>Escalaties;</t>
  </si>
  <si>
    <t>I.2.4</t>
  </si>
  <si>
    <t>Netwerkdiensten die Inschrijver van de derde partij afneemt;</t>
  </si>
  <si>
    <t>I.2.5</t>
  </si>
  <si>
    <t>Facturering.</t>
  </si>
  <si>
    <t>J</t>
  </si>
  <si>
    <t>Facturatie</t>
  </si>
  <si>
    <t>J.1</t>
  </si>
  <si>
    <t>J.2</t>
  </si>
  <si>
    <t>Facturatie van periodieke kosten vindt maandelijks per volledig kalendermaand achteraf plaats door middel van één verzamelfactuur.</t>
  </si>
  <si>
    <t>J.3</t>
  </si>
  <si>
    <t>Facturatie dient overeenkomstig de gedefinieerde dienstverlening te geschieden. </t>
  </si>
  <si>
    <t>J.4</t>
  </si>
  <si>
    <t>Facturen worden gemaild naar debiteuren@aloysiusstichting.nl.</t>
  </si>
  <si>
    <t>J.5</t>
  </si>
  <si>
    <t xml:space="preserve">De factuur voldoet aan de volgende opmaakeisen: </t>
  </si>
  <si>
    <t>J.5.1</t>
  </si>
  <si>
    <t>Zwarte letters en cijfers.</t>
  </si>
  <si>
    <t>J.5.2</t>
  </si>
  <si>
    <t>Format pdf en/of XML.</t>
  </si>
  <si>
    <t>J.5.3</t>
  </si>
  <si>
    <r>
      <rPr>
        <sz val="10"/>
        <color theme="1"/>
        <rFont val="Arial"/>
        <family val="2"/>
      </rPr>
      <t xml:space="preserve">Uniek IBAN Nummer </t>
    </r>
    <r>
      <rPr>
        <sz val="10"/>
        <color rgb="FF000000"/>
        <rFont val="Arial"/>
        <family val="2"/>
      </rPr>
      <t>(</t>
    </r>
    <r>
      <rPr>
        <sz val="10"/>
        <color theme="1"/>
        <rFont val="Arial"/>
        <family val="2"/>
      </rPr>
      <t>aaneengesloten data</t>
    </r>
    <r>
      <rPr>
        <sz val="10"/>
        <color rgb="FF000000"/>
        <rFont val="Arial"/>
        <family val="2"/>
      </rPr>
      <t>)</t>
    </r>
    <r>
      <rPr>
        <sz val="10"/>
        <color theme="1"/>
        <rFont val="Arial"/>
        <family val="2"/>
      </rPr>
      <t>. Geen namen ervoor zoals klantnummer.</t>
    </r>
  </si>
  <si>
    <t>J.5.4</t>
  </si>
  <si>
    <r>
      <rPr>
        <sz val="10"/>
        <color theme="1"/>
        <rFont val="Arial"/>
        <family val="2"/>
      </rPr>
      <t xml:space="preserve">KvK nummer </t>
    </r>
    <r>
      <rPr>
        <sz val="10"/>
        <color rgb="FF000000"/>
        <rFont val="Arial"/>
        <family val="2"/>
      </rPr>
      <t>(</t>
    </r>
    <r>
      <rPr>
        <sz val="10"/>
        <color theme="1"/>
        <rFont val="Arial"/>
        <family val="2"/>
      </rPr>
      <t>zonder puntjes en spaties</t>
    </r>
    <r>
      <rPr>
        <sz val="10"/>
        <color rgb="FF000000"/>
        <rFont val="Arial"/>
        <family val="2"/>
      </rPr>
      <t>)</t>
    </r>
    <r>
      <rPr>
        <sz val="10"/>
        <color theme="1"/>
        <rFont val="Arial"/>
        <family val="2"/>
      </rPr>
      <t>.</t>
    </r>
  </si>
  <si>
    <t>J.5.5</t>
  </si>
  <si>
    <r>
      <rPr>
        <sz val="10"/>
        <color theme="1"/>
        <rFont val="Arial"/>
        <family val="2"/>
      </rPr>
      <t xml:space="preserve">Btw-nummer </t>
    </r>
    <r>
      <rPr>
        <sz val="10"/>
        <color rgb="FF000000"/>
        <rFont val="Arial"/>
        <family val="2"/>
      </rPr>
      <t>(</t>
    </r>
    <r>
      <rPr>
        <sz val="10"/>
        <color theme="1"/>
        <rFont val="Arial"/>
        <family val="2"/>
      </rPr>
      <t>zonder puntjes en spaties</t>
    </r>
    <r>
      <rPr>
        <sz val="10"/>
        <color rgb="FF000000"/>
        <rFont val="Arial"/>
        <family val="2"/>
      </rPr>
      <t>)</t>
    </r>
    <r>
      <rPr>
        <sz val="10"/>
        <color theme="1"/>
        <rFont val="Arial"/>
        <family val="2"/>
      </rPr>
      <t>.</t>
    </r>
  </si>
  <si>
    <t>J.5.6</t>
  </si>
  <si>
    <r>
      <t>A</t>
    </r>
    <r>
      <rPr>
        <sz val="10"/>
        <color theme="1"/>
        <rFont val="Arial"/>
        <family val="2"/>
      </rPr>
      <t>lle informatie op 1 pagina /pdf. Dus geen aaneengesloten bestanden.</t>
    </r>
  </si>
  <si>
    <t>K</t>
  </si>
  <si>
    <t>Prijswijzigingen en indexering</t>
  </si>
  <si>
    <t>K.1</t>
  </si>
  <si>
    <t>Prijswijzigingen ten gevolge van wetswijzigingen c.q. wettelijke afdrachten kunnen pas na voorafgaande schriftelijke toestemming van Opdrachtgever worden doorgevoerd. </t>
  </si>
  <si>
    <t>K.2</t>
  </si>
  <si>
    <t>Alle prijzen liggen de eerste twee contractjaren vast tenzij wet-regelgeving andere wijzigingen oplegt. De prijzen kunnen daarna maximaal één keer per jaar worden verhoogd met het inflatiecorrectiepercentage volgens het CBS-indexcijfer, Zakelijke en ICT-dienstverlening; omzetontwikkeling, 2015=100. De eerste mogelijkheid tot het aanpassen van de prijzen is per 1 januari 2026 na overleg en schriftelijke goedkeuring van Aloysius Stichting.</t>
  </si>
  <si>
    <t>K.3</t>
  </si>
  <si>
    <t>Overeen te komen prijsindexeringen gelden voor een geheel kalenderjaar. Voor onderhavige opdracht geldt dat een kalenderjaar loopt van 1 januari tot en met 31 december. </t>
  </si>
  <si>
    <t>K.4</t>
  </si>
  <si>
    <t>Indexeringen worden minimaal 2 maanden vooraf schriftelijk kenbaar gemaakt aan Aloysius Stichting.</t>
  </si>
  <si>
    <t>Totaal</t>
  </si>
  <si>
    <r>
      <rPr>
        <b/>
        <sz val="16"/>
        <color rgb="FF522778"/>
        <rFont val="Arial"/>
        <family val="2"/>
      </rPr>
      <t>Tabblad 2 - Prijzenblad</t>
    </r>
    <r>
      <rPr>
        <b/>
        <sz val="12"/>
        <color rgb="FF002060"/>
        <rFont val="Trebuchet MS"/>
        <family val="2"/>
      </rPr>
      <t xml:space="preserve">
</t>
    </r>
    <r>
      <rPr>
        <b/>
        <sz val="12"/>
        <color theme="1"/>
        <rFont val="Arial"/>
        <family val="2"/>
      </rPr>
      <t>Bij Europese Aanbesteding Websites Aloysius Stichting</t>
    </r>
  </si>
  <si>
    <t>U dient slechts de groen-gekleurde cellen in te vullen.</t>
  </si>
  <si>
    <t>Eenmalige kosten</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</si>
  <si>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Opdrachtnemer kan hieronder rijen weghalen of toevoegen om de aansluiting op uw Plan van Aanpak te maken. De geraamde inzet dient verder te zijn gespecificeerd op het tabblad voor prijsonderbouwing. </t>
    </r>
    <r>
      <rPr>
        <sz val="9"/>
        <color rgb="FFFF0000"/>
        <rFont val="Arial"/>
        <family val="2"/>
      </rPr>
      <t>Alle prijzen zijn inclusief 21% verschuldigde BTW.</t>
    </r>
  </si>
  <si>
    <t>Fase:</t>
  </si>
  <si>
    <t>Aantal dagen</t>
  </si>
  <si>
    <t>Inzet transitie</t>
  </si>
  <si>
    <t>Bedrag</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</si>
  <si>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</si>
  <si>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</si>
  <si>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</si>
  <si>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</si>
  <si>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</si>
  <si>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</si>
  <si>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</si>
  <si>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Totaal Diensten implementatiefase (eenmalig)</t>
  </si>
  <si>
    <t>Totale kosten per jaar voor diensten, conform Programma van Eisen</t>
  </si>
  <si>
    <t>Jaar 1</t>
  </si>
  <si>
    <t>Jaar 2</t>
  </si>
  <si>
    <t>Jaar 3</t>
  </si>
  <si>
    <t>Jaar 4</t>
  </si>
  <si>
    <t>Totaal Ongoing diensten (gebaseerd op zes jaar)</t>
  </si>
  <si>
    <t>Totaaloverzicht</t>
  </si>
  <si>
    <t>Transitieactiviteiten</t>
  </si>
  <si>
    <t>Korting eenmalige kosten</t>
  </si>
  <si>
    <t>Jaarlijkse kosten</t>
  </si>
  <si>
    <t xml:space="preserve">Total Cost of Ownership </t>
  </si>
  <si>
    <t>Omschrijving</t>
  </si>
  <si>
    <t>Prijs</t>
  </si>
  <si>
    <t xml:space="preserve">C.4. </t>
  </si>
  <si>
    <t>C.7</t>
  </si>
  <si>
    <t>C.7.1</t>
  </si>
  <si>
    <t>C.7.2</t>
  </si>
  <si>
    <t>C.7.3</t>
  </si>
  <si>
    <t>C.7.4</t>
  </si>
  <si>
    <t>C.4.1</t>
  </si>
  <si>
    <t>C.4.2</t>
  </si>
  <si>
    <t>C.4.3</t>
  </si>
  <si>
    <t xml:space="preserve">Filtering mogelijk op elk gegeven zodat een lijst kan worden samengesteld. </t>
  </si>
  <si>
    <t>C.4.4</t>
  </si>
  <si>
    <t>C.4.5</t>
  </si>
  <si>
    <t>Toolkit Ondersteunende diensten</t>
  </si>
  <si>
    <t>C.5.1</t>
  </si>
  <si>
    <t>C.5.2</t>
  </si>
  <si>
    <t xml:space="preserve">Het is voor opdrachtgever mogelijk om websites toe te voegen in de overeenkomst. De verplichtingen ten aanzien van toegevoegde websites loopt gelijk af met de initieel in de overeenkomst opgenomen websites. </t>
  </si>
  <si>
    <t>A.9</t>
  </si>
  <si>
    <t>A.10</t>
  </si>
  <si>
    <t>Storingen/Vragen kunnen bij een centraal loket van Inschrijver gemeld worden via telefoon, email, en/of website. 
Deze meldingen kunnen ook door de ICT dienstverlener, namens Aloysius, aan Inschrijver worden gemeld.</t>
  </si>
  <si>
    <t>Inschrijver organiseert periodiek (minimaal eens per kwartaal en maximaal eens per maand) een serviceoverleg met Aloysius en stelt hier een verslag van op.</t>
  </si>
  <si>
    <t xml:space="preserve">Gepland onderhoud vindt plaats buiten kantoortijden (8:00 - 17:00). </t>
  </si>
  <si>
    <t xml:space="preserve">Beschikbaarheid van de websites is ten minste 99,6% gemeten over een periode van een maand. </t>
  </si>
  <si>
    <t xml:space="preserve">De interne websites, de projectwebsites, de overkoepelende (corporate) website van de stichting alsook de scholenwebsites worden in één beheeromgeving beheert (ongeveer 50 websites in één omgeving). </t>
  </si>
  <si>
    <t>Elke school heeft een eigen website (met één of meerdere eigen domeinnamen). Een deel van de inhoud kan voor alle scholen gelijk zijn (bijvoorbeeld informatie over de stichting) en wordt centraal beheerd. Die informatie kan worden aangevuld met schooleigen inhoud.</t>
  </si>
  <si>
    <t xml:space="preserve">Verschillende standaard modulen worden in templates opgenomen en vormen voor een school het startpunt voor het inrichten van een website. De templates en de CSS worden gedeeld en centraal beheerd. 
NB Alle websites maken daarmee gebruik van dezelfde basis en delen eenzelfde look &amp; feel. </t>
  </si>
  <si>
    <t xml:space="preserve">Per bericht kan worden aangegeven voor welke organisatie-onderdelen het bericht relevant is en dus op welke pagina's het moet worden getoond. Dit speelt vooral voor de websites van de ondersteunende diensten. Zij kunnen bij het plaatsen van een bericht kiezen tussen Aloysius Stichting breed, een selectie van regio's en een selectie van scholen. Ook is het mogelijk per bericht aan te geven voor welke organisatierol(len) het bericht relevant is. </t>
  </si>
  <si>
    <t>Op basis van een template kunnen snel en eenvoudig berichten worden opgesteld met titel, tekst, afbeeldingen, video en link. De gebruiker kan eerst een preview van het bericht bekijken voordat de gebruiker kiest het te publiceren.</t>
  </si>
  <si>
    <t>Bij het gebruik van een filmpje op een site kan worden bepaald of deze automatisch start of niet.</t>
  </si>
  <si>
    <t xml:space="preserve">Nieuwe berichten kunnen worden gemaakt op een computer (laptop), tablet (iPad) en telefoon (iPhone). </t>
  </si>
  <si>
    <t>MijnCollega's</t>
  </si>
  <si>
    <t>C.2.1</t>
  </si>
  <si>
    <t>C.2.2</t>
  </si>
  <si>
    <t>C.2.3</t>
  </si>
  <si>
    <t>C.2.4</t>
  </si>
  <si>
    <t>C.2.5</t>
  </si>
  <si>
    <t>C.2.6</t>
  </si>
  <si>
    <t>C.2.7</t>
  </si>
  <si>
    <t>C.3.1</t>
  </si>
  <si>
    <t>C.3.2</t>
  </si>
  <si>
    <t>C.3.3</t>
  </si>
  <si>
    <t>C.3.4</t>
  </si>
  <si>
    <t>C.3.5</t>
  </si>
  <si>
    <t>C.3.6</t>
  </si>
  <si>
    <t>C.4.6</t>
  </si>
  <si>
    <t>C.8</t>
  </si>
  <si>
    <t>C.8.1</t>
  </si>
  <si>
    <t>C.8.2</t>
  </si>
  <si>
    <t>C.8.3</t>
  </si>
  <si>
    <t>C.8.4</t>
  </si>
  <si>
    <t>C.4.9</t>
  </si>
  <si>
    <t>C.1.1</t>
  </si>
  <si>
    <t>C.1.2</t>
  </si>
  <si>
    <t>C.1.3</t>
  </si>
  <si>
    <t>C.1.4</t>
  </si>
  <si>
    <t>C.8.5</t>
  </si>
  <si>
    <t>C.6.1</t>
  </si>
  <si>
    <t>C.6.2</t>
  </si>
  <si>
    <t>C.8.6</t>
  </si>
  <si>
    <t>C.8.7</t>
  </si>
  <si>
    <t>C.8.8</t>
  </si>
  <si>
    <t>C.9</t>
  </si>
  <si>
    <t>C.9.1</t>
  </si>
  <si>
    <t>C.9.2</t>
  </si>
  <si>
    <t>C.10</t>
  </si>
  <si>
    <t>C.9.3</t>
  </si>
  <si>
    <t xml:space="preserve">Het is mogelijk content te delen via sociale media zoals X, Facebook en Instagram. </t>
  </si>
  <si>
    <t xml:space="preserve">Per relatie ligt vast bij welk Aloysius organisatieonderdeel de relatie hoort (stichting, specifieke school). </t>
  </si>
  <si>
    <t xml:space="preserve">Bij de registratie van een relatie wordt tijdens het invullen de waarde in velden vergeleken met al aanwezigen waarden en wordt een invulling voorgesteld indien een soortgelijke waarde beschikbaar is. </t>
  </si>
  <si>
    <t>C.4.10</t>
  </si>
  <si>
    <t>Publicaties - Module die inhoud en opmaak standaardiseert (denk aan schoolgids, schoolplan, veiligheidsplan etc.)</t>
  </si>
  <si>
    <t xml:space="preserve">Actuele publicatie is als webpagina beschikbaar en kan als pdf worden gedownload. </t>
  </si>
  <si>
    <t>Voor elke publicatie geldt dat een deel van de inhoud voor alle scholen gelijk kan zijn en centraal wordt beheerd. Die informatie kan worden aangevuld met schooleigen inhoud.</t>
  </si>
  <si>
    <t>Evenementen - Voor speciale bijeenkomsten kan een aparte webpagina worden gemaakt.</t>
  </si>
  <si>
    <t xml:space="preserve">De leerlingadministratie krijgt een mailtje als er een online formulier is ingevuld. </t>
  </si>
  <si>
    <t>De leerlingadministratie kan de gegevens exporteren met een druk op de knop naar ESIS (leerlingadministratie- en leerlingvolgsysteem)</t>
  </si>
  <si>
    <t xml:space="preserve">Registraties - Ouders/verzorgers kunnen hun kind aanmelden via een centrale registratiepagina (voor-aanmeldingsformulier). </t>
  </si>
  <si>
    <t xml:space="preserve">Maximeren aantal inschrijvingen (hoofd-)evenement en sessies. Inschrijver kan zien waar nog ruimte is. </t>
  </si>
  <si>
    <t xml:space="preserve">Opstellen van een mailing op basis van alle beschikbare containers. </t>
  </si>
  <si>
    <t>C.5.3</t>
  </si>
  <si>
    <t>C.5.4</t>
  </si>
  <si>
    <t>C.5.5</t>
  </si>
  <si>
    <t>C.5.6</t>
  </si>
  <si>
    <t>C.5.7</t>
  </si>
  <si>
    <t>C.5.8</t>
  </si>
  <si>
    <t>C.5.9</t>
  </si>
  <si>
    <t>C.5.10</t>
  </si>
  <si>
    <t xml:space="preserve">Template waarin ondersteunende diensten informatie en materiaal beschikbaar kunnen stellen voor scholen en medewerkers. </t>
  </si>
  <si>
    <t>Formulier module - tekst en diverse velden die door de gebruiker kunnen worden ingevuld en waarvan de inhoud naar een ontvanger wordt gemaild</t>
  </si>
  <si>
    <t>Beeldbank met afbeeldingen die in alle containers kunnen worden gebruikt</t>
  </si>
  <si>
    <r>
      <rPr>
        <sz val="10"/>
        <color theme="1"/>
        <rFont val="Arial"/>
        <family val="2"/>
      </rPr>
      <t xml:space="preserve">Per afbeelding wordt opgeslagen welk akkoord er is van geportretteerde(n) voor plaatsing </t>
    </r>
    <r>
      <rPr>
        <sz val="10"/>
        <color rgb="FF000000"/>
        <rFont val="Arial"/>
        <family val="2"/>
      </rPr>
      <t>(</t>
    </r>
    <r>
      <rPr>
        <sz val="10"/>
        <color theme="1"/>
        <rFont val="Arial"/>
        <family val="2"/>
      </rPr>
      <t>school, regio, stichting</t>
    </r>
    <r>
      <rPr>
        <sz val="10"/>
        <color rgb="FF000000"/>
        <rFont val="Arial"/>
        <family val="2"/>
      </rPr>
      <t>)</t>
    </r>
    <r>
      <rPr>
        <sz val="10"/>
        <color theme="1"/>
        <rFont val="Arial"/>
        <family val="2"/>
      </rPr>
      <t xml:space="preserve"> </t>
    </r>
  </si>
  <si>
    <t>Er is één beeldbank. Scholen en Ondersteunende diensten krijgen een subset te zien afhankelijk van de tags voor beschikbaarheid</t>
  </si>
  <si>
    <t>Vastlegging van ten minste voornaam, achternaam, adres, mailadres, telefoonnummer, organisatie.</t>
  </si>
  <si>
    <t>Vastlegging van interesses per relatie (vast lijstje van mogelijkheden).</t>
  </si>
  <si>
    <t>C.4.11</t>
  </si>
  <si>
    <t xml:space="preserve">Een bedrijf of instelling kan 0 of meerdere contactpersonen hebben. </t>
  </si>
  <si>
    <t>Meerdere voorgedefinieerde tags kunnen worden toegevoegd aan een relatie.</t>
  </si>
  <si>
    <t>Een mailing moet als concept kunnen worden opgeslagen.</t>
  </si>
  <si>
    <t xml:space="preserve">De afzender van de mailing is vrij in te vullen maar @aloysiusstichting.nl staat standaard ingevuld (NB je kunt alleen het deel voor @ invullen). </t>
  </si>
  <si>
    <t>De displaynaam van de afzender is een vrij in te vullen veld.</t>
  </si>
  <si>
    <t>Het verzenden van de mailing kan op een specifieke datum/tijd ingepland worden.</t>
  </si>
  <si>
    <t xml:space="preserve">er is een verslag beschikbaar per mailing met daarin inzichtelijk wie de mail geopend heeft en wie er op een link heeft geklikt. </t>
  </si>
  <si>
    <t>De lijst van een eerder gebruikte filtering kan worden hergebruikt en optioneel geactualiseerd.</t>
  </si>
  <si>
    <t xml:space="preserve">Een mailing kan opnieuw gestuurd worden met een aangepaste filtering waarbij alleen nieuwe ontvangers hem ontvangen. </t>
  </si>
  <si>
    <t>Mailingmodule - Omgeving waarin centraal of per school communicatie kan worden gevoerd met ouders en collega’s. 
- zie ook wireframes in ontwerpen in sketch -</t>
  </si>
  <si>
    <t>C.6.3</t>
  </si>
  <si>
    <t>Er is een container beschikbaar waarbij Medewerkers locatie specifieke huisstijl-elementen en templates kunnen downloaden.</t>
  </si>
  <si>
    <t xml:space="preserve">Opstellen van een formulier met een gebruiksvriendelijke wysiwyg editor. </t>
  </si>
  <si>
    <t xml:space="preserve">Diverse velden kunnen aanmaken (waaronder tekst, pulldown, selectie, bijlage, verplicht). </t>
  </si>
  <si>
    <t xml:space="preserve">Een formulier kan op elke pagina worden ingevoegd. </t>
  </si>
  <si>
    <t>C.7.5</t>
  </si>
  <si>
    <t>Ingevulde formulier wordt opgeslagen en gemaild naar een te bepalen ontvanger.</t>
  </si>
  <si>
    <t>Bepaalde velden kunnen op basis van inloggegevens automatisch ingevuld worden (naam, email, schoollocatie).</t>
  </si>
  <si>
    <t>(In een container) bewerkte afbeeldingen worden als "child" van het origineel bewaard.</t>
  </si>
  <si>
    <t>Bij elke afbeelding wordt getoond welke "childs" er zijn en waar deze gebruikt worden (url).</t>
  </si>
  <si>
    <t>Module waarin alle profielen van alle medewerkers getoond worden.</t>
  </si>
  <si>
    <t>Zoekfunctie op naam, werklocatie, functie, rol.</t>
  </si>
  <si>
    <t>Mogelijkheid om verjaardag of geboortedatum jaartal te verbergen voor verjaardagscontainer.</t>
  </si>
  <si>
    <t>De basisgegevens worden via de Archipel uit het HRM systeem gehaald.</t>
  </si>
  <si>
    <t>Het is mogelijk dat één persoon verschillende rollen heeft binnen verschillende organisatie-units. Bijvoorbeeld: binnen school x heeft deze persoon de rol Beheerder en binnen school y heeft deze de rol Redacteur. Deze persoon kan dus alleen rollen toekennen aan medewerkers binnen school x en werken met het systeem conform de rechten die de rol Redacteur heeft binnen school y.</t>
  </si>
  <si>
    <t>Aan rollen kunnen een begin- en einddatum worden toegekend zodat bijvoorbeeld een medewerker tijdelijk een bepaalde rol kan vervullen tijdens zijn dienstverband. Als er geen einddatum wordt ingevuld dan loopt de toegang parallel aan de toegang tot het systeem.</t>
  </si>
  <si>
    <t>C.9.4</t>
  </si>
  <si>
    <t>C.9.5</t>
  </si>
  <si>
    <t xml:space="preserve">Mogelijkheid om inhoud toe te voegen door medewerkers zelf in specifieke velden voor bijvoorbeeld het benoemen van specifieke vaardigheden en interesses. </t>
  </si>
  <si>
    <t>Wens</t>
  </si>
  <si>
    <t xml:space="preserve">Agenda koppeling mogelijk met gedeelde Outlook agenda's waarin afspraken, gebaseerd op een kenmerk in de afspraak, Aloysius-breed en per school worden bijhouden. </t>
  </si>
  <si>
    <t>H.9</t>
  </si>
  <si>
    <t>De beheeromgeving is zeer eenvoudig en kan zo worden ingericht dat een beheerder op school in staat is zonder verdere ondersteuning berichten te plaatsen en te bewerken.</t>
  </si>
  <si>
    <t>C.4.12</t>
  </si>
  <si>
    <t>Handmatig zijn (extra) vestigingen te (ont)koppelen aan een medewerker.</t>
  </si>
  <si>
    <t xml:space="preserve">Op de website van een school kan een publicatie actueel worden gehouden in web formaat. </t>
  </si>
  <si>
    <t xml:space="preserve">De door Aloysius Stichting gedefinieerde Eisen en Wensen: </t>
  </si>
  <si>
    <t xml:space="preserve">Mogelijkheid tot inschrijving tot het evenement waarbij bekende gegevens op basis van inlog automatisch ingevuld worden zoals naam, email en schoollocatie). </t>
  </si>
  <si>
    <t>Mogelijkheid om versies van publicaties bij te houden.</t>
  </si>
  <si>
    <t>Omschrijving van een evenement  aangevuld met beeldmateriaal wordt getoond op basis van alle beschikbare containers.</t>
  </si>
  <si>
    <t>Overzicht op wel/niet aangemeld/nog geen reactie, met de mogelijkheid om selectief herinnering te sturen.</t>
  </si>
  <si>
    <t>Mogelijkheid om combinaties van sessies af te dwingen of juist uit te sluiten.</t>
  </si>
  <si>
    <t>Mogelijkheid van sessie (bijvoorbeeld workshops) binnen hoofdevenement.</t>
  </si>
  <si>
    <t xml:space="preserve">Registratie van essentiële gegevens, waarvan velden ook verplicht kunnen worden gesteld. </t>
  </si>
  <si>
    <t>Het kiezen van de gewenste Aloysiusschool gaat met een dynamisch gevulde dropdownlijst die gevuld wordt met Aloysiusscholen in de buurt op basis van de postcode van het huisadres.</t>
  </si>
  <si>
    <t xml:space="preserve">De gegevens worden geëxporteerd naar ESIS volgens de OSO-standaard (Overstap Service Onderwijs). </t>
  </si>
  <si>
    <t xml:space="preserve">Basis CRM - Vastleggen van contactgegevens van relaties, ouders/verzorgers, medewerkers. </t>
  </si>
  <si>
    <t>Gegevens van ouders/verzorgers/medewerkers worden gesynchroniseerd met de gegevens uit ESIS/Visma.hrm via de Archipel.</t>
  </si>
  <si>
    <t>Vastlegging van type relatie welke uit vast lijstje van mogelijkheden kan worden geselecteerd (bijvoorbeeld medewerker, bedrijf/instelling, ouder/verzorger, relatie).</t>
  </si>
  <si>
    <t xml:space="preserve">Een locatie heeft alleen inzicht in de basis crm- gegevens gerelateerd aan zijn locatie. </t>
  </si>
  <si>
    <t xml:space="preserve">Vanuit de mailing module kunnen gefilterde lijsten worden samengesteld uit het basis-CRM voor de ontvangerlijst en gekoppeld aan de mailing. </t>
  </si>
  <si>
    <t xml:space="preserve">Module waarop naast informatie over speciaal onderwijs een online formulier beschikbaar is waarop ouders/verzorgers hun kind kunnen aanmelden. Dit formulier wordt beheerd in de beheeromgeving. </t>
  </si>
  <si>
    <t xml:space="preserve">Een bestaande mailing kan gedupliceerd worden en aangepast worden voor een nieuwe mailing (inclusief ontvangerslijst). </t>
  </si>
  <si>
    <t xml:space="preserve">Voor bijvoorbeeld Communicatie worden met de beschikbare containers de huisstijlen en regels beschreven. </t>
  </si>
  <si>
    <t>Per afbeelding kan met  tags worden aangegeven of voor algemeen Aloysius, regio of een specifieke school beschikbaar zijn</t>
  </si>
  <si>
    <r>
      <rPr>
        <u/>
        <sz val="10"/>
        <rFont val="Arial"/>
        <family val="2"/>
      </rPr>
      <t>Testen:</t>
    </r>
    <r>
      <rPr>
        <sz val="10"/>
        <rFont val="Arial"/>
        <family val="2"/>
      </rPr>
      <t xml:space="preserve"> Aloysius laat met regelmaat testen uitvoeren, inclusief penetratie testen, door externe gespecialiseerde bedrijven. Bevindingen uit deze testen worden door Opdrachtnemer overgenomen. </t>
    </r>
  </si>
  <si>
    <t>Voor hosting kan worden uitgegaan van de volgende uitgangspunten:
- 50 websites
- 800.000 bezoekers (alle websites gecombineerd) per jaar
- 2 GB per website</t>
  </si>
  <si>
    <t>Koppeling met de basis-CRM/mailingmodule om op basis van selecties uitnodigingen te sturen.</t>
  </si>
  <si>
    <t xml:space="preserve">Via de zoekfunctie op de website kan in alle teksten in de website worden gezocht. </t>
  </si>
  <si>
    <t>B.25</t>
  </si>
  <si>
    <t>Gebruikersgegevens (naam/inlognaam/naw) worden uit Archipel (middleware, zie integraties) gehaald.</t>
  </si>
  <si>
    <t>F.4</t>
  </si>
  <si>
    <t xml:space="preserve">Medewerkers kunnen via een SSO (single sign on) koppeling met Entra (AzureAD) inloggen op de beheeromgeving/het CMS. </t>
  </si>
  <si>
    <t>B.26</t>
  </si>
  <si>
    <t xml:space="preserve">Het CMS voorkomt dat meer dan één persoon tegelijkertijd een pagina kan bewerken. 
Een tweede persoon die wil bewerken krijgt hiervan een melding. </t>
  </si>
  <si>
    <t xml:space="preserve">De snelheid van het laden van pagina's op de websites zijn qua performance vergelijkbaar met de standaard in de markt. </t>
  </si>
  <si>
    <r>
      <rPr>
        <b/>
        <sz val="10"/>
        <color rgb="FF000000"/>
        <rFont val="Arial"/>
        <family val="2"/>
      </rPr>
      <t>Werknemers (Directeuren en ander personeel)</t>
    </r>
    <r>
      <rPr>
        <sz val="10"/>
        <color rgb="FF000000"/>
        <rFont val="Arial"/>
        <family val="2"/>
      </rPr>
      <t xml:space="preserve">
- CrawlerId
- UUID
- ProfielafbeeldingChecksum
- Adres (Straat, Huisnummer, Toevoeging, Postcode, Plaats)
- Locaties
- Aanhef
- Personeelsnummer
- Login
- Email (werk en privé)
- VolledigeNaam
- Initialen
- Voornaam
- Tussenvoegsel
- Achternaam
- Extern
- Telefoon (werk en mobiel)
- Rol
- Functie
- FunctieOmschrijving
- Werkdagen
- Geboortedatum
- Vaardigheden
- Interesses</t>
    </r>
  </si>
  <si>
    <t>G.6.5</t>
  </si>
  <si>
    <t>G.6.6</t>
  </si>
  <si>
    <r>
      <rPr>
        <b/>
        <sz val="10"/>
        <color rgb="FF000000"/>
        <rFont val="Arial"/>
        <family val="2"/>
      </rPr>
      <t>Berichten</t>
    </r>
    <r>
      <rPr>
        <sz val="10"/>
        <color rgb="FF000000"/>
        <rFont val="Arial"/>
        <family val="2"/>
      </rPr>
      <t xml:space="preserve">
- CrawlerId
- UUID
- Titel
- Body
- Afbeelding</t>
    </r>
  </si>
  <si>
    <r>
      <rPr>
        <b/>
        <sz val="10"/>
        <color rgb="FF000000"/>
        <rFont val="Arial"/>
        <family val="2"/>
      </rPr>
      <t>Vacatures</t>
    </r>
    <r>
      <rPr>
        <sz val="10"/>
        <color rgb="FF000000"/>
        <rFont val="Arial"/>
        <family val="2"/>
      </rPr>
      <t xml:space="preserve">
- CrawlerId
- UUID
- Titel
- Body
- Afbeelding</t>
    </r>
  </si>
  <si>
    <t xml:space="preserve">VERVALLEN Vacatures komen op de site vanuit EasyCruit (onderdeel Visma). </t>
  </si>
  <si>
    <t>VERVALLEN - Inschrijver zal de facturatie starten ná oplevering van de geboden dienst. </t>
  </si>
  <si>
    <t>Aangepast nav NvI1</t>
  </si>
  <si>
    <r>
      <t xml:space="preserve">Ook een slotje (wel ander icoontje) op teksten die niet bewerkt mogen worden omdat het afkomstig is van een andere bron </t>
    </r>
    <r>
      <rPr>
        <sz val="10"/>
        <color theme="0" tint="-0.249977111117893"/>
        <rFont val="Arial"/>
        <family val="2"/>
      </rPr>
      <t>(</t>
    </r>
    <r>
      <rPr>
        <strike/>
        <sz val="10"/>
        <color theme="0" tint="-0.249977111117893"/>
        <rFont val="Arial"/>
        <family val="2"/>
      </rPr>
      <t>hoover over geeft aan wie het wel kan bewerken)</t>
    </r>
    <r>
      <rPr>
        <sz val="10"/>
        <color rgb="FF000000"/>
        <rFont val="Arial"/>
        <family val="2"/>
      </rPr>
      <t>.</t>
    </r>
  </si>
  <si>
    <t>Eerste verlenging</t>
  </si>
  <si>
    <t>Tweede verlenging</t>
  </si>
  <si>
    <t>Derde verlening</t>
  </si>
  <si>
    <t>Vierde verlening</t>
  </si>
  <si>
    <r>
      <t xml:space="preserve">Geef in onderstaande tabel een overzicht van de jaarlijkse kosten voor het ter beschikking stellen van uw oplossing en aanvullende diensten aan Aanbestedende dienst, waarbij u rekening houdt met de eisen en wensen zoals in dit Programma van Eisen beschreven, inclusief beheerdienstverlening en gedurende de initiele looptijd van het contract (48 maanden), inclusief de vier optionele verlengingen. De jaarprijs dient overeen te komen met de onderbouwing die u op tabblad 'Prijsonderbouwing' geeft. </t>
    </r>
    <r>
      <rPr>
        <sz val="9"/>
        <color rgb="FFFF0000"/>
        <rFont val="Arial"/>
        <family val="2"/>
      </rPr>
      <t>Alle prijzen zijn inclusief 21% verschuldigde BTW.</t>
    </r>
  </si>
  <si>
    <t>TCO gebaseerd op initiële contractsduur van acht jaar</t>
  </si>
  <si>
    <t>Ongoing diensten (4x12  maanden initieel + verlengingen)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</si>
</sst>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quot;€&quot;* #,##0.00_);_(&quot;€&quot;* \(#,##0.00\);_(&quot;€&quot;* &quot;-&quot;??_);_(@_)"/>
    <numFmt numFmtId="166" formatCode="_-&quot;€&quot;\ * #,##0.00_-;_-&quot;€&quot;\ * #,##0.00\-;_-&quot;€&quot;\ * &quot;-&quot;??_-;_-@_-"/>
    <numFmt numFmtId="167" formatCode="0##\-#######"/>
    <numFmt numFmtId="168" formatCode="_-* #,##0.00_-;_-* #,##0.00\-;_-* &quot;-&quot;??_-;_-@_-"/>
  </numFmts>
  <fonts count="57">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11"/>
      <color theme="0"/>
      <name val="Arial"/>
      <family val="2"/>
    </font>
    <font>
      <sz val="11"/>
      <color theme="0"/>
      <name val="Arial"/>
      <family val="2"/>
    </font>
    <font>
      <sz val="8"/>
      <name val="Arial"/>
      <family val="2"/>
    </font>
    <font>
      <sz val="8"/>
      <color rgb="FF000000"/>
      <name val="Arial"/>
      <family val="2"/>
    </font>
    <font>
      <b/>
      <sz val="8"/>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10"/>
      <name val="Arial"/>
      <family val="2"/>
    </font>
    <font>
      <b/>
      <sz val="10"/>
      <color theme="0"/>
      <name val="Trebuchet MS"/>
      <family val="2"/>
    </font>
    <font>
      <b/>
      <sz val="10"/>
      <name val="Trebuchet MS"/>
      <family val="2"/>
    </font>
    <font>
      <b/>
      <sz val="14"/>
      <color theme="0"/>
      <name val="Trebuchet MS"/>
      <family val="2"/>
    </font>
    <font>
      <b/>
      <sz val="10"/>
      <color indexed="9"/>
      <name val="Trebuchet MS"/>
      <family val="2"/>
    </font>
    <font>
      <b/>
      <sz val="12"/>
      <color rgb="FF002060"/>
      <name val="Trebuchet MS"/>
      <family val="2"/>
    </font>
    <font>
      <sz val="10"/>
      <color indexed="8"/>
      <name val="Arial"/>
      <family val="2"/>
    </font>
    <font>
      <sz val="10"/>
      <color rgb="FF000000"/>
      <name val="Arial"/>
      <family val="2"/>
    </font>
    <font>
      <b/>
      <sz val="10"/>
      <name val="Arial"/>
      <family val="2"/>
    </font>
    <font>
      <b/>
      <sz val="10"/>
      <color rgb="FF000000"/>
      <name val="Arial"/>
      <family val="2"/>
    </font>
    <font>
      <b/>
      <sz val="12"/>
      <name val="Arial"/>
      <family val="2"/>
    </font>
    <font>
      <sz val="8"/>
      <name val="Calibri"/>
      <family val="2"/>
      <scheme val="minor"/>
    </font>
    <font>
      <b/>
      <sz val="12"/>
      <color theme="1"/>
      <name val="Arial"/>
      <family val="2"/>
    </font>
    <font>
      <b/>
      <sz val="12"/>
      <color indexed="9"/>
      <name val="Syntax"/>
    </font>
    <font>
      <b/>
      <sz val="12"/>
      <color indexed="9"/>
      <name val="Arial"/>
      <family val="2"/>
    </font>
    <font>
      <sz val="10"/>
      <color indexed="9"/>
      <name val="Arial"/>
      <family val="2"/>
    </font>
    <font>
      <sz val="9"/>
      <name val="Arial"/>
      <family val="2"/>
    </font>
    <font>
      <sz val="9"/>
      <color rgb="FFFF0000"/>
      <name val="Arial"/>
      <family val="2"/>
    </font>
    <font>
      <b/>
      <sz val="12"/>
      <name val="Syntax"/>
    </font>
    <font>
      <b/>
      <sz val="8"/>
      <name val="Syntax"/>
    </font>
    <font>
      <i/>
      <sz val="8"/>
      <name val="Arial"/>
      <family val="2"/>
    </font>
    <font>
      <i/>
      <sz val="10"/>
      <name val="Arial"/>
      <family val="2"/>
    </font>
    <font>
      <b/>
      <sz val="8"/>
      <color indexed="9"/>
      <name val="Arial"/>
      <family val="2"/>
    </font>
    <font>
      <sz val="10"/>
      <color theme="1"/>
      <name val="Arial"/>
      <family val="2"/>
    </font>
    <font>
      <b/>
      <sz val="10"/>
      <color theme="1"/>
      <name val="Arial"/>
      <family val="2"/>
    </font>
    <font>
      <b/>
      <sz val="12"/>
      <color rgb="FF522778"/>
      <name val="Arial"/>
      <family val="2"/>
    </font>
    <font>
      <b/>
      <sz val="16"/>
      <color rgb="FF522778"/>
      <name val="Arial"/>
      <family val="2"/>
    </font>
    <font>
      <b/>
      <sz val="8"/>
      <color theme="0"/>
      <name val="Arial"/>
      <family val="2"/>
    </font>
    <font>
      <sz val="8"/>
      <color theme="0"/>
      <name val="Arial"/>
      <family val="2"/>
    </font>
    <font>
      <u/>
      <sz val="10"/>
      <color rgb="FF000000"/>
      <name val="Arial"/>
      <family val="2"/>
    </font>
    <font>
      <i/>
      <sz val="10"/>
      <color rgb="FF000000"/>
      <name val="Arial"/>
      <family val="2"/>
    </font>
    <font>
      <sz val="8"/>
      <color rgb="FFFF0000"/>
      <name val="Arial"/>
      <family val="2"/>
    </font>
    <font>
      <u/>
      <sz val="10"/>
      <name val="Arial"/>
      <family val="2"/>
    </font>
    <font>
      <sz val="11"/>
      <name val="Calibri"/>
      <family val="2"/>
      <scheme val="minor"/>
    </font>
    <font>
      <sz val="10"/>
      <color theme="1" tint="0.499984740745262"/>
      <name val="Arial"/>
      <family val="2"/>
    </font>
    <font>
      <sz val="10"/>
      <color theme="0" tint="-0.249977111117893"/>
      <name val="Arial"/>
      <family val="2"/>
    </font>
    <font>
      <strike/>
      <sz val="10"/>
      <color theme="0" tint="-0.249977111117893"/>
      <name val="Arial"/>
      <family val="2"/>
    </font>
  </fonts>
  <fills count="20">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33"/>
      </patternFill>
    </fill>
    <fill>
      <patternFill patternType="solid">
        <fgColor rgb="FF522778"/>
        <bgColor indexed="31"/>
      </patternFill>
    </fill>
    <fill>
      <patternFill patternType="solid">
        <fgColor rgb="FF522778"/>
        <bgColor indexed="55"/>
      </patternFill>
    </fill>
    <fill>
      <patternFill patternType="solid">
        <fgColor rgb="FFD6E8D0"/>
        <bgColor indexed="64"/>
      </patternFill>
    </fill>
    <fill>
      <patternFill patternType="solid">
        <fgColor rgb="FF81599C"/>
        <bgColor indexed="64"/>
      </patternFill>
    </fill>
    <fill>
      <patternFill patternType="solid">
        <fgColor rgb="FFF3EEF2"/>
        <bgColor indexed="64"/>
      </patternFill>
    </fill>
    <fill>
      <patternFill patternType="solid">
        <fgColor rgb="FF522778"/>
        <bgColor indexed="64"/>
      </patternFill>
    </fill>
    <fill>
      <patternFill patternType="solid">
        <fgColor theme="9" tint="0.59999389629810485"/>
        <bgColor indexed="64"/>
      </patternFill>
    </fill>
    <fill>
      <patternFill patternType="solid">
        <fgColor theme="9" tint="0.59999389629810485"/>
        <bgColor indexed="33"/>
      </patternFill>
    </fill>
  </fills>
  <borders count="51">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right/>
      <top style="thin">
        <color auto="1"/>
      </top>
      <bottom style="double">
        <color auto="1"/>
      </bottom>
      <diagonal/>
    </border>
    <border>
      <left/>
      <right style="thin">
        <color indexed="22"/>
      </right>
      <top style="thin">
        <color indexed="23"/>
      </top>
      <bottom style="thin">
        <color indexed="23"/>
      </bottom>
      <diagonal/>
    </border>
    <border>
      <left/>
      <right style="thin">
        <color indexed="22"/>
      </right>
      <top style="thin">
        <color indexed="23"/>
      </top>
      <bottom/>
      <diagonal/>
    </border>
    <border>
      <left style="thin">
        <color indexed="22"/>
      </left>
      <right style="thin">
        <color indexed="22"/>
      </right>
      <top style="thin">
        <color indexed="23"/>
      </top>
      <bottom/>
      <diagonal/>
    </border>
    <border>
      <left style="thin">
        <color indexed="22"/>
      </left>
      <right/>
      <top style="thin">
        <color indexed="23"/>
      </top>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225">
    <xf numFmtId="0" fontId="0" fillId="0" borderId="0"/>
    <xf numFmtId="0" fontId="1"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11" fillId="5" borderId="0" applyNumberFormat="0" applyBorder="0" applyAlignment="0" applyProtection="0"/>
    <xf numFmtId="0" fontId="12" fillId="6" borderId="7"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0"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18"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4" fillId="0" borderId="0" applyFill="0" applyBorder="0" applyAlignment="0" applyProtection="0"/>
    <xf numFmtId="165" fontId="4" fillId="0" borderId="0" applyFont="0" applyFill="0" applyBorder="0" applyAlignment="0" applyProtection="0"/>
    <xf numFmtId="0" fontId="20" fillId="0" borderId="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cellStyleXfs>
  <cellXfs count="173">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7" fillId="4" borderId="0" xfId="3" applyFont="1" applyFill="1" applyAlignment="1">
      <alignment horizontal="left" vertical="top"/>
    </xf>
    <xf numFmtId="0" fontId="8" fillId="4" borderId="0" xfId="0" applyFont="1" applyFill="1" applyAlignment="1">
      <alignment horizontal="left" vertical="top" wrapText="1" indent="2"/>
    </xf>
    <xf numFmtId="0" fontId="7" fillId="4" borderId="0" xfId="3" applyFont="1" applyFill="1" applyAlignment="1">
      <alignment horizontal="center" vertical="center"/>
    </xf>
    <xf numFmtId="0" fontId="2" fillId="4" borderId="0" xfId="1" applyFont="1" applyFill="1" applyAlignment="1">
      <alignment horizontal="center" vertical="center"/>
    </xf>
    <xf numFmtId="0" fontId="7" fillId="4" borderId="0" xfId="1" applyFont="1" applyFill="1" applyAlignment="1">
      <alignment horizontal="left" vertical="top" wrapText="1"/>
    </xf>
    <xf numFmtId="0" fontId="7" fillId="4" borderId="0" xfId="0" applyFont="1" applyFill="1" applyAlignment="1">
      <alignment vertical="top" wrapText="1"/>
    </xf>
    <xf numFmtId="0" fontId="22" fillId="4" borderId="0" xfId="3" applyFont="1" applyFill="1" applyAlignment="1">
      <alignment horizontal="center" vertical="center"/>
    </xf>
    <xf numFmtId="0" fontId="22" fillId="4" borderId="0" xfId="3" applyFont="1" applyFill="1" applyAlignment="1">
      <alignment horizontal="right" vertical="center"/>
    </xf>
    <xf numFmtId="0" fontId="30" fillId="4" borderId="0" xfId="3" applyFont="1" applyFill="1" applyAlignment="1">
      <alignment horizontal="right" vertical="center"/>
    </xf>
    <xf numFmtId="0" fontId="30" fillId="4" borderId="0" xfId="3" applyFont="1" applyFill="1" applyAlignment="1">
      <alignment horizontal="center" vertical="center"/>
    </xf>
    <xf numFmtId="0" fontId="0" fillId="3" borderId="0" xfId="0" applyFill="1"/>
    <xf numFmtId="0" fontId="2" fillId="3" borderId="0" xfId="1" applyFont="1" applyFill="1" applyAlignment="1">
      <alignment horizontal="left" vertical="top"/>
    </xf>
    <xf numFmtId="0" fontId="4" fillId="10" borderId="0" xfId="3" applyFill="1" applyAlignment="1">
      <alignment vertical="top"/>
    </xf>
    <xf numFmtId="0" fontId="28" fillId="10" borderId="0" xfId="3" applyFont="1" applyFill="1" applyAlignment="1">
      <alignment horizontal="right" vertical="top"/>
    </xf>
    <xf numFmtId="0" fontId="4" fillId="3" borderId="0" xfId="3" applyFill="1" applyAlignment="1">
      <alignment vertical="top"/>
    </xf>
    <xf numFmtId="0" fontId="38" fillId="10" borderId="0" xfId="3" applyFont="1" applyFill="1" applyAlignment="1">
      <alignment horizontal="right" vertical="top"/>
    </xf>
    <xf numFmtId="0" fontId="39" fillId="10" borderId="0" xfId="3" applyFont="1" applyFill="1" applyAlignment="1">
      <alignment horizontal="right" vertical="top"/>
    </xf>
    <xf numFmtId="0" fontId="9" fillId="0" borderId="0" xfId="3" applyFont="1" applyAlignment="1">
      <alignment vertical="top" wrapText="1"/>
    </xf>
    <xf numFmtId="0" fontId="40" fillId="0" borderId="0" xfId="3" applyFont="1" applyAlignment="1">
      <alignment horizontal="right" vertical="top" wrapText="1"/>
    </xf>
    <xf numFmtId="166" fontId="40" fillId="0" borderId="0" xfId="3" applyNumberFormat="1" applyFont="1" applyAlignment="1">
      <alignment vertical="top"/>
    </xf>
    <xf numFmtId="0" fontId="7" fillId="10" borderId="0" xfId="3" applyFont="1" applyFill="1" applyAlignment="1">
      <alignment vertical="top"/>
    </xf>
    <xf numFmtId="0" fontId="38" fillId="3" borderId="0" xfId="3" applyFont="1" applyFill="1" applyAlignment="1">
      <alignment horizontal="right" vertical="top"/>
    </xf>
    <xf numFmtId="0" fontId="7" fillId="3" borderId="0" xfId="3" applyFont="1" applyFill="1" applyAlignment="1">
      <alignment horizontal="center" vertical="top"/>
    </xf>
    <xf numFmtId="0" fontId="7" fillId="3" borderId="0" xfId="3" applyFont="1" applyFill="1" applyAlignment="1">
      <alignment vertical="top" wrapText="1"/>
    </xf>
    <xf numFmtId="166" fontId="7" fillId="3" borderId="0" xfId="4" applyFont="1" applyFill="1" applyAlignment="1">
      <alignment vertical="top"/>
    </xf>
    <xf numFmtId="0" fontId="4" fillId="3" borderId="0" xfId="3" applyFill="1" applyAlignment="1">
      <alignment vertical="top" wrapText="1"/>
    </xf>
    <xf numFmtId="0" fontId="7" fillId="3" borderId="0" xfId="3" applyFont="1" applyFill="1" applyAlignment="1">
      <alignment horizontal="right" vertical="top" wrapText="1"/>
    </xf>
    <xf numFmtId="0" fontId="4" fillId="10" borderId="0" xfId="3" applyFill="1" applyAlignment="1">
      <alignment vertical="top" wrapText="1"/>
    </xf>
    <xf numFmtId="0" fontId="9" fillId="10" borderId="0" xfId="3" applyFont="1" applyFill="1" applyAlignment="1">
      <alignment horizontal="right" vertical="top" wrapText="1"/>
    </xf>
    <xf numFmtId="166" fontId="4" fillId="10" borderId="0" xfId="3" applyNumberFormat="1" applyFill="1" applyAlignment="1">
      <alignment vertical="top"/>
    </xf>
    <xf numFmtId="0" fontId="28" fillId="10" borderId="0" xfId="3" applyFont="1" applyFill="1" applyAlignment="1">
      <alignment horizontal="left" vertical="top"/>
    </xf>
    <xf numFmtId="0" fontId="42" fillId="3" borderId="0" xfId="3" applyFont="1" applyFill="1" applyAlignment="1">
      <alignment horizontal="right" vertical="top"/>
    </xf>
    <xf numFmtId="0" fontId="7" fillId="3" borderId="0" xfId="3" applyFont="1" applyFill="1" applyAlignment="1">
      <alignment horizontal="right" vertical="top"/>
    </xf>
    <xf numFmtId="0" fontId="4" fillId="0" borderId="0" xfId="3" applyAlignment="1">
      <alignment vertical="top" wrapText="1"/>
    </xf>
    <xf numFmtId="0" fontId="4" fillId="0" borderId="0" xfId="3" applyAlignment="1">
      <alignment vertical="top"/>
    </xf>
    <xf numFmtId="0" fontId="30" fillId="10" borderId="0" xfId="3" applyFont="1" applyFill="1" applyAlignment="1">
      <alignment horizontal="right" vertical="top"/>
    </xf>
    <xf numFmtId="0" fontId="28" fillId="10" borderId="0" xfId="3" applyFont="1" applyFill="1" applyAlignment="1">
      <alignment vertical="top"/>
    </xf>
    <xf numFmtId="0" fontId="30" fillId="10" borderId="0" xfId="3" applyFont="1" applyFill="1" applyAlignment="1">
      <alignment horizontal="right" vertical="center"/>
    </xf>
    <xf numFmtId="0" fontId="4" fillId="10" borderId="0" xfId="3" applyFill="1" applyAlignment="1">
      <alignment vertical="center"/>
    </xf>
    <xf numFmtId="0" fontId="30" fillId="3" borderId="0" xfId="3" applyFont="1" applyFill="1" applyAlignment="1">
      <alignment horizontal="right" vertical="top"/>
    </xf>
    <xf numFmtId="0" fontId="7" fillId="3" borderId="0" xfId="3" applyFont="1" applyFill="1" applyAlignment="1">
      <alignment horizontal="left" vertical="top" wrapText="1"/>
    </xf>
    <xf numFmtId="0" fontId="28" fillId="0" borderId="0" xfId="3" applyFont="1" applyAlignment="1">
      <alignment vertical="top"/>
    </xf>
    <xf numFmtId="0" fontId="28" fillId="3" borderId="0" xfId="3" applyFont="1" applyFill="1" applyAlignment="1">
      <alignment vertical="top" wrapText="1"/>
    </xf>
    <xf numFmtId="166" fontId="7" fillId="3" borderId="0" xfId="4" applyFont="1" applyFill="1" applyBorder="1" applyAlignment="1">
      <alignment vertical="top"/>
    </xf>
    <xf numFmtId="0" fontId="24" fillId="12" borderId="1" xfId="1" applyFont="1" applyFill="1" applyBorder="1" applyAlignment="1">
      <alignment horizontal="center" vertical="top"/>
    </xf>
    <xf numFmtId="0" fontId="24" fillId="13" borderId="1" xfId="1" applyFont="1" applyFill="1" applyBorder="1" applyAlignment="1">
      <alignment horizontal="left" vertical="top" wrapText="1"/>
    </xf>
    <xf numFmtId="0" fontId="24" fillId="12" borderId="1" xfId="1" applyFont="1" applyFill="1" applyBorder="1" applyAlignment="1">
      <alignment horizontal="center" vertical="top" wrapText="1"/>
    </xf>
    <xf numFmtId="0" fontId="21" fillId="12" borderId="2" xfId="1" applyFont="1" applyFill="1" applyBorder="1" applyAlignment="1">
      <alignment vertical="top" wrapText="1"/>
    </xf>
    <xf numFmtId="0" fontId="21" fillId="12" borderId="3" xfId="1" applyFont="1" applyFill="1" applyBorder="1" applyAlignment="1">
      <alignment vertical="top" wrapText="1"/>
    </xf>
    <xf numFmtId="0" fontId="23" fillId="15" borderId="4" xfId="3" applyFont="1" applyFill="1" applyBorder="1" applyAlignment="1">
      <alignment horizontal="left" vertical="center"/>
    </xf>
    <xf numFmtId="167" fontId="5" fillId="15" borderId="1" xfId="3" applyNumberFormat="1" applyFont="1" applyFill="1" applyBorder="1" applyAlignment="1">
      <alignment horizontal="center" vertical="top"/>
    </xf>
    <xf numFmtId="0" fontId="6" fillId="15" borderId="1" xfId="1" applyFont="1" applyFill="1" applyBorder="1" applyAlignment="1">
      <alignment horizontal="center" vertical="top"/>
    </xf>
    <xf numFmtId="0" fontId="6" fillId="15" borderId="5" xfId="1" applyFont="1" applyFill="1" applyBorder="1" applyAlignment="1">
      <alignment horizontal="left" vertical="top"/>
    </xf>
    <xf numFmtId="0" fontId="6" fillId="15" borderId="6" xfId="1" applyFont="1" applyFill="1" applyBorder="1" applyAlignment="1">
      <alignment horizontal="left" vertical="top"/>
    </xf>
    <xf numFmtId="0" fontId="0" fillId="15" borderId="0" xfId="0" applyFill="1"/>
    <xf numFmtId="0" fontId="33" fillId="17" borderId="0" xfId="3" applyFont="1" applyFill="1" applyAlignment="1">
      <alignment horizontal="right" vertical="top"/>
    </xf>
    <xf numFmtId="0" fontId="34" fillId="17" borderId="0" xfId="3" applyFont="1" applyFill="1" applyAlignment="1">
      <alignment vertical="top"/>
    </xf>
    <xf numFmtId="0" fontId="35" fillId="17" borderId="0" xfId="3" applyFont="1" applyFill="1" applyAlignment="1">
      <alignment vertical="top"/>
    </xf>
    <xf numFmtId="0" fontId="35" fillId="17" borderId="0" xfId="3" applyFont="1" applyFill="1" applyAlignment="1">
      <alignment vertical="top" wrapText="1"/>
    </xf>
    <xf numFmtId="0" fontId="34" fillId="17" borderId="0" xfId="3" applyFont="1" applyFill="1" applyAlignment="1">
      <alignment horizontal="right" vertical="top"/>
    </xf>
    <xf numFmtId="0" fontId="9" fillId="15" borderId="0" xfId="3" applyFont="1" applyFill="1" applyAlignment="1">
      <alignment horizontal="right" vertical="top"/>
    </xf>
    <xf numFmtId="0" fontId="47" fillId="15" borderId="0" xfId="3" applyFont="1" applyFill="1" applyAlignment="1">
      <alignment horizontal="right" vertical="top"/>
    </xf>
    <xf numFmtId="0" fontId="47" fillId="15" borderId="0" xfId="3" applyFont="1" applyFill="1" applyAlignment="1">
      <alignment horizontal="right" vertical="top" wrapText="1"/>
    </xf>
    <xf numFmtId="0" fontId="47" fillId="15" borderId="0" xfId="3" applyFont="1" applyFill="1" applyAlignment="1">
      <alignment vertical="top" wrapText="1"/>
    </xf>
    <xf numFmtId="0" fontId="48" fillId="15" borderId="0" xfId="3" applyFont="1" applyFill="1" applyAlignment="1">
      <alignment horizontal="center" vertical="center" wrapText="1"/>
    </xf>
    <xf numFmtId="0" fontId="48" fillId="15" borderId="0" xfId="3" applyFont="1" applyFill="1" applyAlignment="1">
      <alignment vertical="top" wrapText="1"/>
    </xf>
    <xf numFmtId="0" fontId="48" fillId="15" borderId="0" xfId="3" applyFont="1" applyFill="1" applyAlignment="1">
      <alignment vertical="top"/>
    </xf>
    <xf numFmtId="0" fontId="47" fillId="15" borderId="0" xfId="3" applyFont="1" applyFill="1" applyAlignment="1">
      <alignment horizontal="left" vertical="top" wrapText="1"/>
    </xf>
    <xf numFmtId="166" fontId="41" fillId="14" borderId="0" xfId="4" applyFont="1" applyFill="1" applyAlignment="1">
      <alignment vertical="top"/>
    </xf>
    <xf numFmtId="0" fontId="9" fillId="14" borderId="0" xfId="3" applyFont="1" applyFill="1" applyAlignment="1">
      <alignment horizontal="right" vertical="center"/>
    </xf>
    <xf numFmtId="0" fontId="7" fillId="14" borderId="5" xfId="1" applyFont="1" applyFill="1" applyBorder="1" applyAlignment="1">
      <alignment horizontal="left" vertical="top" wrapText="1"/>
    </xf>
    <xf numFmtId="0" fontId="7" fillId="0" borderId="6" xfId="0" applyFont="1" applyBorder="1" applyAlignment="1">
      <alignment vertical="top" wrapText="1"/>
    </xf>
    <xf numFmtId="0" fontId="27" fillId="0" borderId="1" xfId="0" applyFont="1" applyBorder="1" applyAlignment="1">
      <alignment horizontal="left" vertical="top" wrapText="1"/>
    </xf>
    <xf numFmtId="167" fontId="23" fillId="15" borderId="1" xfId="3" applyNumberFormat="1" applyFont="1" applyFill="1" applyBorder="1" applyAlignment="1">
      <alignment horizontal="left" vertical="top" wrapText="1"/>
    </xf>
    <xf numFmtId="0" fontId="29" fillId="0" borderId="0" xfId="0" applyFont="1" applyAlignment="1">
      <alignment horizontal="left" vertical="top" wrapText="1"/>
    </xf>
    <xf numFmtId="0" fontId="0" fillId="0" borderId="0" xfId="0" applyAlignment="1">
      <alignment vertical="top" wrapText="1"/>
    </xf>
    <xf numFmtId="0" fontId="7" fillId="0" borderId="17" xfId="3" applyFont="1" applyBorder="1" applyAlignment="1">
      <alignment horizontal="left" vertical="top"/>
    </xf>
    <xf numFmtId="0" fontId="27" fillId="0" borderId="17" xfId="0" applyFont="1" applyBorder="1" applyAlignment="1">
      <alignment horizontal="left" vertical="top" wrapText="1"/>
    </xf>
    <xf numFmtId="0" fontId="4" fillId="0" borderId="17" xfId="3" applyBorder="1" applyAlignment="1">
      <alignment horizontal="center" vertical="center"/>
    </xf>
    <xf numFmtId="0" fontId="26" fillId="0" borderId="17" xfId="1" applyFont="1" applyBorder="1" applyAlignment="1">
      <alignment horizontal="center" vertical="center"/>
    </xf>
    <xf numFmtId="0" fontId="7" fillId="14" borderId="18" xfId="1" applyFont="1" applyFill="1" applyBorder="1" applyAlignment="1">
      <alignment horizontal="left" vertical="top" wrapText="1"/>
    </xf>
    <xf numFmtId="0" fontId="7" fillId="0" borderId="19" xfId="0" applyFont="1" applyBorder="1" applyAlignment="1">
      <alignment vertical="top" wrapText="1"/>
    </xf>
    <xf numFmtId="0" fontId="51" fillId="0" borderId="19" xfId="0" applyFont="1" applyBorder="1" applyAlignment="1">
      <alignment vertical="top" wrapText="1"/>
    </xf>
    <xf numFmtId="0" fontId="43" fillId="0" borderId="17" xfId="0" applyFont="1" applyBorder="1" applyAlignment="1">
      <alignment horizontal="left" vertical="top" wrapText="1"/>
    </xf>
    <xf numFmtId="0" fontId="29" fillId="0" borderId="17" xfId="0" applyFont="1" applyBorder="1" applyAlignment="1">
      <alignment horizontal="left" vertical="top" wrapText="1"/>
    </xf>
    <xf numFmtId="0" fontId="27" fillId="0" borderId="17" xfId="0" applyFont="1" applyBorder="1" applyAlignment="1">
      <alignment horizontal="left" vertical="top" wrapText="1" indent="2"/>
    </xf>
    <xf numFmtId="0" fontId="43" fillId="0" borderId="17" xfId="0" applyFont="1" applyBorder="1" applyAlignment="1">
      <alignment horizontal="left" vertical="top" wrapText="1" indent="2"/>
    </xf>
    <xf numFmtId="0" fontId="44" fillId="0" borderId="17" xfId="0" applyFont="1" applyBorder="1" applyAlignment="1">
      <alignment horizontal="left" vertical="top" wrapText="1"/>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27" fillId="0" borderId="24" xfId="0" applyFont="1" applyBorder="1" applyAlignment="1">
      <alignment horizontal="center" vertical="center"/>
    </xf>
    <xf numFmtId="0" fontId="7" fillId="14" borderId="25" xfId="3" applyFont="1" applyFill="1" applyBorder="1" applyAlignment="1">
      <alignment horizontal="center" vertical="top" wrapText="1"/>
    </xf>
    <xf numFmtId="0" fontId="7" fillId="14" borderId="25" xfId="3" applyFont="1" applyFill="1" applyBorder="1" applyAlignment="1">
      <alignment vertical="top" wrapText="1"/>
    </xf>
    <xf numFmtId="166" fontId="7" fillId="14" borderId="26" xfId="4" applyFont="1" applyFill="1" applyBorder="1" applyAlignment="1">
      <alignment vertical="top"/>
    </xf>
    <xf numFmtId="0" fontId="9" fillId="0" borderId="27" xfId="3" applyFont="1" applyBorder="1" applyAlignment="1">
      <alignment horizontal="right" vertical="top" wrapText="1"/>
    </xf>
    <xf numFmtId="166" fontId="4" fillId="0" borderId="27" xfId="3" applyNumberFormat="1" applyBorder="1" applyAlignment="1">
      <alignment vertical="top"/>
    </xf>
    <xf numFmtId="0" fontId="47" fillId="15" borderId="28" xfId="3" applyFont="1" applyFill="1" applyBorder="1" applyAlignment="1">
      <alignment horizontal="right" vertical="center"/>
    </xf>
    <xf numFmtId="0" fontId="47" fillId="15" borderId="28" xfId="3" applyFont="1" applyFill="1" applyBorder="1" applyAlignment="1">
      <alignment horizontal="left" vertical="center" wrapText="1"/>
    </xf>
    <xf numFmtId="0" fontId="47" fillId="15" borderId="25" xfId="3" applyFont="1" applyFill="1" applyBorder="1" applyAlignment="1">
      <alignment vertical="center" wrapText="1"/>
    </xf>
    <xf numFmtId="164" fontId="48" fillId="15" borderId="26" xfId="4" applyNumberFormat="1" applyFont="1" applyFill="1" applyBorder="1" applyAlignment="1">
      <alignment vertical="center"/>
    </xf>
    <xf numFmtId="0" fontId="7" fillId="0" borderId="28" xfId="3" applyFont="1" applyBorder="1" applyAlignment="1">
      <alignment horizontal="left" vertical="top" wrapText="1"/>
    </xf>
    <xf numFmtId="0" fontId="7" fillId="0" borderId="25" xfId="3" applyFont="1" applyBorder="1" applyAlignment="1">
      <alignment vertical="top" wrapText="1"/>
    </xf>
    <xf numFmtId="166" fontId="7" fillId="0" borderId="26" xfId="4" applyFont="1" applyBorder="1" applyAlignment="1">
      <alignment vertical="top"/>
    </xf>
    <xf numFmtId="0" fontId="7" fillId="14" borderId="29" xfId="3" applyFont="1" applyFill="1" applyBorder="1" applyAlignment="1">
      <alignment horizontal="left" vertical="top" wrapText="1"/>
    </xf>
    <xf numFmtId="0" fontId="7" fillId="14" borderId="30" xfId="3" applyFont="1" applyFill="1" applyBorder="1" applyAlignment="1">
      <alignment vertical="top" wrapText="1"/>
    </xf>
    <xf numFmtId="166" fontId="7" fillId="14" borderId="31" xfId="4" applyFont="1" applyFill="1" applyBorder="1" applyAlignment="1">
      <alignment vertical="top"/>
    </xf>
    <xf numFmtId="166" fontId="48" fillId="15" borderId="26" xfId="4" applyFont="1" applyFill="1" applyBorder="1" applyAlignment="1">
      <alignment vertical="center"/>
    </xf>
    <xf numFmtId="0" fontId="9" fillId="0" borderId="28" xfId="3" applyFont="1" applyBorder="1" applyAlignment="1">
      <alignment horizontal="right" vertical="top" wrapText="1"/>
    </xf>
    <xf numFmtId="166" fontId="9" fillId="0" borderId="26" xfId="4" applyFont="1" applyBorder="1" applyAlignment="1">
      <alignment vertical="top"/>
    </xf>
    <xf numFmtId="0" fontId="7" fillId="0" borderId="32" xfId="3" applyFont="1" applyBorder="1" applyAlignment="1">
      <alignment horizontal="left" vertical="top"/>
    </xf>
    <xf numFmtId="0" fontId="7" fillId="14" borderId="33" xfId="1" applyFont="1" applyFill="1" applyBorder="1" applyAlignment="1">
      <alignment horizontal="left" vertical="top" wrapText="1"/>
    </xf>
    <xf numFmtId="0" fontId="7" fillId="0" borderId="34" xfId="0" applyFont="1" applyBorder="1" applyAlignment="1">
      <alignment vertical="top" wrapText="1"/>
    </xf>
    <xf numFmtId="0" fontId="7" fillId="0" borderId="4" xfId="3" applyFont="1" applyBorder="1" applyAlignment="1">
      <alignment horizontal="left" vertical="top"/>
    </xf>
    <xf numFmtId="0" fontId="4" fillId="0" borderId="1" xfId="3" applyBorder="1" applyAlignment="1">
      <alignment horizontal="center" vertical="center"/>
    </xf>
    <xf numFmtId="0" fontId="7" fillId="0" borderId="35" xfId="3" applyFont="1" applyBorder="1" applyAlignment="1">
      <alignment horizontal="left" vertical="top"/>
    </xf>
    <xf numFmtId="0" fontId="4" fillId="0" borderId="35" xfId="3" applyBorder="1" applyAlignment="1">
      <alignment horizontal="center" vertical="center"/>
    </xf>
    <xf numFmtId="0" fontId="26" fillId="0" borderId="35" xfId="1" applyFont="1" applyBorder="1" applyAlignment="1">
      <alignment horizontal="center" vertical="center"/>
    </xf>
    <xf numFmtId="0" fontId="7" fillId="14" borderId="36" xfId="1" applyFont="1" applyFill="1" applyBorder="1" applyAlignment="1">
      <alignment horizontal="left" vertical="top" wrapText="1"/>
    </xf>
    <xf numFmtId="0" fontId="7" fillId="0" borderId="37" xfId="0" applyFont="1" applyBorder="1" applyAlignment="1">
      <alignment vertical="top" wrapText="1"/>
    </xf>
    <xf numFmtId="0" fontId="7" fillId="14" borderId="38" xfId="1" applyFont="1" applyFill="1" applyBorder="1" applyAlignment="1">
      <alignment horizontal="left" vertical="top" wrapText="1"/>
    </xf>
    <xf numFmtId="0" fontId="7" fillId="0" borderId="39" xfId="0" applyFont="1" applyBorder="1" applyAlignment="1">
      <alignment vertical="top" wrapText="1"/>
    </xf>
    <xf numFmtId="0" fontId="4" fillId="0" borderId="17" xfId="0" applyFont="1" applyBorder="1" applyAlignment="1">
      <alignment horizontal="left" vertical="top" wrapText="1"/>
    </xf>
    <xf numFmtId="0" fontId="7" fillId="0" borderId="40" xfId="3" applyFont="1" applyBorder="1" applyAlignment="1">
      <alignment horizontal="left" vertical="top"/>
    </xf>
    <xf numFmtId="0" fontId="7" fillId="0" borderId="41" xfId="0" applyFont="1" applyBorder="1" applyAlignment="1">
      <alignment vertical="top" wrapText="1"/>
    </xf>
    <xf numFmtId="0" fontId="7" fillId="0" borderId="42" xfId="3" applyFont="1" applyBorder="1" applyAlignment="1">
      <alignment horizontal="left" vertical="top"/>
    </xf>
    <xf numFmtId="0" fontId="4" fillId="0" borderId="42" xfId="3" applyBorder="1" applyAlignment="1">
      <alignment horizontal="center" vertical="center"/>
    </xf>
    <xf numFmtId="0" fontId="26" fillId="0" borderId="42" xfId="1" applyFont="1" applyBorder="1" applyAlignment="1">
      <alignment horizontal="center" vertical="center"/>
    </xf>
    <xf numFmtId="0" fontId="7" fillId="14" borderId="43" xfId="1" applyFont="1" applyFill="1" applyBorder="1" applyAlignment="1">
      <alignment horizontal="left" vertical="top" wrapText="1"/>
    </xf>
    <xf numFmtId="0" fontId="7" fillId="0" borderId="44" xfId="0" applyFont="1" applyBorder="1" applyAlignment="1">
      <alignment vertical="top" wrapText="1"/>
    </xf>
    <xf numFmtId="0" fontId="7" fillId="16" borderId="47" xfId="1" applyFont="1" applyFill="1" applyBorder="1" applyAlignment="1">
      <alignment horizontal="center" vertical="top" wrapText="1"/>
    </xf>
    <xf numFmtId="0" fontId="7" fillId="14" borderId="48" xfId="1" applyFont="1" applyFill="1" applyBorder="1" applyAlignment="1">
      <alignment horizontal="left" vertical="top" wrapText="1"/>
    </xf>
    <xf numFmtId="0" fontId="7" fillId="0" borderId="47" xfId="0" applyFont="1" applyBorder="1" applyAlignment="1">
      <alignment vertical="top" wrapText="1"/>
    </xf>
    <xf numFmtId="0" fontId="29" fillId="0" borderId="42" xfId="0" applyFont="1" applyBorder="1" applyAlignment="1">
      <alignment horizontal="left" vertical="top" wrapText="1"/>
    </xf>
    <xf numFmtId="0" fontId="4" fillId="0" borderId="35" xfId="0" applyFont="1" applyBorder="1" applyAlignment="1">
      <alignment horizontal="left" vertical="top" wrapText="1"/>
    </xf>
    <xf numFmtId="0" fontId="7" fillId="16" borderId="6" xfId="1" applyFont="1" applyFill="1" applyBorder="1" applyAlignment="1">
      <alignment horizontal="center" vertical="top" wrapText="1"/>
    </xf>
    <xf numFmtId="0" fontId="4" fillId="0" borderId="42" xfId="0" applyFont="1" applyBorder="1" applyAlignment="1">
      <alignment horizontal="left" vertical="top" wrapText="1" indent="2"/>
    </xf>
    <xf numFmtId="0" fontId="4" fillId="0" borderId="42" xfId="1" applyFont="1" applyBorder="1" applyAlignment="1">
      <alignment horizontal="center" vertical="center"/>
    </xf>
    <xf numFmtId="0" fontId="53" fillId="3" borderId="0" xfId="0" applyFont="1" applyFill="1"/>
    <xf numFmtId="0" fontId="53" fillId="0" borderId="0" xfId="0" applyFont="1"/>
    <xf numFmtId="0" fontId="28" fillId="0" borderId="42" xfId="0" applyFont="1" applyBorder="1" applyAlignment="1">
      <alignment horizontal="left" vertical="top" wrapText="1"/>
    </xf>
    <xf numFmtId="0" fontId="28" fillId="0" borderId="17" xfId="0" applyFont="1" applyBorder="1" applyAlignment="1">
      <alignment horizontal="left" vertical="top" wrapText="1"/>
    </xf>
    <xf numFmtId="0" fontId="4" fillId="0" borderId="17" xfId="0" applyFont="1" applyBorder="1" applyAlignment="1">
      <alignment horizontal="left" vertical="top" wrapText="1" indent="2"/>
    </xf>
    <xf numFmtId="0" fontId="4" fillId="0" borderId="35" xfId="0" applyFont="1" applyBorder="1" applyAlignment="1">
      <alignment horizontal="left" vertical="top" wrapText="1" indent="2"/>
    </xf>
    <xf numFmtId="0" fontId="4" fillId="0" borderId="0" xfId="0" applyFont="1" applyAlignment="1">
      <alignment horizontal="left" vertical="top" wrapText="1" indent="2"/>
    </xf>
    <xf numFmtId="0" fontId="4" fillId="0" borderId="40" xfId="0" applyFont="1" applyBorder="1" applyAlignment="1">
      <alignment horizontal="left" vertical="top" wrapText="1" indent="2"/>
    </xf>
    <xf numFmtId="0" fontId="27" fillId="0" borderId="42" xfId="0" applyFont="1" applyBorder="1" applyAlignment="1">
      <alignment horizontal="left" vertical="top" wrapText="1"/>
    </xf>
    <xf numFmtId="0" fontId="27" fillId="0" borderId="49" xfId="0" applyFont="1" applyBorder="1" applyAlignment="1">
      <alignment horizontal="left" vertical="top" wrapText="1"/>
    </xf>
    <xf numFmtId="0" fontId="7" fillId="0" borderId="50" xfId="0" applyFont="1" applyBorder="1" applyAlignment="1">
      <alignment vertical="top" wrapText="1"/>
    </xf>
    <xf numFmtId="0" fontId="54" fillId="0" borderId="17" xfId="0" applyFont="1" applyBorder="1" applyAlignment="1">
      <alignment horizontal="left" vertical="top" wrapText="1"/>
    </xf>
    <xf numFmtId="0" fontId="45" fillId="2" borderId="0" xfId="1" applyFont="1" applyFill="1" applyAlignment="1">
      <alignment vertical="top" wrapText="1"/>
    </xf>
    <xf numFmtId="0" fontId="0" fillId="18" borderId="0" xfId="0" applyFill="1"/>
    <xf numFmtId="0" fontId="45" fillId="19" borderId="0" xfId="1" applyFont="1" applyFill="1" applyAlignment="1">
      <alignment vertical="top" wrapText="1"/>
    </xf>
    <xf numFmtId="0" fontId="7" fillId="18" borderId="17" xfId="3" applyFont="1" applyFill="1" applyBorder="1" applyAlignment="1">
      <alignment horizontal="left" vertical="top"/>
    </xf>
    <xf numFmtId="0" fontId="45" fillId="2" borderId="0" xfId="1" applyFont="1" applyFill="1" applyAlignment="1">
      <alignment horizontal="left" vertical="top" wrapText="1"/>
    </xf>
    <xf numFmtId="0" fontId="4" fillId="16" borderId="45" xfId="3" applyFill="1" applyBorder="1" applyAlignment="1">
      <alignment horizontal="center" vertical="center"/>
    </xf>
    <xf numFmtId="0" fontId="4" fillId="16" borderId="46" xfId="3" applyFill="1" applyBorder="1" applyAlignment="1">
      <alignment horizontal="center" vertical="center"/>
    </xf>
    <xf numFmtId="0" fontId="4" fillId="16" borderId="47" xfId="3" applyFill="1" applyBorder="1" applyAlignment="1">
      <alignment horizontal="center" vertical="center"/>
    </xf>
    <xf numFmtId="0" fontId="7" fillId="16" borderId="48" xfId="1" applyFont="1" applyFill="1" applyBorder="1" applyAlignment="1">
      <alignment horizontal="center" vertical="top" wrapText="1"/>
    </xf>
    <xf numFmtId="0" fontId="7" fillId="16" borderId="47" xfId="1" applyFont="1" applyFill="1" applyBorder="1" applyAlignment="1">
      <alignment horizontal="center" vertical="top" wrapText="1"/>
    </xf>
    <xf numFmtId="0" fontId="4" fillId="16" borderId="20" xfId="3" applyFill="1" applyBorder="1" applyAlignment="1">
      <alignment horizontal="center" vertical="center"/>
    </xf>
    <xf numFmtId="0" fontId="4" fillId="16" borderId="21" xfId="3" applyFill="1" applyBorder="1" applyAlignment="1">
      <alignment horizontal="center" vertical="center"/>
    </xf>
    <xf numFmtId="0" fontId="4" fillId="16" borderId="22" xfId="3" applyFill="1" applyBorder="1" applyAlignment="1">
      <alignment horizontal="center" vertical="center"/>
    </xf>
    <xf numFmtId="0" fontId="7" fillId="16" borderId="23" xfId="1" applyFont="1" applyFill="1" applyBorder="1" applyAlignment="1">
      <alignment horizontal="center" vertical="top" wrapText="1"/>
    </xf>
    <xf numFmtId="0" fontId="7" fillId="16" borderId="22" xfId="1" applyFont="1" applyFill="1" applyBorder="1" applyAlignment="1">
      <alignment horizontal="center" vertical="top" wrapText="1"/>
    </xf>
    <xf numFmtId="166" fontId="22" fillId="14" borderId="0" xfId="2" applyFont="1" applyFill="1" applyBorder="1" applyAlignment="1">
      <alignment horizontal="center" vertical="center"/>
    </xf>
    <xf numFmtId="0" fontId="36" fillId="3" borderId="0" xfId="3" applyFont="1" applyFill="1" applyAlignment="1">
      <alignment horizontal="left" vertical="top" wrapText="1"/>
    </xf>
    <xf numFmtId="0" fontId="47" fillId="15" borderId="26" xfId="3" applyFont="1" applyFill="1" applyBorder="1" applyAlignment="1">
      <alignment horizontal="left" vertical="center" wrapText="1"/>
    </xf>
    <xf numFmtId="0" fontId="47" fillId="15" borderId="28" xfId="3" applyFont="1" applyFill="1" applyBorder="1" applyAlignment="1">
      <alignment horizontal="left" vertical="center" wrapText="1"/>
    </xf>
    <xf numFmtId="0" fontId="25" fillId="11" borderId="0" xfId="1" applyFont="1" applyFill="1" applyAlignment="1">
      <alignment horizontal="left" vertical="top" wrapText="1"/>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F3EEF2"/>
      <color rgb="FFD6E8D0"/>
      <color rgb="FF81599C"/>
      <color rgb="FF522778"/>
      <color rgb="FFFFCEEC"/>
      <color rgb="FF671555"/>
      <color rgb="FFEFEFEF"/>
      <color rgb="FFAAD3C4"/>
      <color rgb="FF1F615E"/>
      <color rgb="FFB6E3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304800</xdr:colOff>
      <xdr:row>4</xdr:row>
      <xdr:rowOff>95413</xdr:rowOff>
    </xdr:to>
    <xdr:sp macro="" textlink="">
      <xdr:nvSpPr>
        <xdr:cNvPr id="1025" name="AutoShape 1" descr="Logo Wijkteams Arnhem">
          <a:extLst>
            <a:ext uri="{FF2B5EF4-FFF2-40B4-BE49-F238E27FC236}">
              <a16:creationId xmlns:a16="http://schemas.microsoft.com/office/drawing/2014/main" id="{7BE9EA38-F1E1-704D-E12E-AF5DE8C3A866}"/>
            </a:ext>
          </a:extLst>
        </xdr:cNvPr>
        <xdr:cNvSpPr>
          <a:spLocks noChangeAspect="1" noChangeArrowheads="1"/>
        </xdr:cNvSpPr>
      </xdr:nvSpPr>
      <xdr:spPr bwMode="auto">
        <a:xfrm>
          <a:off x="7340600" y="50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762000</xdr:colOff>
      <xdr:row>0</xdr:row>
      <xdr:rowOff>0</xdr:rowOff>
    </xdr:from>
    <xdr:to>
      <xdr:col>5</xdr:col>
      <xdr:colOff>0</xdr:colOff>
      <xdr:row>2</xdr:row>
      <xdr:rowOff>154493</xdr:rowOff>
    </xdr:to>
    <xdr:pic>
      <xdr:nvPicPr>
        <xdr:cNvPr id="3" name="Afbeelding 2">
          <a:extLst>
            <a:ext uri="{FF2B5EF4-FFF2-40B4-BE49-F238E27FC236}">
              <a16:creationId xmlns:a16="http://schemas.microsoft.com/office/drawing/2014/main" id="{A82E553F-8004-8D43-8313-1A24EC680B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8500" y="0"/>
          <a:ext cx="872067" cy="548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3419928</xdr:colOff>
      <xdr:row>0</xdr:row>
      <xdr:rowOff>27216</xdr:rowOff>
    </xdr:from>
    <xdr:to>
      <xdr:col>7</xdr:col>
      <xdr:colOff>1052738</xdr:colOff>
      <xdr:row>2</xdr:row>
      <xdr:rowOff>170667</xdr:rowOff>
    </xdr:to>
    <xdr:pic>
      <xdr:nvPicPr>
        <xdr:cNvPr id="3" name="Afbeelding 2">
          <a:extLst>
            <a:ext uri="{FF2B5EF4-FFF2-40B4-BE49-F238E27FC236}">
              <a16:creationId xmlns:a16="http://schemas.microsoft.com/office/drawing/2014/main" id="{03F59BA9-4035-0278-CD79-2BF07D2C1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928" y="27216"/>
          <a:ext cx="1611085" cy="887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8"/>
  <sheetViews>
    <sheetView topLeftCell="A25" zoomScaleNormal="100" workbookViewId="0">
      <selection activeCell="B34" sqref="B34"/>
    </sheetView>
  </sheetViews>
  <sheetFormatPr baseColWidth="10" defaultColWidth="0" defaultRowHeight="15"/>
  <cols>
    <col min="1" max="1" width="5.5" customWidth="1"/>
    <col min="2" max="2" width="90.5" style="79" customWidth="1"/>
    <col min="3" max="5" width="11.5" customWidth="1"/>
    <col min="6" max="6" width="22.5" customWidth="1"/>
    <col min="7" max="7" width="50.5" customWidth="1"/>
    <col min="8" max="8" width="5.5" style="14" customWidth="1"/>
    <col min="9" max="16384" width="9.1640625" hidden="1"/>
  </cols>
  <sheetData>
    <row r="1" spans="1:8" ht="15.5" customHeight="1">
      <c r="A1" s="1"/>
      <c r="B1" s="157" t="s">
        <v>0</v>
      </c>
      <c r="C1" s="2"/>
      <c r="D1" s="2"/>
      <c r="E1" s="3"/>
      <c r="G1" s="2"/>
    </row>
    <row r="2" spans="1:8" ht="16">
      <c r="A2" s="3"/>
      <c r="B2" s="157"/>
      <c r="C2" s="2"/>
      <c r="D2" s="2"/>
      <c r="E2" s="3"/>
      <c r="F2" s="2"/>
      <c r="G2" s="2"/>
    </row>
    <row r="3" spans="1:8" ht="16">
      <c r="A3" s="3"/>
      <c r="B3" s="153"/>
      <c r="C3" s="2"/>
      <c r="D3" s="2"/>
      <c r="E3" s="3"/>
      <c r="F3" s="2"/>
      <c r="G3" s="2"/>
    </row>
    <row r="4" spans="1:8" ht="16">
      <c r="A4" s="154" t="s">
        <v>440</v>
      </c>
      <c r="B4" s="155"/>
      <c r="C4" s="2"/>
      <c r="D4" s="2"/>
      <c r="E4" s="3"/>
      <c r="F4" s="168" t="s">
        <v>1</v>
      </c>
      <c r="G4" s="168"/>
    </row>
    <row r="5" spans="1:8" ht="57" thickBot="1">
      <c r="A5" s="48" t="s">
        <v>2</v>
      </c>
      <c r="B5" s="49" t="s">
        <v>403</v>
      </c>
      <c r="C5" s="50" t="s">
        <v>3</v>
      </c>
      <c r="D5" s="50" t="s">
        <v>4</v>
      </c>
      <c r="E5" s="50" t="s">
        <v>5</v>
      </c>
      <c r="F5" s="51" t="s">
        <v>6</v>
      </c>
      <c r="G5" s="52" t="s">
        <v>7</v>
      </c>
    </row>
    <row r="6" spans="1:8" s="58" customFormat="1" ht="19">
      <c r="A6" s="53" t="s">
        <v>8</v>
      </c>
      <c r="B6" s="77" t="s">
        <v>9</v>
      </c>
      <c r="C6" s="54"/>
      <c r="D6" s="54"/>
      <c r="E6" s="55"/>
      <c r="F6" s="56"/>
      <c r="G6" s="57"/>
      <c r="H6" s="14"/>
    </row>
    <row r="7" spans="1:8">
      <c r="A7" s="80" t="s">
        <v>10</v>
      </c>
      <c r="B7" s="81" t="s">
        <v>11</v>
      </c>
      <c r="C7" s="82" t="s">
        <v>12</v>
      </c>
      <c r="D7" s="82" t="str">
        <f t="shared" ref="D7:D16" si="0">IF(C7="Wens","Ja","Nee")</f>
        <v>Nee</v>
      </c>
      <c r="E7" s="83" t="str">
        <f t="shared" ref="E7:E16" si="1">IF(C7="Eis","n.v.t.",0)</f>
        <v>n.v.t.</v>
      </c>
      <c r="F7" s="84"/>
      <c r="G7" s="85"/>
    </row>
    <row r="8" spans="1:8" ht="66.75" customHeight="1">
      <c r="A8" s="80" t="s">
        <v>13</v>
      </c>
      <c r="B8" s="81" t="s">
        <v>14</v>
      </c>
      <c r="C8" s="82" t="s">
        <v>12</v>
      </c>
      <c r="D8" s="82" t="str">
        <f t="shared" si="0"/>
        <v>Nee</v>
      </c>
      <c r="E8" s="83" t="str">
        <f t="shared" si="1"/>
        <v>n.v.t.</v>
      </c>
      <c r="F8" s="84"/>
      <c r="G8" s="86"/>
    </row>
    <row r="9" spans="1:8" ht="28">
      <c r="A9" s="80" t="s">
        <v>15</v>
      </c>
      <c r="B9" s="81" t="s">
        <v>292</v>
      </c>
      <c r="C9" s="82" t="s">
        <v>12</v>
      </c>
      <c r="D9" s="82" t="str">
        <f t="shared" si="0"/>
        <v>Nee</v>
      </c>
      <c r="E9" s="83" t="str">
        <f t="shared" si="1"/>
        <v>n.v.t.</v>
      </c>
      <c r="F9" s="84"/>
      <c r="G9" s="85"/>
    </row>
    <row r="10" spans="1:8" ht="43.5" customHeight="1">
      <c r="A10" s="80" t="s">
        <v>16</v>
      </c>
      <c r="B10" s="87" t="s">
        <v>17</v>
      </c>
      <c r="C10" s="82" t="s">
        <v>12</v>
      </c>
      <c r="D10" s="82" t="str">
        <f t="shared" si="0"/>
        <v>Nee</v>
      </c>
      <c r="E10" s="83" t="str">
        <f t="shared" si="1"/>
        <v>n.v.t.</v>
      </c>
      <c r="F10" s="84"/>
      <c r="G10" s="85"/>
    </row>
    <row r="11" spans="1:8" ht="25" customHeight="1">
      <c r="A11" s="80" t="s">
        <v>18</v>
      </c>
      <c r="B11" s="125" t="s">
        <v>291</v>
      </c>
      <c r="C11" s="82" t="s">
        <v>12</v>
      </c>
      <c r="D11" s="82" t="str">
        <f t="shared" si="0"/>
        <v>Nee</v>
      </c>
      <c r="E11" s="83" t="str">
        <f t="shared" si="1"/>
        <v>n.v.t.</v>
      </c>
      <c r="F11" s="84"/>
      <c r="G11" s="85"/>
    </row>
    <row r="12" spans="1:8">
      <c r="A12" s="80" t="s">
        <v>19</v>
      </c>
      <c r="B12" s="81" t="s">
        <v>20</v>
      </c>
      <c r="C12" s="82" t="s">
        <v>12</v>
      </c>
      <c r="D12" s="82" t="str">
        <f t="shared" si="0"/>
        <v>Nee</v>
      </c>
      <c r="E12" s="83" t="str">
        <f t="shared" si="1"/>
        <v>n.v.t.</v>
      </c>
      <c r="F12" s="84"/>
      <c r="G12" s="85"/>
    </row>
    <row r="13" spans="1:8">
      <c r="A13" s="80" t="s">
        <v>21</v>
      </c>
      <c r="B13" s="81" t="s">
        <v>22</v>
      </c>
      <c r="C13" s="82" t="s">
        <v>12</v>
      </c>
      <c r="D13" s="82" t="str">
        <f t="shared" si="0"/>
        <v>Nee</v>
      </c>
      <c r="E13" s="83" t="str">
        <f t="shared" si="1"/>
        <v>n.v.t.</v>
      </c>
      <c r="F13" s="84"/>
      <c r="G13" s="85"/>
    </row>
    <row r="14" spans="1:8">
      <c r="A14" s="113" t="s">
        <v>23</v>
      </c>
      <c r="B14" s="81" t="s">
        <v>294</v>
      </c>
      <c r="C14" s="82" t="s">
        <v>12</v>
      </c>
      <c r="D14" s="82" t="str">
        <f t="shared" ref="D14:D15" si="2">IF(C14="Wens","Ja","Nee")</f>
        <v>Nee</v>
      </c>
      <c r="E14" s="83" t="str">
        <f t="shared" ref="E14:E15" si="3">IF(C14="Eis","n.v.t.",0)</f>
        <v>n.v.t.</v>
      </c>
      <c r="F14" s="114"/>
      <c r="G14" s="115"/>
    </row>
    <row r="15" spans="1:8">
      <c r="A15" s="113" t="s">
        <v>289</v>
      </c>
      <c r="B15" s="81" t="s">
        <v>293</v>
      </c>
      <c r="C15" s="82" t="s">
        <v>12</v>
      </c>
      <c r="D15" s="82" t="str">
        <f t="shared" si="2"/>
        <v>Nee</v>
      </c>
      <c r="E15" s="83" t="str">
        <f t="shared" si="3"/>
        <v>n.v.t.</v>
      </c>
      <c r="F15" s="114"/>
      <c r="G15" s="115"/>
    </row>
    <row r="16" spans="1:8" ht="31.5" customHeight="1">
      <c r="A16" s="80" t="s">
        <v>290</v>
      </c>
      <c r="B16" s="81" t="s">
        <v>288</v>
      </c>
      <c r="C16" s="82" t="s">
        <v>12</v>
      </c>
      <c r="D16" s="82" t="str">
        <f t="shared" si="0"/>
        <v>Nee</v>
      </c>
      <c r="E16" s="83" t="str">
        <f t="shared" si="1"/>
        <v>n.v.t.</v>
      </c>
      <c r="F16" s="84"/>
      <c r="G16" s="85"/>
    </row>
    <row r="17" spans="1:8" s="58" customFormat="1" ht="19">
      <c r="A17" s="53" t="s">
        <v>24</v>
      </c>
      <c r="B17" s="77" t="s">
        <v>25</v>
      </c>
      <c r="C17" s="54"/>
      <c r="D17" s="54"/>
      <c r="E17" s="55"/>
      <c r="F17" s="56"/>
      <c r="G17" s="57"/>
      <c r="H17" s="14"/>
    </row>
    <row r="18" spans="1:8" ht="27.75" customHeight="1">
      <c r="A18" s="80" t="s">
        <v>26</v>
      </c>
      <c r="B18" s="81" t="s">
        <v>295</v>
      </c>
      <c r="C18" s="82" t="s">
        <v>12</v>
      </c>
      <c r="D18" s="82" t="str">
        <f t="shared" ref="D18:D19" si="4">IF(C18="Wens","Ja","Nee")</f>
        <v>Nee</v>
      </c>
      <c r="E18" s="83" t="str">
        <f t="shared" ref="E18:E19" si="5">IF(C18="Eis","n.v.t.",0)</f>
        <v>n.v.t.</v>
      </c>
      <c r="F18" s="84"/>
      <c r="G18" s="85"/>
    </row>
    <row r="19" spans="1:8" ht="42">
      <c r="A19" s="80" t="s">
        <v>27</v>
      </c>
      <c r="B19" s="81" t="s">
        <v>296</v>
      </c>
      <c r="C19" s="82" t="s">
        <v>12</v>
      </c>
      <c r="D19" s="82" t="str">
        <f t="shared" si="4"/>
        <v>Nee</v>
      </c>
      <c r="E19" s="83" t="str">
        <f t="shared" si="5"/>
        <v>n.v.t.</v>
      </c>
      <c r="F19" s="84"/>
      <c r="G19" s="85"/>
    </row>
    <row r="20" spans="1:8">
      <c r="A20" s="80" t="s">
        <v>28</v>
      </c>
      <c r="B20" s="150" t="s">
        <v>425</v>
      </c>
      <c r="C20" s="82" t="s">
        <v>12</v>
      </c>
      <c r="D20" s="82" t="str">
        <f t="shared" ref="D20" si="6">IF(C20="Wens","Ja","Nee")</f>
        <v>Nee</v>
      </c>
      <c r="E20" s="83" t="str">
        <f t="shared" ref="E20" si="7">IF(C20="Eis","n.v.t.",0)</f>
        <v>n.v.t.</v>
      </c>
      <c r="F20" s="84"/>
      <c r="G20" s="151"/>
    </row>
    <row r="21" spans="1:8" ht="42">
      <c r="A21" s="80" t="s">
        <v>29</v>
      </c>
      <c r="B21" s="81" t="s">
        <v>297</v>
      </c>
      <c r="C21" s="82" t="s">
        <v>12</v>
      </c>
      <c r="D21" s="82" t="str">
        <f t="shared" ref="D21" si="8">IF(C21="Wens","Ja","Nee")</f>
        <v>Nee</v>
      </c>
      <c r="E21" s="83" t="str">
        <f t="shared" ref="E21" si="9">IF(C21="Eis","n.v.t.",0)</f>
        <v>n.v.t.</v>
      </c>
      <c r="F21" s="84"/>
      <c r="G21" s="85"/>
    </row>
    <row r="22" spans="1:8">
      <c r="A22" s="80" t="s">
        <v>31</v>
      </c>
      <c r="B22" s="81" t="s">
        <v>30</v>
      </c>
      <c r="C22" s="82" t="s">
        <v>12</v>
      </c>
      <c r="D22" s="82" t="str">
        <f t="shared" ref="D22:D43" si="10">IF(C22="Wens","Ja","Nee")</f>
        <v>Nee</v>
      </c>
      <c r="E22" s="83" t="str">
        <f t="shared" ref="E22:E43" si="11">IF(C22="Eis","n.v.t.",0)</f>
        <v>n.v.t.</v>
      </c>
      <c r="F22" s="84"/>
      <c r="G22" s="85"/>
    </row>
    <row r="23" spans="1:8" ht="28">
      <c r="A23" s="80" t="s">
        <v>32</v>
      </c>
      <c r="B23" s="81" t="s">
        <v>399</v>
      </c>
      <c r="C23" s="82" t="s">
        <v>12</v>
      </c>
      <c r="D23" s="82" t="str">
        <f t="shared" si="10"/>
        <v>Nee</v>
      </c>
      <c r="E23" s="83" t="str">
        <f t="shared" si="11"/>
        <v>n.v.t.</v>
      </c>
      <c r="F23" s="84"/>
      <c r="G23" s="85"/>
    </row>
    <row r="24" spans="1:8">
      <c r="A24" s="80" t="s">
        <v>34</v>
      </c>
      <c r="B24" s="81" t="s">
        <v>33</v>
      </c>
      <c r="C24" s="82" t="s">
        <v>12</v>
      </c>
      <c r="D24" s="82" t="str">
        <f t="shared" si="10"/>
        <v>Nee</v>
      </c>
      <c r="E24" s="83" t="str">
        <f t="shared" si="11"/>
        <v>n.v.t.</v>
      </c>
      <c r="F24" s="84"/>
      <c r="G24" s="85"/>
    </row>
    <row r="25" spans="1:8" ht="70">
      <c r="A25" s="80" t="s">
        <v>35</v>
      </c>
      <c r="B25" s="81" t="s">
        <v>298</v>
      </c>
      <c r="C25" s="82" t="s">
        <v>12</v>
      </c>
      <c r="D25" s="82" t="str">
        <f t="shared" si="10"/>
        <v>Nee</v>
      </c>
      <c r="E25" s="83" t="str">
        <f t="shared" si="11"/>
        <v>n.v.t.</v>
      </c>
      <c r="F25" s="84"/>
      <c r="G25" s="85"/>
    </row>
    <row r="26" spans="1:8" ht="53.25" customHeight="1">
      <c r="A26" s="80" t="s">
        <v>37</v>
      </c>
      <c r="B26" s="81" t="s">
        <v>36</v>
      </c>
      <c r="C26" s="82" t="s">
        <v>12</v>
      </c>
      <c r="D26" s="82" t="str">
        <f t="shared" si="10"/>
        <v>Nee</v>
      </c>
      <c r="E26" s="83" t="str">
        <f t="shared" si="11"/>
        <v>n.v.t.</v>
      </c>
      <c r="F26" s="84"/>
      <c r="G26" s="85"/>
    </row>
    <row r="27" spans="1:8">
      <c r="A27" s="80" t="s">
        <v>39</v>
      </c>
      <c r="B27" s="76" t="s">
        <v>38</v>
      </c>
      <c r="C27" s="82" t="s">
        <v>12</v>
      </c>
      <c r="D27" s="82" t="str">
        <f t="shared" si="10"/>
        <v>Nee</v>
      </c>
      <c r="E27" s="83" t="str">
        <f t="shared" si="11"/>
        <v>n.v.t.</v>
      </c>
      <c r="F27" s="74"/>
      <c r="G27" s="75"/>
    </row>
    <row r="28" spans="1:8" ht="28">
      <c r="A28" s="80" t="s">
        <v>41</v>
      </c>
      <c r="B28" s="76" t="s">
        <v>431</v>
      </c>
      <c r="C28" s="82" t="s">
        <v>12</v>
      </c>
      <c r="D28" s="82" t="str">
        <f t="shared" ref="D28" si="12">IF(C28="Wens","Ja","Nee")</f>
        <v>Nee</v>
      </c>
      <c r="E28" s="83" t="str">
        <f t="shared" ref="E28" si="13">IF(C28="Eis","n.v.t.",0)</f>
        <v>n.v.t.</v>
      </c>
      <c r="F28" s="74"/>
      <c r="G28" s="75"/>
    </row>
    <row r="29" spans="1:8">
      <c r="A29" s="80" t="s">
        <v>43</v>
      </c>
      <c r="B29" s="81" t="s">
        <v>40</v>
      </c>
      <c r="C29" s="82" t="s">
        <v>12</v>
      </c>
      <c r="D29" s="82" t="str">
        <f t="shared" si="10"/>
        <v>Nee</v>
      </c>
      <c r="E29" s="83" t="str">
        <f t="shared" si="11"/>
        <v>n.v.t.</v>
      </c>
      <c r="F29" s="84"/>
      <c r="G29" s="85"/>
    </row>
    <row r="30" spans="1:8" ht="28">
      <c r="A30" s="80" t="s">
        <v>45</v>
      </c>
      <c r="B30" s="81" t="s">
        <v>42</v>
      </c>
      <c r="C30" s="82" t="s">
        <v>12</v>
      </c>
      <c r="D30" s="82" t="str">
        <f t="shared" si="10"/>
        <v>Nee</v>
      </c>
      <c r="E30" s="83" t="str">
        <f t="shared" si="11"/>
        <v>n.v.t.</v>
      </c>
      <c r="F30" s="84"/>
      <c r="G30" s="85"/>
    </row>
    <row r="31" spans="1:8">
      <c r="A31" s="80" t="s">
        <v>46</v>
      </c>
      <c r="B31" s="81" t="s">
        <v>44</v>
      </c>
      <c r="C31" s="82" t="s">
        <v>12</v>
      </c>
      <c r="D31" s="82" t="str">
        <f t="shared" si="10"/>
        <v>Nee</v>
      </c>
      <c r="E31" s="83" t="str">
        <f t="shared" si="11"/>
        <v>n.v.t.</v>
      </c>
      <c r="F31" s="84"/>
      <c r="G31" s="85"/>
    </row>
    <row r="32" spans="1:8">
      <c r="A32" s="80" t="s">
        <v>47</v>
      </c>
      <c r="B32" s="81" t="s">
        <v>300</v>
      </c>
      <c r="C32" s="82" t="s">
        <v>12</v>
      </c>
      <c r="D32" s="82" t="str">
        <f t="shared" si="10"/>
        <v>Nee</v>
      </c>
      <c r="E32" s="83" t="str">
        <f t="shared" si="11"/>
        <v>n.v.t.</v>
      </c>
      <c r="F32" s="84"/>
      <c r="G32" s="85"/>
    </row>
    <row r="33" spans="1:8">
      <c r="A33" s="80" t="s">
        <v>48</v>
      </c>
      <c r="B33" s="125" t="s">
        <v>301</v>
      </c>
      <c r="C33" s="82" t="s">
        <v>12</v>
      </c>
      <c r="D33" s="82" t="str">
        <f t="shared" si="10"/>
        <v>Nee</v>
      </c>
      <c r="E33" s="83" t="str">
        <f t="shared" si="11"/>
        <v>n.v.t.</v>
      </c>
      <c r="F33" s="84"/>
      <c r="G33" s="85"/>
    </row>
    <row r="34" spans="1:8" ht="42.75" customHeight="1">
      <c r="A34" s="80" t="s">
        <v>50</v>
      </c>
      <c r="B34" s="81" t="s">
        <v>299</v>
      </c>
      <c r="C34" s="82" t="s">
        <v>12</v>
      </c>
      <c r="D34" s="82" t="str">
        <f t="shared" si="10"/>
        <v>Nee</v>
      </c>
      <c r="E34" s="83" t="str">
        <f t="shared" si="11"/>
        <v>n.v.t.</v>
      </c>
      <c r="F34" s="84"/>
      <c r="G34" s="85"/>
    </row>
    <row r="35" spans="1:8" ht="14.25" customHeight="1">
      <c r="A35" s="80" t="s">
        <v>52</v>
      </c>
      <c r="B35" s="81" t="s">
        <v>49</v>
      </c>
      <c r="C35" s="82" t="s">
        <v>12</v>
      </c>
      <c r="D35" s="82" t="str">
        <f t="shared" si="10"/>
        <v>Nee</v>
      </c>
      <c r="E35" s="83" t="str">
        <f t="shared" si="11"/>
        <v>n.v.t.</v>
      </c>
      <c r="F35" s="84"/>
      <c r="G35" s="85"/>
    </row>
    <row r="36" spans="1:8" ht="28">
      <c r="A36" s="80" t="s">
        <v>53</v>
      </c>
      <c r="B36" s="81" t="s">
        <v>51</v>
      </c>
      <c r="C36" s="82" t="s">
        <v>12</v>
      </c>
      <c r="D36" s="82" t="str">
        <f t="shared" si="10"/>
        <v>Nee</v>
      </c>
      <c r="E36" s="83" t="str">
        <f t="shared" si="11"/>
        <v>n.v.t.</v>
      </c>
      <c r="F36" s="84"/>
      <c r="G36" s="85"/>
    </row>
    <row r="37" spans="1:8" ht="28">
      <c r="A37" s="156" t="s">
        <v>55</v>
      </c>
      <c r="B37" s="81" t="s">
        <v>441</v>
      </c>
      <c r="C37" s="82" t="s">
        <v>12</v>
      </c>
      <c r="D37" s="82" t="str">
        <f t="shared" si="10"/>
        <v>Nee</v>
      </c>
      <c r="E37" s="83" t="str">
        <f t="shared" si="11"/>
        <v>n.v.t.</v>
      </c>
      <c r="F37" s="84"/>
      <c r="G37" s="85"/>
    </row>
    <row r="38" spans="1:8" ht="15.75" customHeight="1">
      <c r="A38" s="80" t="s">
        <v>57</v>
      </c>
      <c r="B38" s="81" t="s">
        <v>54</v>
      </c>
      <c r="C38" s="82" t="s">
        <v>12</v>
      </c>
      <c r="D38" s="82" t="str">
        <f t="shared" si="10"/>
        <v>Nee</v>
      </c>
      <c r="E38" s="83" t="str">
        <f t="shared" si="11"/>
        <v>n.v.t.</v>
      </c>
      <c r="F38" s="84"/>
      <c r="G38" s="85"/>
    </row>
    <row r="39" spans="1:8">
      <c r="A39" s="80" t="s">
        <v>59</v>
      </c>
      <c r="B39" s="81" t="s">
        <v>56</v>
      </c>
      <c r="C39" s="82" t="s">
        <v>12</v>
      </c>
      <c r="D39" s="82" t="str">
        <f t="shared" si="10"/>
        <v>Nee</v>
      </c>
      <c r="E39" s="83" t="str">
        <f t="shared" si="11"/>
        <v>n.v.t.</v>
      </c>
      <c r="F39" s="84"/>
      <c r="G39" s="85"/>
    </row>
    <row r="40" spans="1:8">
      <c r="A40" s="80" t="s">
        <v>61</v>
      </c>
      <c r="B40" s="81" t="s">
        <v>58</v>
      </c>
      <c r="C40" s="82" t="s">
        <v>12</v>
      </c>
      <c r="D40" s="82" t="str">
        <f t="shared" si="10"/>
        <v>Nee</v>
      </c>
      <c r="E40" s="83" t="str">
        <f t="shared" si="11"/>
        <v>n.v.t.</v>
      </c>
      <c r="F40" s="84"/>
      <c r="G40" s="85"/>
    </row>
    <row r="41" spans="1:8" ht="28">
      <c r="A41" s="80" t="s">
        <v>63</v>
      </c>
      <c r="B41" s="81" t="s">
        <v>60</v>
      </c>
      <c r="C41" s="82" t="s">
        <v>12</v>
      </c>
      <c r="D41" s="82" t="str">
        <f t="shared" si="10"/>
        <v>Nee</v>
      </c>
      <c r="E41" s="83" t="str">
        <f t="shared" si="11"/>
        <v>n.v.t.</v>
      </c>
      <c r="F41" s="84"/>
      <c r="G41" s="85"/>
    </row>
    <row r="42" spans="1:8" ht="28">
      <c r="A42" s="80" t="s">
        <v>426</v>
      </c>
      <c r="B42" s="81" t="s">
        <v>62</v>
      </c>
      <c r="C42" s="82" t="s">
        <v>12</v>
      </c>
      <c r="D42" s="82" t="str">
        <f t="shared" si="10"/>
        <v>Nee</v>
      </c>
      <c r="E42" s="83" t="str">
        <f t="shared" si="11"/>
        <v>n.v.t.</v>
      </c>
      <c r="F42" s="84"/>
      <c r="G42" s="85"/>
    </row>
    <row r="43" spans="1:8" ht="28">
      <c r="A43" s="80" t="s">
        <v>430</v>
      </c>
      <c r="B43" s="81" t="s">
        <v>64</v>
      </c>
      <c r="C43" s="82" t="s">
        <v>12</v>
      </c>
      <c r="D43" s="82" t="str">
        <f t="shared" si="10"/>
        <v>Nee</v>
      </c>
      <c r="E43" s="83" t="str">
        <f t="shared" si="11"/>
        <v>n.v.t.</v>
      </c>
      <c r="F43" s="84"/>
      <c r="G43" s="85"/>
    </row>
    <row r="44" spans="1:8" s="58" customFormat="1" ht="19">
      <c r="A44" s="53" t="s">
        <v>65</v>
      </c>
      <c r="B44" s="77" t="s">
        <v>66</v>
      </c>
      <c r="C44" s="54"/>
      <c r="D44" s="54"/>
      <c r="E44" s="55"/>
      <c r="F44" s="56"/>
      <c r="G44" s="57"/>
      <c r="H44" s="14"/>
    </row>
    <row r="45" spans="1:8" ht="28">
      <c r="A45" s="80" t="s">
        <v>67</v>
      </c>
      <c r="B45" s="143" t="s">
        <v>342</v>
      </c>
      <c r="C45" s="158"/>
      <c r="D45" s="159"/>
      <c r="E45" s="160"/>
      <c r="F45" s="161"/>
      <c r="G45" s="162"/>
    </row>
    <row r="46" spans="1:8" s="142" customFormat="1">
      <c r="A46" s="128" t="s">
        <v>323</v>
      </c>
      <c r="B46" s="139" t="s">
        <v>402</v>
      </c>
      <c r="C46" s="129" t="s">
        <v>12</v>
      </c>
      <c r="D46" s="129" t="s">
        <v>143</v>
      </c>
      <c r="E46" s="140" t="s">
        <v>144</v>
      </c>
      <c r="F46" s="131"/>
      <c r="G46" s="132"/>
      <c r="H46" s="141"/>
    </row>
    <row r="47" spans="1:8" s="142" customFormat="1">
      <c r="A47" s="128" t="s">
        <v>324</v>
      </c>
      <c r="B47" s="139" t="s">
        <v>405</v>
      </c>
      <c r="C47" s="129" t="s">
        <v>12</v>
      </c>
      <c r="D47" s="129" t="s">
        <v>143</v>
      </c>
      <c r="E47" s="140" t="s">
        <v>144</v>
      </c>
      <c r="F47" s="134"/>
      <c r="G47" s="135"/>
      <c r="H47" s="141"/>
    </row>
    <row r="48" spans="1:8" s="142" customFormat="1">
      <c r="A48" s="128" t="s">
        <v>325</v>
      </c>
      <c r="B48" s="139" t="s">
        <v>343</v>
      </c>
      <c r="C48" s="129" t="s">
        <v>12</v>
      </c>
      <c r="D48" s="129" t="s">
        <v>143</v>
      </c>
      <c r="E48" s="140" t="s">
        <v>144</v>
      </c>
      <c r="F48" s="134"/>
      <c r="G48" s="135"/>
      <c r="H48" s="141"/>
    </row>
    <row r="49" spans="1:8" s="142" customFormat="1" ht="28">
      <c r="A49" s="128" t="s">
        <v>326</v>
      </c>
      <c r="B49" s="139" t="s">
        <v>344</v>
      </c>
      <c r="C49" s="129" t="s">
        <v>12</v>
      </c>
      <c r="D49" s="129" t="s">
        <v>143</v>
      </c>
      <c r="E49" s="140" t="s">
        <v>144</v>
      </c>
      <c r="F49" s="134"/>
      <c r="G49" s="135"/>
      <c r="H49" s="141"/>
    </row>
    <row r="50" spans="1:8">
      <c r="A50" s="128" t="s">
        <v>68</v>
      </c>
      <c r="B50" s="143" t="s">
        <v>345</v>
      </c>
      <c r="C50" s="158"/>
      <c r="D50" s="159"/>
      <c r="E50" s="160"/>
      <c r="F50" s="161"/>
      <c r="G50" s="162"/>
    </row>
    <row r="51" spans="1:8" ht="28">
      <c r="A51" s="128" t="s">
        <v>303</v>
      </c>
      <c r="B51" s="139" t="s">
        <v>406</v>
      </c>
      <c r="C51" s="129" t="s">
        <v>12</v>
      </c>
      <c r="D51" s="129" t="s">
        <v>143</v>
      </c>
      <c r="E51" s="130" t="s">
        <v>144</v>
      </c>
      <c r="F51" s="131"/>
      <c r="G51" s="132"/>
    </row>
    <row r="52" spans="1:8" ht="28">
      <c r="A52" s="128" t="s">
        <v>304</v>
      </c>
      <c r="B52" s="139" t="s">
        <v>404</v>
      </c>
      <c r="C52" s="129" t="s">
        <v>12</v>
      </c>
      <c r="D52" s="129" t="s">
        <v>143</v>
      </c>
      <c r="E52" s="130" t="s">
        <v>144</v>
      </c>
      <c r="F52" s="131"/>
      <c r="G52" s="132"/>
    </row>
    <row r="53" spans="1:8">
      <c r="A53" s="128" t="s">
        <v>305</v>
      </c>
      <c r="B53" s="139" t="s">
        <v>424</v>
      </c>
      <c r="C53" s="129" t="s">
        <v>12</v>
      </c>
      <c r="D53" s="129" t="s">
        <v>143</v>
      </c>
      <c r="E53" s="130" t="s">
        <v>144</v>
      </c>
      <c r="F53" s="131"/>
      <c r="G53" s="132"/>
    </row>
    <row r="54" spans="1:8">
      <c r="A54" s="128" t="s">
        <v>306</v>
      </c>
      <c r="B54" s="139" t="s">
        <v>407</v>
      </c>
      <c r="C54" s="129" t="s">
        <v>12</v>
      </c>
      <c r="D54" s="129" t="s">
        <v>143</v>
      </c>
      <c r="E54" s="130" t="s">
        <v>144</v>
      </c>
      <c r="F54" s="131"/>
      <c r="G54" s="132"/>
    </row>
    <row r="55" spans="1:8">
      <c r="A55" s="128" t="s">
        <v>307</v>
      </c>
      <c r="B55" s="139" t="s">
        <v>409</v>
      </c>
      <c r="C55" s="129" t="s">
        <v>12</v>
      </c>
      <c r="D55" s="129" t="s">
        <v>143</v>
      </c>
      <c r="E55" s="130" t="s">
        <v>144</v>
      </c>
      <c r="F55" s="131"/>
      <c r="G55" s="132"/>
    </row>
    <row r="56" spans="1:8">
      <c r="A56" s="128" t="s">
        <v>308</v>
      </c>
      <c r="B56" s="139" t="s">
        <v>349</v>
      </c>
      <c r="C56" s="129" t="s">
        <v>12</v>
      </c>
      <c r="D56" s="129" t="s">
        <v>143</v>
      </c>
      <c r="E56" s="130" t="s">
        <v>144</v>
      </c>
      <c r="F56" s="131"/>
      <c r="G56" s="132"/>
    </row>
    <row r="57" spans="1:8">
      <c r="A57" s="128" t="s">
        <v>309</v>
      </c>
      <c r="B57" s="139" t="s">
        <v>408</v>
      </c>
      <c r="C57" s="129"/>
      <c r="D57" s="129"/>
      <c r="E57" s="130"/>
      <c r="F57" s="131"/>
      <c r="G57" s="132"/>
    </row>
    <row r="58" spans="1:8" ht="28">
      <c r="A58" s="128" t="s">
        <v>69</v>
      </c>
      <c r="B58" s="143" t="s">
        <v>348</v>
      </c>
      <c r="C58" s="158"/>
      <c r="D58" s="159"/>
      <c r="E58" s="160"/>
      <c r="F58" s="161"/>
      <c r="G58" s="162"/>
    </row>
    <row r="59" spans="1:8" ht="28">
      <c r="A59" s="128" t="s">
        <v>310</v>
      </c>
      <c r="B59" s="139" t="s">
        <v>418</v>
      </c>
      <c r="C59" s="129" t="s">
        <v>12</v>
      </c>
      <c r="D59" s="129" t="s">
        <v>143</v>
      </c>
      <c r="E59" s="130" t="s">
        <v>144</v>
      </c>
      <c r="F59" s="131"/>
      <c r="G59" s="132"/>
    </row>
    <row r="60" spans="1:8" ht="12.75" customHeight="1">
      <c r="A60" s="128" t="s">
        <v>311</v>
      </c>
      <c r="B60" s="139" t="s">
        <v>410</v>
      </c>
      <c r="C60" s="129" t="s">
        <v>12</v>
      </c>
      <c r="D60" s="129" t="s">
        <v>143</v>
      </c>
      <c r="E60" s="130" t="s">
        <v>144</v>
      </c>
      <c r="F60" s="131"/>
      <c r="G60" s="132"/>
    </row>
    <row r="61" spans="1:8" ht="28" customHeight="1">
      <c r="A61" s="128" t="s">
        <v>312</v>
      </c>
      <c r="B61" s="139" t="s">
        <v>411</v>
      </c>
      <c r="C61" s="129" t="s">
        <v>12</v>
      </c>
      <c r="D61" s="129" t="s">
        <v>143</v>
      </c>
      <c r="E61" s="130" t="s">
        <v>144</v>
      </c>
      <c r="F61" s="131"/>
      <c r="G61" s="132"/>
    </row>
    <row r="62" spans="1:8">
      <c r="A62" s="128" t="s">
        <v>313</v>
      </c>
      <c r="B62" s="139" t="s">
        <v>346</v>
      </c>
      <c r="C62" s="129" t="s">
        <v>12</v>
      </c>
      <c r="D62" s="129" t="s">
        <v>143</v>
      </c>
      <c r="E62" s="130" t="s">
        <v>144</v>
      </c>
      <c r="F62" s="131"/>
      <c r="G62" s="132"/>
    </row>
    <row r="63" spans="1:8" ht="28">
      <c r="A63" s="128" t="s">
        <v>314</v>
      </c>
      <c r="B63" s="139" t="s">
        <v>347</v>
      </c>
      <c r="C63" s="129" t="s">
        <v>12</v>
      </c>
      <c r="D63" s="129" t="s">
        <v>143</v>
      </c>
      <c r="E63" s="130" t="s">
        <v>144</v>
      </c>
      <c r="F63" s="131"/>
      <c r="G63" s="132"/>
    </row>
    <row r="64" spans="1:8">
      <c r="A64" s="128" t="s">
        <v>315</v>
      </c>
      <c r="B64" s="139" t="s">
        <v>412</v>
      </c>
      <c r="C64" s="129" t="s">
        <v>12</v>
      </c>
      <c r="D64" s="129" t="s">
        <v>143</v>
      </c>
      <c r="E64" s="130" t="s">
        <v>144</v>
      </c>
      <c r="F64" s="131"/>
      <c r="G64" s="132"/>
    </row>
    <row r="65" spans="1:7">
      <c r="A65" s="80" t="s">
        <v>273</v>
      </c>
      <c r="B65" s="144" t="s">
        <v>413</v>
      </c>
      <c r="C65" s="163"/>
      <c r="D65" s="164"/>
      <c r="E65" s="165"/>
      <c r="F65" s="166"/>
      <c r="G65" s="167"/>
    </row>
    <row r="66" spans="1:7" ht="28">
      <c r="A66" s="80" t="s">
        <v>279</v>
      </c>
      <c r="B66" s="145" t="s">
        <v>414</v>
      </c>
      <c r="C66" s="82" t="s">
        <v>12</v>
      </c>
      <c r="D66" s="82" t="str">
        <f t="shared" ref="D66" si="14">IF(C66="Wens","Ja","Nee")</f>
        <v>Nee</v>
      </c>
      <c r="E66" s="83" t="str">
        <f t="shared" ref="E66" si="15">IF(C66="Eis","n.v.t.",0)</f>
        <v>n.v.t.</v>
      </c>
      <c r="F66" s="84"/>
      <c r="G66" s="133"/>
    </row>
    <row r="67" spans="1:7">
      <c r="A67" s="80" t="s">
        <v>280</v>
      </c>
      <c r="B67" s="145" t="s">
        <v>364</v>
      </c>
      <c r="C67" s="82" t="s">
        <v>12</v>
      </c>
      <c r="D67" s="82" t="str">
        <f t="shared" ref="D67:D68" si="16">IF(C67="Wens","Ja","Nee")</f>
        <v>Nee</v>
      </c>
      <c r="E67" s="83" t="str">
        <f t="shared" ref="E67:E68" si="17">IF(C67="Eis","n.v.t.",0)</f>
        <v>n.v.t.</v>
      </c>
      <c r="F67" s="84"/>
      <c r="G67" s="85"/>
    </row>
    <row r="68" spans="1:7" ht="28">
      <c r="A68" s="80" t="s">
        <v>281</v>
      </c>
      <c r="B68" s="145" t="s">
        <v>415</v>
      </c>
      <c r="C68" s="82" t="s">
        <v>12</v>
      </c>
      <c r="D68" s="82" t="str">
        <f t="shared" si="16"/>
        <v>Nee</v>
      </c>
      <c r="E68" s="83" t="str">
        <f t="shared" si="17"/>
        <v>n.v.t.</v>
      </c>
      <c r="F68" s="84"/>
      <c r="G68" s="85"/>
    </row>
    <row r="69" spans="1:7">
      <c r="A69" s="128" t="s">
        <v>283</v>
      </c>
      <c r="B69" s="139" t="s">
        <v>367</v>
      </c>
      <c r="C69" s="82" t="s">
        <v>12</v>
      </c>
      <c r="D69" s="82" t="str">
        <f t="shared" ref="D69:D75" si="18">IF(C69="Wens","Ja","Nee")</f>
        <v>Nee</v>
      </c>
      <c r="E69" s="83" t="str">
        <f t="shared" ref="E69:E75" si="19">IF(C69="Eis","n.v.t.",0)</f>
        <v>n.v.t.</v>
      </c>
      <c r="F69" s="84"/>
      <c r="G69" s="132"/>
    </row>
    <row r="70" spans="1:7">
      <c r="A70" s="128" t="s">
        <v>284</v>
      </c>
      <c r="B70" s="146" t="s">
        <v>365</v>
      </c>
      <c r="C70" s="82" t="s">
        <v>12</v>
      </c>
      <c r="D70" s="82" t="str">
        <f t="shared" si="18"/>
        <v>Nee</v>
      </c>
      <c r="E70" s="83" t="str">
        <f t="shared" si="19"/>
        <v>n.v.t.</v>
      </c>
      <c r="F70" s="84"/>
      <c r="G70" s="122"/>
    </row>
    <row r="71" spans="1:7">
      <c r="A71" s="80" t="s">
        <v>316</v>
      </c>
      <c r="B71" s="139" t="s">
        <v>368</v>
      </c>
      <c r="C71" s="82" t="s">
        <v>12</v>
      </c>
      <c r="D71" s="82" t="str">
        <f t="shared" si="18"/>
        <v>Nee</v>
      </c>
      <c r="E71" s="83" t="str">
        <f t="shared" si="19"/>
        <v>n.v.t.</v>
      </c>
      <c r="F71" s="84"/>
      <c r="G71" s="132"/>
    </row>
    <row r="72" spans="1:7">
      <c r="A72" s="128" t="s">
        <v>322</v>
      </c>
      <c r="B72" s="139" t="s">
        <v>339</v>
      </c>
      <c r="C72" s="82" t="s">
        <v>12</v>
      </c>
      <c r="D72" s="82" t="str">
        <f t="shared" si="18"/>
        <v>Nee</v>
      </c>
      <c r="E72" s="83" t="str">
        <f t="shared" si="19"/>
        <v>n.v.t.</v>
      </c>
      <c r="F72" s="84"/>
      <c r="G72" s="132"/>
    </row>
    <row r="73" spans="1:7">
      <c r="A73" s="128" t="s">
        <v>341</v>
      </c>
      <c r="B73" s="146" t="s">
        <v>282</v>
      </c>
      <c r="C73" s="82" t="s">
        <v>12</v>
      </c>
      <c r="D73" s="82" t="str">
        <f t="shared" si="18"/>
        <v>Nee</v>
      </c>
      <c r="E73" s="83" t="str">
        <f t="shared" si="19"/>
        <v>n.v.t.</v>
      </c>
      <c r="F73" s="84"/>
      <c r="G73" s="122"/>
    </row>
    <row r="74" spans="1:7" ht="28">
      <c r="A74" s="128" t="s">
        <v>366</v>
      </c>
      <c r="B74" s="139" t="s">
        <v>340</v>
      </c>
      <c r="C74" s="82" t="s">
        <v>12</v>
      </c>
      <c r="D74" s="82" t="str">
        <f t="shared" si="18"/>
        <v>Nee</v>
      </c>
      <c r="E74" s="83" t="str">
        <f t="shared" si="19"/>
        <v>n.v.t.</v>
      </c>
      <c r="F74" s="84"/>
      <c r="G74" s="132"/>
    </row>
    <row r="75" spans="1:7">
      <c r="A75" s="128" t="s">
        <v>400</v>
      </c>
      <c r="B75" s="139" t="s">
        <v>416</v>
      </c>
      <c r="C75" s="82" t="s">
        <v>12</v>
      </c>
      <c r="D75" s="82" t="str">
        <f t="shared" si="18"/>
        <v>Nee</v>
      </c>
      <c r="E75" s="83" t="str">
        <f t="shared" si="19"/>
        <v>n.v.t.</v>
      </c>
      <c r="F75" s="84"/>
      <c r="G75" s="132"/>
    </row>
    <row r="76" spans="1:7" ht="42">
      <c r="A76" s="80" t="s">
        <v>70</v>
      </c>
      <c r="B76" s="88" t="s">
        <v>376</v>
      </c>
      <c r="C76" s="163"/>
      <c r="D76" s="164"/>
      <c r="E76" s="165"/>
      <c r="F76" s="166"/>
      <c r="G76" s="167"/>
    </row>
    <row r="77" spans="1:7">
      <c r="A77" s="126" t="s">
        <v>286</v>
      </c>
      <c r="B77" s="139" t="s">
        <v>350</v>
      </c>
      <c r="C77" s="82" t="s">
        <v>12</v>
      </c>
      <c r="D77" s="82" t="str">
        <f t="shared" ref="D77" si="20">IF(C77="Wens","Ja","Nee")</f>
        <v>Nee</v>
      </c>
      <c r="E77" s="83" t="str">
        <f t="shared" ref="E77" si="21">IF(C77="Eis","n.v.t.",0)</f>
        <v>n.v.t.</v>
      </c>
      <c r="F77" s="84"/>
      <c r="G77" s="133"/>
    </row>
    <row r="78" spans="1:7">
      <c r="A78" s="126" t="s">
        <v>287</v>
      </c>
      <c r="B78" s="147" t="s">
        <v>369</v>
      </c>
      <c r="C78" s="82" t="s">
        <v>12</v>
      </c>
      <c r="D78" s="82" t="str">
        <f t="shared" ref="D78:D86" si="22">IF(C78="Wens","Ja","Nee")</f>
        <v>Nee</v>
      </c>
      <c r="E78" s="83" t="str">
        <f t="shared" ref="E78:E86" si="23">IF(C78="Eis","n.v.t.",0)</f>
        <v>n.v.t.</v>
      </c>
      <c r="F78" s="84"/>
      <c r="G78" s="135"/>
    </row>
    <row r="79" spans="1:7" ht="28">
      <c r="A79" s="126" t="s">
        <v>351</v>
      </c>
      <c r="B79" s="146" t="s">
        <v>417</v>
      </c>
      <c r="C79" s="82" t="s">
        <v>12</v>
      </c>
      <c r="D79" s="82" t="str">
        <f t="shared" si="22"/>
        <v>Nee</v>
      </c>
      <c r="E79" s="83" t="str">
        <f t="shared" si="23"/>
        <v>n.v.t.</v>
      </c>
      <c r="F79" s="84"/>
      <c r="G79" s="135"/>
    </row>
    <row r="80" spans="1:7" ht="28">
      <c r="A80" s="126" t="s">
        <v>352</v>
      </c>
      <c r="B80" s="139" t="s">
        <v>419</v>
      </c>
      <c r="C80" s="82" t="s">
        <v>12</v>
      </c>
      <c r="D80" s="82" t="str">
        <f t="shared" si="22"/>
        <v>Nee</v>
      </c>
      <c r="E80" s="83" t="str">
        <f t="shared" si="23"/>
        <v>n.v.t.</v>
      </c>
      <c r="F80" s="84"/>
      <c r="G80" s="135"/>
    </row>
    <row r="81" spans="1:7" ht="28">
      <c r="A81" s="126" t="s">
        <v>353</v>
      </c>
      <c r="B81" s="139" t="s">
        <v>370</v>
      </c>
      <c r="C81" s="82" t="s">
        <v>12</v>
      </c>
      <c r="D81" s="82" t="str">
        <f t="shared" si="22"/>
        <v>Nee</v>
      </c>
      <c r="E81" s="83" t="str">
        <f t="shared" si="23"/>
        <v>n.v.t.</v>
      </c>
      <c r="F81" s="84"/>
      <c r="G81" s="135"/>
    </row>
    <row r="82" spans="1:7">
      <c r="A82" s="126" t="s">
        <v>354</v>
      </c>
      <c r="B82" s="139" t="s">
        <v>371</v>
      </c>
      <c r="C82" s="82" t="s">
        <v>12</v>
      </c>
      <c r="D82" s="82" t="str">
        <f t="shared" si="22"/>
        <v>Nee</v>
      </c>
      <c r="E82" s="83" t="str">
        <f t="shared" si="23"/>
        <v>n.v.t.</v>
      </c>
      <c r="F82" s="84"/>
      <c r="G82" s="122"/>
    </row>
    <row r="83" spans="1:7">
      <c r="A83" s="126" t="s">
        <v>355</v>
      </c>
      <c r="B83" s="139" t="s">
        <v>372</v>
      </c>
      <c r="C83" s="82" t="s">
        <v>12</v>
      </c>
      <c r="D83" s="82" t="str">
        <f t="shared" si="22"/>
        <v>Nee</v>
      </c>
      <c r="E83" s="83" t="str">
        <f t="shared" si="23"/>
        <v>n.v.t.</v>
      </c>
      <c r="F83" s="84"/>
      <c r="G83" s="135"/>
    </row>
    <row r="84" spans="1:7" ht="28">
      <c r="A84" s="126" t="s">
        <v>356</v>
      </c>
      <c r="B84" s="139" t="s">
        <v>373</v>
      </c>
      <c r="C84" s="82" t="s">
        <v>12</v>
      </c>
      <c r="D84" s="82" t="str">
        <f t="shared" si="22"/>
        <v>Nee</v>
      </c>
      <c r="E84" s="83" t="str">
        <f t="shared" si="23"/>
        <v>n.v.t.</v>
      </c>
      <c r="F84" s="84"/>
      <c r="G84" s="135"/>
    </row>
    <row r="85" spans="1:7">
      <c r="A85" s="126" t="s">
        <v>357</v>
      </c>
      <c r="B85" s="148" t="s">
        <v>374</v>
      </c>
      <c r="C85" s="82" t="s">
        <v>12</v>
      </c>
      <c r="D85" s="82" t="str">
        <f t="shared" si="22"/>
        <v>Nee</v>
      </c>
      <c r="E85" s="83" t="str">
        <f t="shared" si="23"/>
        <v>n.v.t.</v>
      </c>
      <c r="F85" s="84"/>
      <c r="G85" s="127"/>
    </row>
    <row r="86" spans="1:7" ht="28">
      <c r="A86" s="126" t="s">
        <v>358</v>
      </c>
      <c r="B86" s="147" t="s">
        <v>375</v>
      </c>
      <c r="C86" s="82" t="s">
        <v>12</v>
      </c>
      <c r="D86" s="82" t="str">
        <f t="shared" si="22"/>
        <v>Nee</v>
      </c>
      <c r="E86" s="83" t="str">
        <f t="shared" si="23"/>
        <v>n.v.t.</v>
      </c>
      <c r="F86" s="84"/>
      <c r="G86" s="135"/>
    </row>
    <row r="87" spans="1:7">
      <c r="A87" s="80" t="s">
        <v>71</v>
      </c>
      <c r="B87" s="144" t="s">
        <v>285</v>
      </c>
      <c r="C87" s="163"/>
      <c r="D87" s="164"/>
      <c r="E87" s="165"/>
      <c r="F87" s="166"/>
      <c r="G87" s="167"/>
    </row>
    <row r="88" spans="1:7" ht="28">
      <c r="A88" s="80" t="s">
        <v>328</v>
      </c>
      <c r="B88" s="145" t="s">
        <v>359</v>
      </c>
      <c r="C88" s="82" t="s">
        <v>12</v>
      </c>
      <c r="D88" s="82" t="str">
        <f t="shared" ref="D88" si="24">IF(C88="Wens","Ja","Nee")</f>
        <v>Nee</v>
      </c>
      <c r="E88" s="83" t="str">
        <f t="shared" ref="E88" si="25">IF(C88="Eis","n.v.t.",0)</f>
        <v>n.v.t.</v>
      </c>
      <c r="F88" s="123"/>
      <c r="G88" s="124"/>
    </row>
    <row r="89" spans="1:7" ht="12" customHeight="1">
      <c r="A89" s="80" t="s">
        <v>329</v>
      </c>
      <c r="B89" s="145" t="s">
        <v>420</v>
      </c>
      <c r="C89" s="82" t="s">
        <v>12</v>
      </c>
      <c r="D89" s="82" t="str">
        <f>IF(C89="Wens","Ja","Nee")</f>
        <v>Nee</v>
      </c>
      <c r="E89" s="83" t="str">
        <f>IF(C89="Eis","n.v.t.",0)</f>
        <v>n.v.t.</v>
      </c>
      <c r="F89" s="84"/>
      <c r="G89" s="85"/>
    </row>
    <row r="90" spans="1:7" ht="28">
      <c r="A90" s="80" t="s">
        <v>377</v>
      </c>
      <c r="B90" s="145" t="s">
        <v>378</v>
      </c>
      <c r="C90" s="82" t="s">
        <v>12</v>
      </c>
      <c r="D90" s="82" t="str">
        <f>IF(C90="Wens","Ja","Nee")</f>
        <v>Nee</v>
      </c>
      <c r="E90" s="83" t="str">
        <f>IF(C90="Eis","n.v.t.",0)</f>
        <v>n.v.t.</v>
      </c>
      <c r="F90" s="84"/>
      <c r="G90" s="135"/>
    </row>
    <row r="91" spans="1:7" ht="28">
      <c r="A91" s="128" t="s">
        <v>274</v>
      </c>
      <c r="B91" s="136" t="s">
        <v>360</v>
      </c>
      <c r="C91" s="158"/>
      <c r="D91" s="159"/>
      <c r="E91" s="160"/>
      <c r="F91" s="161"/>
      <c r="G91" s="162"/>
    </row>
    <row r="92" spans="1:7">
      <c r="A92" s="128" t="s">
        <v>275</v>
      </c>
      <c r="B92" s="139" t="s">
        <v>379</v>
      </c>
      <c r="C92" s="82" t="s">
        <v>12</v>
      </c>
      <c r="D92" s="82" t="str">
        <f>IF(C92="Wens","Ja","Nee")</f>
        <v>Nee</v>
      </c>
      <c r="E92" s="83" t="str">
        <f>IF(C92="Eis","n.v.t.",0)</f>
        <v>n.v.t.</v>
      </c>
      <c r="F92" s="84"/>
      <c r="G92" s="133"/>
    </row>
    <row r="93" spans="1:7">
      <c r="A93" s="128" t="s">
        <v>276</v>
      </c>
      <c r="B93" s="139" t="s">
        <v>380</v>
      </c>
      <c r="C93" s="82" t="s">
        <v>12</v>
      </c>
      <c r="D93" s="82" t="str">
        <f t="shared" ref="D93:D96" si="26">IF(C93="Wens","Ja","Nee")</f>
        <v>Nee</v>
      </c>
      <c r="E93" s="83" t="str">
        <f t="shared" ref="E93:E96" si="27">IF(C93="Eis","n.v.t.",0)</f>
        <v>n.v.t.</v>
      </c>
      <c r="F93" s="84"/>
      <c r="G93" s="135"/>
    </row>
    <row r="94" spans="1:7" ht="28">
      <c r="A94" s="128" t="s">
        <v>277</v>
      </c>
      <c r="B94" s="139" t="s">
        <v>384</v>
      </c>
      <c r="C94" s="82" t="s">
        <v>12</v>
      </c>
      <c r="D94" s="82" t="str">
        <f t="shared" si="26"/>
        <v>Nee</v>
      </c>
      <c r="E94" s="83" t="str">
        <f t="shared" si="27"/>
        <v>n.v.t.</v>
      </c>
      <c r="F94" s="84"/>
      <c r="G94" s="135"/>
    </row>
    <row r="95" spans="1:7">
      <c r="A95" s="128" t="s">
        <v>278</v>
      </c>
      <c r="B95" s="139" t="s">
        <v>383</v>
      </c>
      <c r="C95" s="82" t="s">
        <v>12</v>
      </c>
      <c r="D95" s="82" t="str">
        <f t="shared" si="26"/>
        <v>Nee</v>
      </c>
      <c r="E95" s="83" t="str">
        <f t="shared" si="27"/>
        <v>n.v.t.</v>
      </c>
      <c r="F95" s="84"/>
      <c r="G95" s="135"/>
    </row>
    <row r="96" spans="1:7">
      <c r="A96" s="128" t="s">
        <v>382</v>
      </c>
      <c r="B96" s="139" t="s">
        <v>381</v>
      </c>
      <c r="C96" s="82" t="s">
        <v>12</v>
      </c>
      <c r="D96" s="82" t="str">
        <f t="shared" si="26"/>
        <v>Nee</v>
      </c>
      <c r="E96" s="83" t="str">
        <f t="shared" si="27"/>
        <v>n.v.t.</v>
      </c>
      <c r="F96" s="84"/>
      <c r="G96" s="135"/>
    </row>
    <row r="97" spans="1:7">
      <c r="A97" s="128" t="s">
        <v>317</v>
      </c>
      <c r="B97" s="88" t="s">
        <v>361</v>
      </c>
      <c r="C97" s="163"/>
      <c r="D97" s="164"/>
      <c r="E97" s="165"/>
      <c r="F97" s="166"/>
      <c r="G97" s="167"/>
    </row>
    <row r="98" spans="1:7" ht="28">
      <c r="A98" s="128" t="s">
        <v>318</v>
      </c>
      <c r="B98" s="89" t="s">
        <v>362</v>
      </c>
      <c r="C98" s="82" t="s">
        <v>12</v>
      </c>
      <c r="D98" s="82" t="str">
        <f t="shared" ref="D98:D105" si="28">IF(C98="Wens","Ja","Nee")</f>
        <v>Nee</v>
      </c>
      <c r="E98" s="83" t="str">
        <f t="shared" ref="E98:E105" si="29">IF(C98="Eis","n.v.t.",0)</f>
        <v>n.v.t.</v>
      </c>
      <c r="F98" s="84"/>
      <c r="G98" s="85"/>
    </row>
    <row r="99" spans="1:7">
      <c r="A99" s="128" t="s">
        <v>319</v>
      </c>
      <c r="B99" s="90" t="s">
        <v>72</v>
      </c>
      <c r="C99" s="82" t="s">
        <v>12</v>
      </c>
      <c r="D99" s="82" t="str">
        <f t="shared" si="28"/>
        <v>Nee</v>
      </c>
      <c r="E99" s="83" t="str">
        <f t="shared" si="29"/>
        <v>n.v.t.</v>
      </c>
      <c r="F99" s="84"/>
      <c r="G99" s="85"/>
    </row>
    <row r="100" spans="1:7" ht="28">
      <c r="A100" s="128" t="s">
        <v>320</v>
      </c>
      <c r="B100" s="90" t="s">
        <v>421</v>
      </c>
      <c r="C100" s="82" t="s">
        <v>12</v>
      </c>
      <c r="D100" s="82" t="str">
        <f t="shared" si="28"/>
        <v>Nee</v>
      </c>
      <c r="E100" s="83" t="str">
        <f t="shared" si="29"/>
        <v>n.v.t.</v>
      </c>
      <c r="F100" s="84"/>
      <c r="G100" s="85"/>
    </row>
    <row r="101" spans="1:7" ht="28">
      <c r="A101" s="128" t="s">
        <v>321</v>
      </c>
      <c r="B101" s="90" t="s">
        <v>363</v>
      </c>
      <c r="C101" s="82" t="s">
        <v>12</v>
      </c>
      <c r="D101" s="82" t="str">
        <f>IF(C101="Wens","Ja","Nee")</f>
        <v>Nee</v>
      </c>
      <c r="E101" s="83" t="str">
        <f>IF(C101="Eis","n.v.t.",0)</f>
        <v>n.v.t.</v>
      </c>
      <c r="F101" s="84"/>
      <c r="G101" s="85"/>
    </row>
    <row r="102" spans="1:7" ht="28">
      <c r="A102" s="128" t="s">
        <v>327</v>
      </c>
      <c r="B102" s="90" t="s">
        <v>73</v>
      </c>
      <c r="C102" s="82" t="s">
        <v>12</v>
      </c>
      <c r="D102" s="82" t="str">
        <f t="shared" si="28"/>
        <v>Nee</v>
      </c>
      <c r="E102" s="83" t="str">
        <f t="shared" si="29"/>
        <v>n.v.t.</v>
      </c>
      <c r="F102" s="84"/>
      <c r="G102" s="85"/>
    </row>
    <row r="103" spans="1:7">
      <c r="A103" s="80" t="s">
        <v>330</v>
      </c>
      <c r="B103" s="90" t="s">
        <v>385</v>
      </c>
      <c r="C103" s="82" t="s">
        <v>12</v>
      </c>
      <c r="D103" s="82" t="str">
        <f t="shared" si="28"/>
        <v>Nee</v>
      </c>
      <c r="E103" s="83" t="str">
        <f t="shared" si="29"/>
        <v>n.v.t.</v>
      </c>
      <c r="F103" s="84"/>
      <c r="G103" s="85"/>
    </row>
    <row r="104" spans="1:7">
      <c r="A104" s="80" t="s">
        <v>331</v>
      </c>
      <c r="B104" s="90" t="s">
        <v>386</v>
      </c>
      <c r="C104" s="82" t="s">
        <v>12</v>
      </c>
      <c r="D104" s="82" t="str">
        <f t="shared" si="28"/>
        <v>Nee</v>
      </c>
      <c r="E104" s="83" t="str">
        <f t="shared" si="29"/>
        <v>n.v.t.</v>
      </c>
      <c r="F104" s="84"/>
      <c r="G104" s="85"/>
    </row>
    <row r="105" spans="1:7">
      <c r="A105" s="80" t="s">
        <v>332</v>
      </c>
      <c r="B105" s="89" t="s">
        <v>386</v>
      </c>
      <c r="C105" s="82" t="s">
        <v>12</v>
      </c>
      <c r="D105" s="82" t="str">
        <f t="shared" si="28"/>
        <v>Nee</v>
      </c>
      <c r="E105" s="83" t="str">
        <f t="shared" si="29"/>
        <v>n.v.t.</v>
      </c>
      <c r="F105" s="84"/>
      <c r="G105" s="85"/>
    </row>
    <row r="106" spans="1:7">
      <c r="A106" s="128" t="s">
        <v>333</v>
      </c>
      <c r="B106" s="143" t="s">
        <v>302</v>
      </c>
      <c r="C106" s="158"/>
      <c r="D106" s="159"/>
      <c r="E106" s="160"/>
      <c r="F106" s="161"/>
      <c r="G106" s="162"/>
    </row>
    <row r="107" spans="1:7">
      <c r="A107" s="116" t="s">
        <v>334</v>
      </c>
      <c r="B107" s="145" t="s">
        <v>387</v>
      </c>
      <c r="C107" s="82" t="s">
        <v>12</v>
      </c>
      <c r="D107" s="82" t="str">
        <f t="shared" ref="D107:D111" si="30">IF(C107="Wens","Ja","Nee")</f>
        <v>Nee</v>
      </c>
      <c r="E107" s="83" t="str">
        <f t="shared" ref="E107:E111" si="31">IF(C107="Eis","n.v.t.",0)</f>
        <v>n.v.t.</v>
      </c>
      <c r="F107" s="84"/>
      <c r="G107" s="138"/>
    </row>
    <row r="108" spans="1:7">
      <c r="A108" s="116" t="s">
        <v>335</v>
      </c>
      <c r="B108" s="145" t="s">
        <v>388</v>
      </c>
      <c r="C108" s="82" t="s">
        <v>12</v>
      </c>
      <c r="D108" s="82" t="str">
        <f t="shared" si="30"/>
        <v>Nee</v>
      </c>
      <c r="E108" s="83" t="str">
        <f t="shared" si="31"/>
        <v>n.v.t.</v>
      </c>
      <c r="F108" s="84"/>
      <c r="G108" s="75"/>
    </row>
    <row r="109" spans="1:7">
      <c r="A109" s="116" t="s">
        <v>337</v>
      </c>
      <c r="B109" s="139" t="s">
        <v>390</v>
      </c>
      <c r="C109" s="82" t="s">
        <v>12</v>
      </c>
      <c r="D109" s="82" t="str">
        <f t="shared" si="30"/>
        <v>Nee</v>
      </c>
      <c r="E109" s="83" t="str">
        <f t="shared" si="31"/>
        <v>n.v.t.</v>
      </c>
      <c r="F109" s="84"/>
      <c r="G109" s="138"/>
    </row>
    <row r="110" spans="1:7" ht="28">
      <c r="A110" s="116" t="s">
        <v>393</v>
      </c>
      <c r="B110" s="145" t="s">
        <v>395</v>
      </c>
      <c r="C110" s="82" t="s">
        <v>12</v>
      </c>
      <c r="D110" s="82" t="str">
        <f t="shared" si="30"/>
        <v>Nee</v>
      </c>
      <c r="E110" s="83" t="str">
        <f t="shared" si="31"/>
        <v>n.v.t.</v>
      </c>
      <c r="F110" s="84"/>
      <c r="G110" s="75"/>
    </row>
    <row r="111" spans="1:7">
      <c r="A111" s="116" t="s">
        <v>394</v>
      </c>
      <c r="B111" s="139" t="s">
        <v>389</v>
      </c>
      <c r="C111" s="82" t="s">
        <v>12</v>
      </c>
      <c r="D111" s="82" t="str">
        <f t="shared" si="30"/>
        <v>Nee</v>
      </c>
      <c r="E111" s="83" t="str">
        <f t="shared" si="31"/>
        <v>n.v.t.</v>
      </c>
      <c r="F111" s="84"/>
      <c r="G111" s="75"/>
    </row>
    <row r="112" spans="1:7" ht="28">
      <c r="A112" s="116" t="s">
        <v>336</v>
      </c>
      <c r="B112" s="149" t="s">
        <v>397</v>
      </c>
      <c r="C112" s="117" t="s">
        <v>396</v>
      </c>
      <c r="D112" s="82" t="str">
        <f>IF(C112="Wens","Ja","Nee")</f>
        <v>Ja</v>
      </c>
      <c r="E112" s="83">
        <f t="shared" ref="E112" si="32">IF(C112="Eis","n.v.t.",0)</f>
        <v>0</v>
      </c>
      <c r="F112" s="74"/>
      <c r="G112" s="75"/>
    </row>
    <row r="113" spans="1:8" s="58" customFormat="1" ht="19">
      <c r="A113" s="53" t="s">
        <v>74</v>
      </c>
      <c r="B113" s="77" t="s">
        <v>75</v>
      </c>
      <c r="C113" s="54"/>
      <c r="D113" s="54"/>
      <c r="E113" s="55"/>
      <c r="F113" s="56"/>
      <c r="G113" s="57"/>
      <c r="H113" s="14"/>
    </row>
    <row r="114" spans="1:8" ht="28">
      <c r="A114" s="80" t="s">
        <v>76</v>
      </c>
      <c r="B114" s="81" t="s">
        <v>429</v>
      </c>
      <c r="C114" s="82" t="s">
        <v>12</v>
      </c>
      <c r="D114" s="82" t="str">
        <f t="shared" ref="D114:D117" si="33">IF(C114="Wens","Ja","Nee")</f>
        <v>Nee</v>
      </c>
      <c r="E114" s="83" t="str">
        <f t="shared" ref="E114:E117" si="34">IF(C114="Eis","n.v.t.",0)</f>
        <v>n.v.t.</v>
      </c>
      <c r="F114" s="84"/>
      <c r="G114" s="85"/>
    </row>
    <row r="115" spans="1:8">
      <c r="A115" s="80" t="s">
        <v>77</v>
      </c>
      <c r="B115" s="81" t="s">
        <v>427</v>
      </c>
      <c r="C115" s="82" t="s">
        <v>12</v>
      </c>
      <c r="D115" s="82" t="str">
        <f t="shared" si="33"/>
        <v>Nee</v>
      </c>
      <c r="E115" s="83" t="str">
        <f t="shared" si="34"/>
        <v>n.v.t.</v>
      </c>
      <c r="F115" s="84"/>
      <c r="G115" s="85"/>
    </row>
    <row r="116" spans="1:8" ht="28">
      <c r="A116" s="80" t="s">
        <v>78</v>
      </c>
      <c r="B116" s="81" t="s">
        <v>79</v>
      </c>
      <c r="C116" s="82" t="s">
        <v>12</v>
      </c>
      <c r="D116" s="82" t="str">
        <f t="shared" si="33"/>
        <v>Nee</v>
      </c>
      <c r="E116" s="83" t="str">
        <f t="shared" si="34"/>
        <v>n.v.t.</v>
      </c>
      <c r="F116" s="84"/>
      <c r="G116" s="85"/>
    </row>
    <row r="117" spans="1:8">
      <c r="A117" s="80" t="s">
        <v>80</v>
      </c>
      <c r="B117" s="81" t="s">
        <v>401</v>
      </c>
      <c r="C117" s="82" t="s">
        <v>12</v>
      </c>
      <c r="D117" s="82" t="str">
        <f t="shared" si="33"/>
        <v>Nee</v>
      </c>
      <c r="E117" s="83" t="str">
        <f t="shared" si="34"/>
        <v>n.v.t.</v>
      </c>
      <c r="F117" s="84"/>
      <c r="G117" s="85"/>
    </row>
    <row r="118" spans="1:8">
      <c r="A118" s="80" t="s">
        <v>81</v>
      </c>
      <c r="B118" s="88" t="s">
        <v>82</v>
      </c>
      <c r="C118" s="163"/>
      <c r="D118" s="164"/>
      <c r="E118" s="165"/>
      <c r="F118" s="166"/>
      <c r="G118" s="167"/>
    </row>
    <row r="119" spans="1:8">
      <c r="A119" s="80" t="s">
        <v>83</v>
      </c>
      <c r="B119" s="89" t="s">
        <v>84</v>
      </c>
      <c r="C119" s="82" t="s">
        <v>12</v>
      </c>
      <c r="D119" s="82" t="str">
        <f t="shared" ref="D119:D123" si="35">IF(C119="Wens","Ja","Nee")</f>
        <v>Nee</v>
      </c>
      <c r="E119" s="83" t="str">
        <f t="shared" ref="E119:E123" si="36">IF(C119="Eis","n.v.t.",0)</f>
        <v>n.v.t.</v>
      </c>
      <c r="F119" s="84"/>
      <c r="G119" s="85"/>
    </row>
    <row r="120" spans="1:8">
      <c r="A120" s="80" t="s">
        <v>85</v>
      </c>
      <c r="B120" s="89" t="s">
        <v>86</v>
      </c>
      <c r="C120" s="82" t="s">
        <v>12</v>
      </c>
      <c r="D120" s="82" t="str">
        <f t="shared" si="35"/>
        <v>Nee</v>
      </c>
      <c r="E120" s="83" t="str">
        <f t="shared" si="36"/>
        <v>n.v.t.</v>
      </c>
      <c r="F120" s="84"/>
      <c r="G120" s="85"/>
    </row>
    <row r="121" spans="1:8">
      <c r="A121" s="80" t="s">
        <v>87</v>
      </c>
      <c r="B121" s="89" t="s">
        <v>88</v>
      </c>
      <c r="C121" s="82" t="s">
        <v>12</v>
      </c>
      <c r="D121" s="82" t="str">
        <f t="shared" si="35"/>
        <v>Nee</v>
      </c>
      <c r="E121" s="83" t="str">
        <f t="shared" si="36"/>
        <v>n.v.t.</v>
      </c>
      <c r="F121" s="84"/>
      <c r="G121" s="85"/>
    </row>
    <row r="122" spans="1:8">
      <c r="A122" s="80" t="s">
        <v>89</v>
      </c>
      <c r="B122" s="89" t="s">
        <v>90</v>
      </c>
      <c r="C122" s="82" t="s">
        <v>12</v>
      </c>
      <c r="D122" s="82" t="str">
        <f t="shared" si="35"/>
        <v>Nee</v>
      </c>
      <c r="E122" s="83" t="str">
        <f t="shared" si="36"/>
        <v>n.v.t.</v>
      </c>
      <c r="F122" s="84"/>
      <c r="G122" s="85"/>
    </row>
    <row r="123" spans="1:8">
      <c r="A123" s="80" t="s">
        <v>91</v>
      </c>
      <c r="B123" s="89" t="s">
        <v>92</v>
      </c>
      <c r="C123" s="82" t="s">
        <v>12</v>
      </c>
      <c r="D123" s="82" t="str">
        <f t="shared" si="35"/>
        <v>Nee</v>
      </c>
      <c r="E123" s="83" t="str">
        <f t="shared" si="36"/>
        <v>n.v.t.</v>
      </c>
      <c r="F123" s="84"/>
      <c r="G123" s="85"/>
    </row>
    <row r="124" spans="1:8">
      <c r="A124" s="80" t="s">
        <v>93</v>
      </c>
      <c r="B124" s="88" t="s">
        <v>94</v>
      </c>
      <c r="C124" s="163"/>
      <c r="D124" s="164"/>
      <c r="E124" s="165"/>
      <c r="F124" s="166"/>
      <c r="G124" s="167"/>
    </row>
    <row r="125" spans="1:8">
      <c r="A125" s="80" t="s">
        <v>95</v>
      </c>
      <c r="B125" s="89" t="s">
        <v>96</v>
      </c>
      <c r="C125" s="82" t="s">
        <v>12</v>
      </c>
      <c r="D125" s="82" t="str">
        <f t="shared" ref="D125:D128" si="37">IF(C125="Wens","Ja","Nee")</f>
        <v>Nee</v>
      </c>
      <c r="E125" s="83" t="str">
        <f t="shared" ref="E125:E128" si="38">IF(C125="Eis","n.v.t.",0)</f>
        <v>n.v.t.</v>
      </c>
      <c r="F125" s="84"/>
      <c r="G125" s="85"/>
    </row>
    <row r="126" spans="1:8">
      <c r="A126" s="80" t="s">
        <v>97</v>
      </c>
      <c r="B126" s="89" t="s">
        <v>98</v>
      </c>
      <c r="C126" s="82" t="s">
        <v>12</v>
      </c>
      <c r="D126" s="82" t="str">
        <f t="shared" si="37"/>
        <v>Nee</v>
      </c>
      <c r="E126" s="83" t="str">
        <f t="shared" si="38"/>
        <v>n.v.t.</v>
      </c>
      <c r="F126" s="84"/>
      <c r="G126" s="85"/>
    </row>
    <row r="127" spans="1:8">
      <c r="A127" s="80" t="s">
        <v>99</v>
      </c>
      <c r="B127" s="89" t="s">
        <v>100</v>
      </c>
      <c r="C127" s="82" t="s">
        <v>12</v>
      </c>
      <c r="D127" s="82" t="str">
        <f t="shared" si="37"/>
        <v>Nee</v>
      </c>
      <c r="E127" s="83" t="str">
        <f t="shared" si="38"/>
        <v>n.v.t.</v>
      </c>
      <c r="F127" s="84"/>
      <c r="G127" s="85"/>
    </row>
    <row r="128" spans="1:8">
      <c r="A128" s="80" t="s">
        <v>101</v>
      </c>
      <c r="B128" s="89" t="s">
        <v>102</v>
      </c>
      <c r="C128" s="82" t="s">
        <v>12</v>
      </c>
      <c r="D128" s="82" t="str">
        <f t="shared" si="37"/>
        <v>Nee</v>
      </c>
      <c r="E128" s="83" t="str">
        <f t="shared" si="38"/>
        <v>n.v.t.</v>
      </c>
      <c r="F128" s="84"/>
      <c r="G128" s="85"/>
    </row>
    <row r="129" spans="1:8" ht="28">
      <c r="A129" s="80" t="s">
        <v>103</v>
      </c>
      <c r="B129" s="88" t="s">
        <v>104</v>
      </c>
      <c r="C129" s="163"/>
      <c r="D129" s="164"/>
      <c r="E129" s="165"/>
      <c r="F129" s="166"/>
      <c r="G129" s="167"/>
    </row>
    <row r="130" spans="1:8">
      <c r="A130" s="80" t="s">
        <v>105</v>
      </c>
      <c r="B130" s="89" t="s">
        <v>106</v>
      </c>
      <c r="C130" s="82" t="s">
        <v>12</v>
      </c>
      <c r="D130" s="82" t="str">
        <f t="shared" ref="D130:D137" si="39">IF(C130="Wens","Ja","Nee")</f>
        <v>Nee</v>
      </c>
      <c r="E130" s="83" t="str">
        <f t="shared" ref="E130:E137" si="40">IF(C130="Eis","n.v.t.",0)</f>
        <v>n.v.t.</v>
      </c>
      <c r="F130" s="84"/>
      <c r="G130" s="85"/>
    </row>
    <row r="131" spans="1:8">
      <c r="A131" s="80" t="s">
        <v>107</v>
      </c>
      <c r="B131" s="89" t="s">
        <v>108</v>
      </c>
      <c r="C131" s="82" t="s">
        <v>12</v>
      </c>
      <c r="D131" s="82" t="str">
        <f t="shared" si="39"/>
        <v>Nee</v>
      </c>
      <c r="E131" s="83" t="str">
        <f t="shared" si="40"/>
        <v>n.v.t.</v>
      </c>
      <c r="F131" s="84"/>
      <c r="G131" s="85"/>
    </row>
    <row r="132" spans="1:8">
      <c r="A132" s="80" t="s">
        <v>109</v>
      </c>
      <c r="B132" s="89" t="s">
        <v>110</v>
      </c>
      <c r="C132" s="82" t="s">
        <v>12</v>
      </c>
      <c r="D132" s="82" t="str">
        <f t="shared" si="39"/>
        <v>Nee</v>
      </c>
      <c r="E132" s="83" t="str">
        <f t="shared" si="40"/>
        <v>n.v.t.</v>
      </c>
      <c r="F132" s="84"/>
      <c r="G132" s="85"/>
    </row>
    <row r="133" spans="1:8">
      <c r="A133" s="80" t="s">
        <v>111</v>
      </c>
      <c r="B133" s="89" t="s">
        <v>112</v>
      </c>
      <c r="C133" s="82" t="s">
        <v>12</v>
      </c>
      <c r="D133" s="82" t="str">
        <f t="shared" si="39"/>
        <v>Nee</v>
      </c>
      <c r="E133" s="83" t="str">
        <f t="shared" si="40"/>
        <v>n.v.t.</v>
      </c>
      <c r="F133" s="84"/>
      <c r="G133" s="85"/>
    </row>
    <row r="134" spans="1:8">
      <c r="A134" s="80" t="s">
        <v>113</v>
      </c>
      <c r="B134" s="89" t="s">
        <v>114</v>
      </c>
      <c r="C134" s="82" t="s">
        <v>12</v>
      </c>
      <c r="D134" s="82" t="str">
        <f t="shared" si="39"/>
        <v>Nee</v>
      </c>
      <c r="E134" s="83" t="str">
        <f t="shared" si="40"/>
        <v>n.v.t.</v>
      </c>
      <c r="F134" s="84"/>
      <c r="G134" s="85"/>
    </row>
    <row r="135" spans="1:8" ht="42">
      <c r="A135" s="80" t="s">
        <v>115</v>
      </c>
      <c r="B135" s="81" t="s">
        <v>392</v>
      </c>
      <c r="C135" s="82" t="s">
        <v>12</v>
      </c>
      <c r="D135" s="82" t="str">
        <f t="shared" si="39"/>
        <v>Nee</v>
      </c>
      <c r="E135" s="83" t="str">
        <f t="shared" si="40"/>
        <v>n.v.t.</v>
      </c>
      <c r="F135" s="84"/>
      <c r="G135" s="85"/>
    </row>
    <row r="136" spans="1:8" ht="56">
      <c r="A136" s="80" t="s">
        <v>116</v>
      </c>
      <c r="B136" s="81" t="s">
        <v>391</v>
      </c>
      <c r="C136" s="82" t="s">
        <v>12</v>
      </c>
      <c r="D136" s="82" t="str">
        <f t="shared" si="39"/>
        <v>Nee</v>
      </c>
      <c r="E136" s="83" t="str">
        <f t="shared" si="40"/>
        <v>n.v.t.</v>
      </c>
      <c r="F136" s="84"/>
      <c r="G136" s="85"/>
    </row>
    <row r="137" spans="1:8" ht="56">
      <c r="A137" s="80" t="s">
        <v>117</v>
      </c>
      <c r="B137" s="81" t="s">
        <v>391</v>
      </c>
      <c r="C137" s="82" t="s">
        <v>12</v>
      </c>
      <c r="D137" s="82" t="str">
        <f t="shared" si="39"/>
        <v>Nee</v>
      </c>
      <c r="E137" s="83" t="str">
        <f t="shared" si="40"/>
        <v>n.v.t.</v>
      </c>
      <c r="F137" s="84"/>
      <c r="G137" s="85"/>
    </row>
    <row r="138" spans="1:8" s="58" customFormat="1" ht="19">
      <c r="A138" s="53" t="s">
        <v>118</v>
      </c>
      <c r="B138" s="77" t="s">
        <v>119</v>
      </c>
      <c r="C138" s="54"/>
      <c r="D138" s="54"/>
      <c r="E138" s="55"/>
      <c r="F138" s="56"/>
      <c r="G138" s="57"/>
      <c r="H138" s="14"/>
    </row>
    <row r="139" spans="1:8">
      <c r="A139" s="80" t="s">
        <v>120</v>
      </c>
      <c r="B139" s="91" t="s">
        <v>121</v>
      </c>
      <c r="C139" s="163"/>
      <c r="D139" s="164"/>
      <c r="E139" s="165"/>
      <c r="F139" s="166"/>
      <c r="G139" s="167"/>
    </row>
    <row r="140" spans="1:8">
      <c r="A140" s="80" t="s">
        <v>122</v>
      </c>
      <c r="B140" s="89" t="s">
        <v>123</v>
      </c>
      <c r="C140" s="82" t="s">
        <v>12</v>
      </c>
      <c r="D140" s="82" t="str">
        <f t="shared" ref="D140:D142" si="41">IF(C140="Wens","Ja","Nee")</f>
        <v>Nee</v>
      </c>
      <c r="E140" s="83" t="str">
        <f t="shared" ref="E140:E142" si="42">IF(C140="Eis","n.v.t.",0)</f>
        <v>n.v.t.</v>
      </c>
      <c r="F140" s="84"/>
      <c r="G140" s="85"/>
    </row>
    <row r="141" spans="1:8">
      <c r="A141" s="80" t="s">
        <v>124</v>
      </c>
      <c r="B141" s="90" t="s">
        <v>125</v>
      </c>
      <c r="C141" s="82" t="s">
        <v>12</v>
      </c>
      <c r="D141" s="82" t="str">
        <f t="shared" si="41"/>
        <v>Nee</v>
      </c>
      <c r="E141" s="83" t="str">
        <f t="shared" si="42"/>
        <v>n.v.t.</v>
      </c>
      <c r="F141" s="84"/>
      <c r="G141" s="85"/>
    </row>
    <row r="142" spans="1:8" ht="30.75" customHeight="1">
      <c r="A142" s="80" t="s">
        <v>126</v>
      </c>
      <c r="B142" s="87" t="s">
        <v>127</v>
      </c>
      <c r="C142" s="82" t="s">
        <v>12</v>
      </c>
      <c r="D142" s="82" t="str">
        <f t="shared" si="41"/>
        <v>Nee</v>
      </c>
      <c r="E142" s="83" t="str">
        <f t="shared" si="42"/>
        <v>n.v.t.</v>
      </c>
      <c r="F142" s="84"/>
      <c r="G142" s="85"/>
    </row>
    <row r="143" spans="1:8" s="58" customFormat="1" ht="19">
      <c r="A143" s="53" t="s">
        <v>128</v>
      </c>
      <c r="B143" s="77" t="s">
        <v>129</v>
      </c>
      <c r="C143" s="54"/>
      <c r="D143" s="54"/>
      <c r="E143" s="55"/>
      <c r="F143" s="56"/>
      <c r="G143" s="57"/>
      <c r="H143" s="14"/>
    </row>
    <row r="144" spans="1:8" ht="21" customHeight="1">
      <c r="A144" s="80" t="s">
        <v>130</v>
      </c>
      <c r="B144" s="81" t="s">
        <v>131</v>
      </c>
      <c r="C144" s="82" t="s">
        <v>12</v>
      </c>
      <c r="D144" s="82" t="str">
        <f t="shared" ref="D144:D146" si="43">IF(C144="Wens","Ja","Nee")</f>
        <v>Nee</v>
      </c>
      <c r="E144" s="83" t="str">
        <f t="shared" ref="E144:E146" si="44">IF(C144="Eis","n.v.t.",0)</f>
        <v>n.v.t.</v>
      </c>
      <c r="F144" s="84"/>
      <c r="G144" s="85"/>
    </row>
    <row r="145" spans="1:8" ht="45.75" customHeight="1">
      <c r="A145" s="80" t="s">
        <v>132</v>
      </c>
      <c r="B145" s="81" t="s">
        <v>133</v>
      </c>
      <c r="C145" s="82" t="s">
        <v>12</v>
      </c>
      <c r="D145" s="82" t="str">
        <f t="shared" si="43"/>
        <v>Nee</v>
      </c>
      <c r="E145" s="83" t="str">
        <f t="shared" si="44"/>
        <v>n.v.t.</v>
      </c>
      <c r="F145" s="84"/>
      <c r="G145" s="85"/>
    </row>
    <row r="146" spans="1:8" ht="40.5" customHeight="1">
      <c r="A146" s="80" t="s">
        <v>134</v>
      </c>
      <c r="B146" s="81" t="s">
        <v>135</v>
      </c>
      <c r="C146" s="82" t="s">
        <v>12</v>
      </c>
      <c r="D146" s="82" t="str">
        <f t="shared" si="43"/>
        <v>Nee</v>
      </c>
      <c r="E146" s="83" t="str">
        <f t="shared" si="44"/>
        <v>n.v.t.</v>
      </c>
      <c r="F146" s="84"/>
      <c r="G146" s="85"/>
    </row>
    <row r="147" spans="1:8" ht="28">
      <c r="A147" s="116" t="s">
        <v>428</v>
      </c>
      <c r="B147" s="76" t="s">
        <v>432</v>
      </c>
      <c r="C147" s="82" t="s">
        <v>12</v>
      </c>
      <c r="D147" s="82" t="str">
        <f t="shared" ref="D147" si="45">IF(C147="Wens","Ja","Nee")</f>
        <v>Nee</v>
      </c>
      <c r="E147" s="83" t="str">
        <f t="shared" ref="E147" si="46">IF(C147="Eis","n.v.t.",0)</f>
        <v>n.v.t.</v>
      </c>
      <c r="F147" s="84"/>
      <c r="G147" s="75"/>
    </row>
    <row r="148" spans="1:8" s="58" customFormat="1" ht="19">
      <c r="A148" s="53" t="s">
        <v>136</v>
      </c>
      <c r="B148" s="77" t="s">
        <v>137</v>
      </c>
      <c r="C148" s="54"/>
      <c r="D148" s="54"/>
      <c r="E148" s="55"/>
      <c r="F148" s="56"/>
      <c r="G148" s="57"/>
      <c r="H148" s="14"/>
    </row>
    <row r="149" spans="1:8" ht="21.75" customHeight="1">
      <c r="A149" s="80" t="s">
        <v>138</v>
      </c>
      <c r="B149" s="125" t="s">
        <v>338</v>
      </c>
      <c r="C149" s="82" t="s">
        <v>12</v>
      </c>
      <c r="D149" s="82" t="str">
        <f t="shared" ref="D149:D159" si="47">IF(C149="Wens","Ja","Nee")</f>
        <v>Nee</v>
      </c>
      <c r="E149" s="83" t="str">
        <f t="shared" ref="E149:E159" si="48">IF(C149="Eis","n.v.t.",0)</f>
        <v>n.v.t.</v>
      </c>
      <c r="F149" s="84"/>
      <c r="G149" s="85"/>
    </row>
    <row r="150" spans="1:8" ht="30.75" customHeight="1">
      <c r="A150" s="80" t="s">
        <v>139</v>
      </c>
      <c r="B150" s="81" t="s">
        <v>140</v>
      </c>
      <c r="C150" s="82" t="s">
        <v>12</v>
      </c>
      <c r="D150" s="82" t="str">
        <f t="shared" si="47"/>
        <v>Nee</v>
      </c>
      <c r="E150" s="83" t="str">
        <f t="shared" si="48"/>
        <v>n.v.t.</v>
      </c>
      <c r="F150" s="84"/>
      <c r="G150" s="85"/>
    </row>
    <row r="151" spans="1:8">
      <c r="A151" s="80" t="s">
        <v>141</v>
      </c>
      <c r="B151" s="81" t="s">
        <v>142</v>
      </c>
      <c r="C151" s="92" t="s">
        <v>12</v>
      </c>
      <c r="D151" s="93" t="s">
        <v>143</v>
      </c>
      <c r="E151" s="94" t="s">
        <v>144</v>
      </c>
      <c r="F151" s="84"/>
      <c r="G151" s="85"/>
    </row>
    <row r="152" spans="1:8">
      <c r="A152" s="80" t="s">
        <v>145</v>
      </c>
      <c r="B152" s="88" t="s">
        <v>146</v>
      </c>
      <c r="C152" s="163"/>
      <c r="D152" s="164"/>
      <c r="E152" s="165"/>
      <c r="F152" s="166"/>
      <c r="G152" s="167"/>
    </row>
    <row r="153" spans="1:8">
      <c r="A153" s="80" t="s">
        <v>147</v>
      </c>
      <c r="B153" s="89" t="s">
        <v>148</v>
      </c>
      <c r="C153" s="82" t="s">
        <v>12</v>
      </c>
      <c r="D153" s="82" t="str">
        <f t="shared" ref="D153:D158" si="49">IF(C153="Wens","Ja","Nee")</f>
        <v>Nee</v>
      </c>
      <c r="E153" s="83" t="str">
        <f t="shared" ref="E153:E158" si="50">IF(C153="Eis","n.v.t.",0)</f>
        <v>n.v.t.</v>
      </c>
      <c r="F153" s="84"/>
      <c r="G153" s="85"/>
    </row>
    <row r="154" spans="1:8">
      <c r="A154" s="80" t="s">
        <v>149</v>
      </c>
      <c r="B154" s="89" t="s">
        <v>150</v>
      </c>
      <c r="C154" s="82" t="s">
        <v>12</v>
      </c>
      <c r="D154" s="82" t="str">
        <f t="shared" si="49"/>
        <v>Nee</v>
      </c>
      <c r="E154" s="83" t="str">
        <f t="shared" si="50"/>
        <v>n.v.t.</v>
      </c>
      <c r="F154" s="84"/>
      <c r="G154" s="85"/>
    </row>
    <row r="155" spans="1:8">
      <c r="A155" s="80" t="s">
        <v>151</v>
      </c>
      <c r="B155" s="89" t="s">
        <v>152</v>
      </c>
      <c r="C155" s="82" t="s">
        <v>12</v>
      </c>
      <c r="D155" s="82" t="str">
        <f t="shared" si="49"/>
        <v>Nee</v>
      </c>
      <c r="E155" s="83" t="str">
        <f t="shared" si="50"/>
        <v>n.v.t.</v>
      </c>
      <c r="F155" s="84"/>
      <c r="G155" s="85"/>
    </row>
    <row r="156" spans="1:8">
      <c r="A156" s="80" t="s">
        <v>153</v>
      </c>
      <c r="B156" s="89" t="s">
        <v>154</v>
      </c>
      <c r="C156" s="82" t="s">
        <v>12</v>
      </c>
      <c r="D156" s="82" t="str">
        <f t="shared" si="49"/>
        <v>Nee</v>
      </c>
      <c r="E156" s="83" t="str">
        <f t="shared" si="50"/>
        <v>n.v.t.</v>
      </c>
      <c r="F156" s="84"/>
      <c r="G156" s="85"/>
    </row>
    <row r="157" spans="1:8">
      <c r="A157" s="80" t="s">
        <v>155</v>
      </c>
      <c r="B157" s="89" t="s">
        <v>156</v>
      </c>
      <c r="C157" s="82" t="s">
        <v>12</v>
      </c>
      <c r="D157" s="82" t="str">
        <f t="shared" si="49"/>
        <v>Nee</v>
      </c>
      <c r="E157" s="83" t="str">
        <f t="shared" si="50"/>
        <v>n.v.t.</v>
      </c>
      <c r="F157" s="84"/>
      <c r="G157" s="85"/>
    </row>
    <row r="158" spans="1:8">
      <c r="A158" s="80" t="s">
        <v>157</v>
      </c>
      <c r="B158" s="89" t="s">
        <v>158</v>
      </c>
      <c r="C158" s="82" t="s">
        <v>12</v>
      </c>
      <c r="D158" s="82" t="str">
        <f t="shared" si="49"/>
        <v>Nee</v>
      </c>
      <c r="E158" s="83" t="str">
        <f t="shared" si="50"/>
        <v>n.v.t.</v>
      </c>
      <c r="F158" s="84"/>
      <c r="G158" s="85"/>
    </row>
    <row r="159" spans="1:8">
      <c r="A159" s="156" t="s">
        <v>159</v>
      </c>
      <c r="B159" s="152" t="s">
        <v>438</v>
      </c>
      <c r="C159" s="82" t="s">
        <v>12</v>
      </c>
      <c r="D159" s="82" t="str">
        <f t="shared" si="47"/>
        <v>Nee</v>
      </c>
      <c r="E159" s="83" t="str">
        <f t="shared" si="48"/>
        <v>n.v.t.</v>
      </c>
      <c r="F159" s="84"/>
      <c r="G159" s="85"/>
    </row>
    <row r="160" spans="1:8">
      <c r="A160" s="80" t="s">
        <v>160</v>
      </c>
      <c r="B160" s="88" t="s">
        <v>161</v>
      </c>
      <c r="C160" s="163"/>
      <c r="D160" s="164"/>
      <c r="E160" s="165"/>
      <c r="F160" s="166"/>
      <c r="G160" s="167"/>
    </row>
    <row r="161" spans="1:8" ht="182">
      <c r="A161" s="80" t="s">
        <v>162</v>
      </c>
      <c r="B161" s="89" t="s">
        <v>163</v>
      </c>
      <c r="C161" s="82" t="s">
        <v>12</v>
      </c>
      <c r="D161" s="82" t="str">
        <f t="shared" ref="D161:D164" si="51">IF(C161="Wens","Ja","Nee")</f>
        <v>Nee</v>
      </c>
      <c r="E161" s="83" t="str">
        <f t="shared" ref="E161:E164" si="52">IF(C161="Eis","n.v.t.",0)</f>
        <v>n.v.t.</v>
      </c>
      <c r="F161" s="84"/>
      <c r="G161" s="85"/>
    </row>
    <row r="162" spans="1:8" ht="332">
      <c r="A162" s="80" t="s">
        <v>164</v>
      </c>
      <c r="B162" s="89" t="s">
        <v>433</v>
      </c>
      <c r="C162" s="82" t="s">
        <v>12</v>
      </c>
      <c r="D162" s="82" t="str">
        <f t="shared" si="51"/>
        <v>Nee</v>
      </c>
      <c r="E162" s="83" t="str">
        <f t="shared" si="52"/>
        <v>n.v.t.</v>
      </c>
      <c r="F162" s="84"/>
      <c r="G162" s="85"/>
    </row>
    <row r="163" spans="1:8" ht="70">
      <c r="A163" s="80" t="s">
        <v>165</v>
      </c>
      <c r="B163" s="89" t="s">
        <v>166</v>
      </c>
      <c r="C163" s="82" t="s">
        <v>12</v>
      </c>
      <c r="D163" s="82" t="str">
        <f t="shared" si="51"/>
        <v>Nee</v>
      </c>
      <c r="E163" s="83" t="str">
        <f t="shared" si="52"/>
        <v>n.v.t.</v>
      </c>
      <c r="F163" s="84"/>
      <c r="G163" s="85"/>
    </row>
    <row r="164" spans="1:8" ht="154">
      <c r="A164" s="80" t="s">
        <v>167</v>
      </c>
      <c r="B164" s="89" t="s">
        <v>168</v>
      </c>
      <c r="C164" s="82" t="s">
        <v>12</v>
      </c>
      <c r="D164" s="82" t="str">
        <f t="shared" si="51"/>
        <v>Nee</v>
      </c>
      <c r="E164" s="83" t="str">
        <f t="shared" si="52"/>
        <v>n.v.t.</v>
      </c>
      <c r="F164" s="84"/>
      <c r="G164" s="85"/>
    </row>
    <row r="165" spans="1:8" ht="84">
      <c r="A165" s="156" t="s">
        <v>434</v>
      </c>
      <c r="B165" s="89" t="s">
        <v>437</v>
      </c>
      <c r="C165" s="82" t="s">
        <v>12</v>
      </c>
      <c r="D165" s="82" t="str">
        <f t="shared" ref="D165:D166" si="53">IF(C165="Wens","Ja","Nee")</f>
        <v>Nee</v>
      </c>
      <c r="E165" s="83" t="str">
        <f t="shared" ref="E165:E166" si="54">IF(C165="Eis","n.v.t.",0)</f>
        <v>n.v.t.</v>
      </c>
      <c r="F165" s="84"/>
      <c r="G165" s="85"/>
    </row>
    <row r="166" spans="1:8" ht="84">
      <c r="A166" s="156" t="s">
        <v>435</v>
      </c>
      <c r="B166" s="89" t="s">
        <v>436</v>
      </c>
      <c r="C166" s="82" t="s">
        <v>12</v>
      </c>
      <c r="D166" s="82" t="str">
        <f t="shared" si="53"/>
        <v>Nee</v>
      </c>
      <c r="E166" s="83" t="str">
        <f t="shared" si="54"/>
        <v>n.v.t.</v>
      </c>
      <c r="F166" s="84"/>
      <c r="G166" s="85"/>
    </row>
    <row r="167" spans="1:8" ht="28">
      <c r="A167" s="80" t="s">
        <v>169</v>
      </c>
      <c r="B167" s="81" t="s">
        <v>170</v>
      </c>
      <c r="C167" s="82" t="s">
        <v>12</v>
      </c>
      <c r="D167" s="82" t="str">
        <f t="shared" ref="D167:D168" si="55">IF(C167="Wens","Ja","Nee")</f>
        <v>Nee</v>
      </c>
      <c r="E167" s="83" t="str">
        <f t="shared" ref="E167:E168" si="56">IF(C167="Eis","n.v.t.",0)</f>
        <v>n.v.t.</v>
      </c>
      <c r="F167" s="84"/>
      <c r="G167" s="85"/>
    </row>
    <row r="168" spans="1:8">
      <c r="A168" s="80" t="s">
        <v>171</v>
      </c>
      <c r="B168" s="81" t="s">
        <v>172</v>
      </c>
      <c r="C168" s="82" t="s">
        <v>12</v>
      </c>
      <c r="D168" s="82" t="str">
        <f t="shared" si="55"/>
        <v>Nee</v>
      </c>
      <c r="E168" s="83" t="str">
        <f t="shared" si="56"/>
        <v>n.v.t.</v>
      </c>
      <c r="F168" s="84"/>
      <c r="G168" s="85"/>
    </row>
    <row r="169" spans="1:8" ht="28">
      <c r="A169" s="80" t="s">
        <v>173</v>
      </c>
      <c r="B169" s="81" t="s">
        <v>174</v>
      </c>
      <c r="C169" s="82" t="s">
        <v>12</v>
      </c>
      <c r="D169" s="82" t="str">
        <f t="shared" ref="D169" si="57">IF(C169="Wens","Ja","Nee")</f>
        <v>Nee</v>
      </c>
      <c r="E169" s="83" t="str">
        <f t="shared" ref="E169" si="58">IF(C169="Eis","n.v.t.",0)</f>
        <v>n.v.t.</v>
      </c>
      <c r="F169" s="84"/>
      <c r="G169" s="85"/>
    </row>
    <row r="170" spans="1:8">
      <c r="A170" s="80" t="s">
        <v>175</v>
      </c>
      <c r="B170" s="81" t="s">
        <v>176</v>
      </c>
      <c r="C170" s="82" t="s">
        <v>12</v>
      </c>
      <c r="D170" s="82" t="str">
        <f t="shared" ref="D170" si="59">IF(C170="Wens","Ja","Nee")</f>
        <v>Nee</v>
      </c>
      <c r="E170" s="83" t="str">
        <f t="shared" ref="E170" si="60">IF(C170="Eis","n.v.t.",0)</f>
        <v>n.v.t.</v>
      </c>
      <c r="F170" s="84"/>
      <c r="G170" s="85"/>
    </row>
    <row r="171" spans="1:8" s="58" customFormat="1" ht="19">
      <c r="A171" s="53" t="s">
        <v>177</v>
      </c>
      <c r="B171" s="77" t="s">
        <v>178</v>
      </c>
      <c r="C171" s="54"/>
      <c r="D171" s="54"/>
      <c r="E171" s="55"/>
      <c r="F171" s="56"/>
      <c r="G171" s="57"/>
      <c r="H171" s="14"/>
    </row>
    <row r="172" spans="1:8" ht="28">
      <c r="A172" s="80" t="s">
        <v>179</v>
      </c>
      <c r="B172" s="81" t="s">
        <v>180</v>
      </c>
      <c r="C172" s="82" t="s">
        <v>12</v>
      </c>
      <c r="D172" s="82" t="str">
        <f t="shared" ref="D172:D177" si="61">IF(C172="Wens","Ja","Nee")</f>
        <v>Nee</v>
      </c>
      <c r="E172" s="83" t="str">
        <f t="shared" ref="E172:E177" si="62">IF(C172="Eis","n.v.t.",0)</f>
        <v>n.v.t.</v>
      </c>
      <c r="F172" s="84"/>
      <c r="G172" s="85"/>
    </row>
    <row r="173" spans="1:8" ht="28">
      <c r="A173" s="80" t="s">
        <v>181</v>
      </c>
      <c r="B173" s="81" t="s">
        <v>182</v>
      </c>
      <c r="C173" s="82" t="s">
        <v>12</v>
      </c>
      <c r="D173" s="82" t="str">
        <f>IF(C173="Wens","Ja","Nee")</f>
        <v>Nee</v>
      </c>
      <c r="E173" s="83" t="str">
        <f t="shared" si="62"/>
        <v>n.v.t.</v>
      </c>
      <c r="F173" s="84"/>
      <c r="G173" s="85"/>
    </row>
    <row r="174" spans="1:8" ht="42">
      <c r="A174" s="80" t="s">
        <v>183</v>
      </c>
      <c r="B174" s="81" t="s">
        <v>184</v>
      </c>
      <c r="C174" s="82" t="s">
        <v>12</v>
      </c>
      <c r="D174" s="82" t="str">
        <f t="shared" si="61"/>
        <v>Nee</v>
      </c>
      <c r="E174" s="83" t="str">
        <f t="shared" si="62"/>
        <v>n.v.t.</v>
      </c>
      <c r="F174" s="84"/>
      <c r="G174" s="85"/>
    </row>
    <row r="175" spans="1:8" ht="28">
      <c r="A175" s="80" t="s">
        <v>185</v>
      </c>
      <c r="B175" s="81" t="s">
        <v>186</v>
      </c>
      <c r="C175" s="82" t="s">
        <v>12</v>
      </c>
      <c r="D175" s="82" t="str">
        <f t="shared" si="61"/>
        <v>Nee</v>
      </c>
      <c r="E175" s="83" t="str">
        <f t="shared" si="62"/>
        <v>n.v.t.</v>
      </c>
      <c r="F175" s="84"/>
      <c r="G175" s="85"/>
    </row>
    <row r="176" spans="1:8" ht="28">
      <c r="A176" s="118" t="s">
        <v>187</v>
      </c>
      <c r="B176" s="137" t="s">
        <v>422</v>
      </c>
      <c r="C176" s="119"/>
      <c r="D176" s="119"/>
      <c r="E176" s="120"/>
      <c r="F176" s="121"/>
      <c r="G176" s="122"/>
    </row>
    <row r="177" spans="1:8" ht="28">
      <c r="A177" s="80" t="s">
        <v>189</v>
      </c>
      <c r="B177" s="81" t="s">
        <v>188</v>
      </c>
      <c r="C177" s="82" t="s">
        <v>12</v>
      </c>
      <c r="D177" s="82" t="str">
        <f t="shared" si="61"/>
        <v>Nee</v>
      </c>
      <c r="E177" s="83" t="str">
        <f t="shared" si="62"/>
        <v>n.v.t.</v>
      </c>
      <c r="F177" s="84"/>
      <c r="G177" s="85"/>
    </row>
    <row r="178" spans="1:8" ht="56">
      <c r="A178" s="80" t="s">
        <v>190</v>
      </c>
      <c r="B178" s="81" t="s">
        <v>423</v>
      </c>
      <c r="C178" s="163"/>
      <c r="D178" s="164"/>
      <c r="E178" s="165"/>
      <c r="F178" s="166"/>
      <c r="G178" s="167"/>
    </row>
    <row r="179" spans="1:8" ht="28">
      <c r="A179" s="80" t="s">
        <v>192</v>
      </c>
      <c r="B179" s="81" t="s">
        <v>191</v>
      </c>
      <c r="C179" s="82" t="s">
        <v>12</v>
      </c>
      <c r="D179" s="82" t="str">
        <f t="shared" ref="D179:D180" si="63">IF(C179="Wens","Ja","Nee")</f>
        <v>Nee</v>
      </c>
      <c r="E179" s="83" t="str">
        <f t="shared" ref="E179:E180" si="64">IF(C179="Eis","n.v.t.",0)</f>
        <v>n.v.t.</v>
      </c>
      <c r="F179" s="84"/>
      <c r="G179" s="85"/>
    </row>
    <row r="180" spans="1:8">
      <c r="A180" s="80" t="s">
        <v>398</v>
      </c>
      <c r="B180" s="81" t="s">
        <v>193</v>
      </c>
      <c r="C180" s="82" t="s">
        <v>12</v>
      </c>
      <c r="D180" s="82" t="str">
        <f t="shared" si="63"/>
        <v>Nee</v>
      </c>
      <c r="E180" s="83" t="str">
        <f t="shared" si="64"/>
        <v>n.v.t.</v>
      </c>
      <c r="F180" s="84"/>
      <c r="G180" s="85"/>
    </row>
    <row r="181" spans="1:8" s="58" customFormat="1" ht="19">
      <c r="A181" s="53" t="s">
        <v>194</v>
      </c>
      <c r="B181" s="77" t="s">
        <v>195</v>
      </c>
      <c r="C181" s="54"/>
      <c r="D181" s="54"/>
      <c r="E181" s="55"/>
      <c r="F181" s="56"/>
      <c r="G181" s="57"/>
      <c r="H181" s="14"/>
    </row>
    <row r="182" spans="1:8" ht="70">
      <c r="A182" s="80" t="s">
        <v>196</v>
      </c>
      <c r="B182" s="81" t="s">
        <v>197</v>
      </c>
      <c r="C182" s="82" t="s">
        <v>12</v>
      </c>
      <c r="D182" s="82" t="str">
        <f t="shared" ref="D182" si="65">IF(C182="Wens","Ja","Nee")</f>
        <v>Nee</v>
      </c>
      <c r="E182" s="83" t="str">
        <f t="shared" ref="E182" si="66">IF(C182="Eis","n.v.t.",0)</f>
        <v>n.v.t.</v>
      </c>
      <c r="F182" s="84"/>
      <c r="G182" s="85"/>
    </row>
    <row r="183" spans="1:8" ht="42">
      <c r="A183" s="80" t="s">
        <v>198</v>
      </c>
      <c r="B183" s="78" t="s">
        <v>199</v>
      </c>
      <c r="C183" s="163"/>
      <c r="D183" s="164"/>
      <c r="E183" s="165"/>
      <c r="F183" s="166"/>
      <c r="G183" s="167"/>
    </row>
    <row r="184" spans="1:8">
      <c r="A184" s="80" t="s">
        <v>200</v>
      </c>
      <c r="B184" s="89" t="s">
        <v>201</v>
      </c>
      <c r="C184" s="82" t="s">
        <v>12</v>
      </c>
      <c r="D184" s="82" t="str">
        <f t="shared" ref="D184:D188" si="67">IF(C184="Wens","Ja","Nee")</f>
        <v>Nee</v>
      </c>
      <c r="E184" s="83" t="str">
        <f t="shared" ref="E184:E188" si="68">IF(C184="Eis","n.v.t.",0)</f>
        <v>n.v.t.</v>
      </c>
      <c r="F184" s="84"/>
      <c r="G184" s="85"/>
    </row>
    <row r="185" spans="1:8">
      <c r="A185" s="80" t="s">
        <v>202</v>
      </c>
      <c r="B185" s="89" t="s">
        <v>203</v>
      </c>
      <c r="C185" s="82" t="s">
        <v>12</v>
      </c>
      <c r="D185" s="82" t="str">
        <f t="shared" si="67"/>
        <v>Nee</v>
      </c>
      <c r="E185" s="83" t="str">
        <f t="shared" si="68"/>
        <v>n.v.t.</v>
      </c>
      <c r="F185" s="84"/>
      <c r="G185" s="85"/>
    </row>
    <row r="186" spans="1:8">
      <c r="A186" s="80" t="s">
        <v>204</v>
      </c>
      <c r="B186" s="89" t="s">
        <v>205</v>
      </c>
      <c r="C186" s="82" t="s">
        <v>12</v>
      </c>
      <c r="D186" s="82" t="str">
        <f t="shared" si="67"/>
        <v>Nee</v>
      </c>
      <c r="E186" s="83" t="str">
        <f t="shared" si="68"/>
        <v>n.v.t.</v>
      </c>
      <c r="F186" s="84"/>
      <c r="G186" s="85"/>
    </row>
    <row r="187" spans="1:8">
      <c r="A187" s="80" t="s">
        <v>206</v>
      </c>
      <c r="B187" s="89" t="s">
        <v>207</v>
      </c>
      <c r="C187" s="82" t="s">
        <v>12</v>
      </c>
      <c r="D187" s="82" t="str">
        <f t="shared" si="67"/>
        <v>Nee</v>
      </c>
      <c r="E187" s="83" t="str">
        <f t="shared" si="68"/>
        <v>n.v.t.</v>
      </c>
      <c r="F187" s="84"/>
      <c r="G187" s="85"/>
    </row>
    <row r="188" spans="1:8">
      <c r="A188" s="80" t="s">
        <v>208</v>
      </c>
      <c r="B188" s="89" t="s">
        <v>209</v>
      </c>
      <c r="C188" s="82" t="s">
        <v>12</v>
      </c>
      <c r="D188" s="82" t="str">
        <f t="shared" si="67"/>
        <v>Nee</v>
      </c>
      <c r="E188" s="83" t="str">
        <f t="shared" si="68"/>
        <v>n.v.t.</v>
      </c>
      <c r="F188" s="84"/>
      <c r="G188" s="85"/>
    </row>
    <row r="189" spans="1:8" s="58" customFormat="1" ht="19">
      <c r="A189" s="53" t="s">
        <v>210</v>
      </c>
      <c r="B189" s="77" t="s">
        <v>211</v>
      </c>
      <c r="C189" s="54"/>
      <c r="D189" s="54"/>
      <c r="E189" s="55"/>
      <c r="F189" s="56"/>
      <c r="G189" s="57"/>
      <c r="H189" s="14"/>
    </row>
    <row r="190" spans="1:8">
      <c r="A190" s="156" t="s">
        <v>212</v>
      </c>
      <c r="B190" s="152" t="s">
        <v>439</v>
      </c>
      <c r="C190" s="82" t="s">
        <v>12</v>
      </c>
      <c r="D190" s="82" t="str">
        <f t="shared" ref="D190:D193" si="69">IF(C190="Wens","Ja","Nee")</f>
        <v>Nee</v>
      </c>
      <c r="E190" s="83" t="str">
        <f t="shared" ref="E190:E193" si="70">IF(C190="Eis","n.v.t.",0)</f>
        <v>n.v.t.</v>
      </c>
      <c r="F190" s="84"/>
      <c r="G190" s="85"/>
    </row>
    <row r="191" spans="1:8" ht="28">
      <c r="A191" s="80" t="s">
        <v>213</v>
      </c>
      <c r="B191" s="81" t="s">
        <v>214</v>
      </c>
      <c r="C191" s="82" t="s">
        <v>12</v>
      </c>
      <c r="D191" s="82" t="str">
        <f t="shared" si="69"/>
        <v>Nee</v>
      </c>
      <c r="E191" s="83" t="str">
        <f t="shared" si="70"/>
        <v>n.v.t.</v>
      </c>
      <c r="F191" s="84"/>
      <c r="G191" s="85"/>
    </row>
    <row r="192" spans="1:8">
      <c r="A192" s="80" t="s">
        <v>215</v>
      </c>
      <c r="B192" s="81" t="s">
        <v>216</v>
      </c>
      <c r="C192" s="82" t="s">
        <v>12</v>
      </c>
      <c r="D192" s="82" t="str">
        <f t="shared" si="69"/>
        <v>Nee</v>
      </c>
      <c r="E192" s="83" t="str">
        <f t="shared" si="70"/>
        <v>n.v.t.</v>
      </c>
      <c r="F192" s="84"/>
      <c r="G192" s="85"/>
    </row>
    <row r="193" spans="1:8">
      <c r="A193" s="80" t="s">
        <v>217</v>
      </c>
      <c r="B193" s="81" t="s">
        <v>218</v>
      </c>
      <c r="C193" s="82" t="s">
        <v>12</v>
      </c>
      <c r="D193" s="82" t="str">
        <f t="shared" si="69"/>
        <v>Nee</v>
      </c>
      <c r="E193" s="83" t="str">
        <f t="shared" si="70"/>
        <v>n.v.t.</v>
      </c>
      <c r="F193" s="84"/>
      <c r="G193" s="85"/>
    </row>
    <row r="194" spans="1:8">
      <c r="A194" s="80" t="s">
        <v>219</v>
      </c>
      <c r="B194" s="88" t="s">
        <v>220</v>
      </c>
      <c r="C194" s="163"/>
      <c r="D194" s="164"/>
      <c r="E194" s="165"/>
      <c r="F194" s="166"/>
      <c r="G194" s="167"/>
    </row>
    <row r="195" spans="1:8">
      <c r="A195" s="80" t="s">
        <v>221</v>
      </c>
      <c r="B195" s="89" t="s">
        <v>222</v>
      </c>
      <c r="C195" s="82" t="s">
        <v>12</v>
      </c>
      <c r="D195" s="82" t="str">
        <f t="shared" ref="D195:D200" si="71">IF(C195="Wens","Ja","Nee")</f>
        <v>Nee</v>
      </c>
      <c r="E195" s="83" t="str">
        <f t="shared" ref="E195:E200" si="72">IF(C195="Eis","n.v.t.",0)</f>
        <v>n.v.t.</v>
      </c>
      <c r="F195" s="84"/>
      <c r="G195" s="85"/>
    </row>
    <row r="196" spans="1:8">
      <c r="A196" s="80" t="s">
        <v>223</v>
      </c>
      <c r="B196" s="89" t="s">
        <v>224</v>
      </c>
      <c r="C196" s="82" t="s">
        <v>12</v>
      </c>
      <c r="D196" s="82" t="str">
        <f t="shared" si="71"/>
        <v>Nee</v>
      </c>
      <c r="E196" s="83" t="str">
        <f t="shared" si="72"/>
        <v>n.v.t.</v>
      </c>
      <c r="F196" s="84"/>
      <c r="G196" s="85"/>
    </row>
    <row r="197" spans="1:8">
      <c r="A197" s="80" t="s">
        <v>225</v>
      </c>
      <c r="B197" s="89" t="s">
        <v>226</v>
      </c>
      <c r="C197" s="82" t="s">
        <v>12</v>
      </c>
      <c r="D197" s="82" t="str">
        <f t="shared" si="71"/>
        <v>Nee</v>
      </c>
      <c r="E197" s="83" t="str">
        <f t="shared" si="72"/>
        <v>n.v.t.</v>
      </c>
      <c r="F197" s="84"/>
      <c r="G197" s="85"/>
    </row>
    <row r="198" spans="1:8">
      <c r="A198" s="80" t="s">
        <v>227</v>
      </c>
      <c r="B198" s="89" t="s">
        <v>228</v>
      </c>
      <c r="C198" s="82" t="s">
        <v>12</v>
      </c>
      <c r="D198" s="82" t="str">
        <f t="shared" si="71"/>
        <v>Nee</v>
      </c>
      <c r="E198" s="83" t="str">
        <f t="shared" si="72"/>
        <v>n.v.t.</v>
      </c>
      <c r="F198" s="84"/>
      <c r="G198" s="85"/>
    </row>
    <row r="199" spans="1:8">
      <c r="A199" s="80" t="s">
        <v>229</v>
      </c>
      <c r="B199" s="89" t="s">
        <v>230</v>
      </c>
      <c r="C199" s="82" t="s">
        <v>12</v>
      </c>
      <c r="D199" s="82" t="str">
        <f t="shared" si="71"/>
        <v>Nee</v>
      </c>
      <c r="E199" s="83" t="str">
        <f t="shared" si="72"/>
        <v>n.v.t.</v>
      </c>
      <c r="F199" s="84"/>
      <c r="G199" s="85"/>
    </row>
    <row r="200" spans="1:8">
      <c r="A200" s="80" t="s">
        <v>231</v>
      </c>
      <c r="B200" s="89" t="s">
        <v>232</v>
      </c>
      <c r="C200" s="82" t="s">
        <v>12</v>
      </c>
      <c r="D200" s="82" t="str">
        <f t="shared" si="71"/>
        <v>Nee</v>
      </c>
      <c r="E200" s="83" t="str">
        <f t="shared" si="72"/>
        <v>n.v.t.</v>
      </c>
      <c r="F200" s="84"/>
      <c r="G200" s="85"/>
    </row>
    <row r="201" spans="1:8" s="58" customFormat="1" ht="19">
      <c r="A201" s="53" t="s">
        <v>233</v>
      </c>
      <c r="B201" s="77" t="s">
        <v>234</v>
      </c>
      <c r="C201" s="54"/>
      <c r="D201" s="54"/>
      <c r="E201" s="55"/>
      <c r="F201" s="56"/>
      <c r="G201" s="57"/>
      <c r="H201" s="14"/>
    </row>
    <row r="202" spans="1:8" ht="28">
      <c r="A202" s="80" t="s">
        <v>235</v>
      </c>
      <c r="B202" s="81" t="s">
        <v>236</v>
      </c>
      <c r="C202" s="82" t="s">
        <v>12</v>
      </c>
      <c r="D202" s="82" t="str">
        <f t="shared" ref="D202:D205" si="73">IF(C202="Wens","Ja","Nee")</f>
        <v>Nee</v>
      </c>
      <c r="E202" s="83" t="str">
        <f t="shared" ref="E202:E205" si="74">IF(C202="Eis","n.v.t.",0)</f>
        <v>n.v.t.</v>
      </c>
      <c r="F202" s="84"/>
      <c r="G202" s="85"/>
    </row>
    <row r="203" spans="1:8" ht="56">
      <c r="A203" s="80" t="s">
        <v>237</v>
      </c>
      <c r="B203" s="81" t="s">
        <v>238</v>
      </c>
      <c r="C203" s="82" t="s">
        <v>12</v>
      </c>
      <c r="D203" s="82" t="str">
        <f t="shared" si="73"/>
        <v>Nee</v>
      </c>
      <c r="E203" s="83" t="str">
        <f t="shared" si="74"/>
        <v>n.v.t.</v>
      </c>
      <c r="F203" s="84"/>
      <c r="G203" s="85"/>
    </row>
    <row r="204" spans="1:8" ht="28">
      <c r="A204" s="80" t="s">
        <v>239</v>
      </c>
      <c r="B204" s="81" t="s">
        <v>240</v>
      </c>
      <c r="C204" s="82" t="s">
        <v>12</v>
      </c>
      <c r="D204" s="82" t="str">
        <f t="shared" si="73"/>
        <v>Nee</v>
      </c>
      <c r="E204" s="83" t="str">
        <f t="shared" si="74"/>
        <v>n.v.t.</v>
      </c>
      <c r="F204" s="84"/>
      <c r="G204" s="85"/>
    </row>
    <row r="205" spans="1:8">
      <c r="A205" s="80" t="s">
        <v>241</v>
      </c>
      <c r="B205" s="81" t="s">
        <v>242</v>
      </c>
      <c r="C205" s="82" t="s">
        <v>12</v>
      </c>
      <c r="D205" s="82" t="str">
        <f t="shared" si="73"/>
        <v>Nee</v>
      </c>
      <c r="E205" s="83" t="str">
        <f t="shared" si="74"/>
        <v>n.v.t.</v>
      </c>
      <c r="F205" s="84"/>
      <c r="G205" s="85"/>
    </row>
    <row r="206" spans="1:8" ht="16">
      <c r="A206" s="4"/>
      <c r="B206" s="5"/>
      <c r="C206" s="6"/>
      <c r="D206" s="12" t="s">
        <v>243</v>
      </c>
      <c r="E206" s="13">
        <f>SUM(E6:E205)</f>
        <v>0</v>
      </c>
      <c r="F206" s="8"/>
      <c r="G206" s="9"/>
      <c r="H206" s="15"/>
    </row>
    <row r="207" spans="1:8">
      <c r="A207" s="4"/>
      <c r="B207" s="5"/>
      <c r="C207" s="6"/>
      <c r="D207" s="11"/>
      <c r="E207" s="10"/>
      <c r="F207" s="8"/>
      <c r="G207" s="9"/>
      <c r="H207" s="15"/>
    </row>
    <row r="208" spans="1:8">
      <c r="A208" s="4"/>
      <c r="B208" s="5"/>
      <c r="C208" s="6"/>
      <c r="D208" s="6"/>
      <c r="E208" s="7"/>
      <c r="F208" s="8"/>
      <c r="G208" s="9"/>
      <c r="H208" s="15"/>
    </row>
  </sheetData>
  <mergeCells count="38">
    <mergeCell ref="C152:E152"/>
    <mergeCell ref="F152:G152"/>
    <mergeCell ref="C118:E118"/>
    <mergeCell ref="F118:G118"/>
    <mergeCell ref="C124:E124"/>
    <mergeCell ref="F124:G124"/>
    <mergeCell ref="C129:E129"/>
    <mergeCell ref="F129:G129"/>
    <mergeCell ref="C194:E194"/>
    <mergeCell ref="F194:G194"/>
    <mergeCell ref="C160:E160"/>
    <mergeCell ref="F160:G160"/>
    <mergeCell ref="C178:E178"/>
    <mergeCell ref="F178:G178"/>
    <mergeCell ref="C183:E183"/>
    <mergeCell ref="F183:G183"/>
    <mergeCell ref="C97:E97"/>
    <mergeCell ref="F97:G97"/>
    <mergeCell ref="C139:E139"/>
    <mergeCell ref="F139:G139"/>
    <mergeCell ref="C87:E87"/>
    <mergeCell ref="F87:G87"/>
    <mergeCell ref="C91:E91"/>
    <mergeCell ref="F91:G91"/>
    <mergeCell ref="C106:E106"/>
    <mergeCell ref="F106:G106"/>
    <mergeCell ref="B1:B2"/>
    <mergeCell ref="C45:E45"/>
    <mergeCell ref="F45:G45"/>
    <mergeCell ref="C76:E76"/>
    <mergeCell ref="F76:G76"/>
    <mergeCell ref="F4:G4"/>
    <mergeCell ref="C65:E65"/>
    <mergeCell ref="F65:G65"/>
    <mergeCell ref="C58:E58"/>
    <mergeCell ref="F58:G58"/>
    <mergeCell ref="C50:E50"/>
    <mergeCell ref="F50:G50"/>
  </mergeCells>
  <phoneticPr fontId="31" type="noConversion"/>
  <dataValidations count="4">
    <dataValidation type="list" allowBlank="1" showInputMessage="1" showErrorMessage="1" sqref="C207:C208" xr:uid="{00000000-0002-0000-0000-000000000000}">
      <formula1>"Kies:,KO,Wens"</formula1>
    </dataValidation>
    <dataValidation type="list" operator="equal" showInputMessage="1" showErrorMessage="1" sqref="F206:F208 G44 F6:G6 G17:G20 F17:F44" xr:uid="{00000000-0002-0000-0000-000001000000}">
      <formula1>"Ja,Nee"</formula1>
    </dataValidation>
    <dataValidation type="list" allowBlank="1" showInputMessage="1" showErrorMessage="1" sqref="C45:C150 C6:C43 C152:C206" xr:uid="{6C040C12-91FB-4299-82EE-464A382993CE}">
      <formula1>"Kies:,Eis,Wens"</formula1>
    </dataValidation>
    <dataValidation operator="equal" showInputMessage="1" showErrorMessage="1" sqref="G21:G43" xr:uid="{0BD500EE-CE69-9C47-A62D-A1F0ABAEF101}"/>
  </dataValidation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A90C3-64E7-BB41-B479-19B04442D388}">
  <sheetPr>
    <pageSetUpPr fitToPage="1"/>
  </sheetPr>
  <dimension ref="A1:I45"/>
  <sheetViews>
    <sheetView tabSelected="1" topLeftCell="A21" zoomScale="140" zoomScaleNormal="140" workbookViewId="0">
      <selection activeCell="G32" sqref="G32"/>
    </sheetView>
  </sheetViews>
  <sheetFormatPr baseColWidth="10" defaultColWidth="0" defaultRowHeight="15" zeroHeight="1"/>
  <cols>
    <col min="1" max="1" width="5.83203125" customWidth="1"/>
    <col min="2" max="6" width="15.83203125" customWidth="1"/>
    <col min="7" max="7" width="50.83203125" customWidth="1"/>
    <col min="8" max="8" width="15.83203125" customWidth="1"/>
    <col min="9" max="9" width="1.83203125" customWidth="1"/>
    <col min="10" max="16384" width="11.5" hidden="1"/>
  </cols>
  <sheetData>
    <row r="1" spans="1:8" s="14" customFormat="1" ht="43" customHeight="1">
      <c r="B1" s="172" t="s">
        <v>244</v>
      </c>
      <c r="C1" s="172"/>
      <c r="D1" s="172"/>
      <c r="E1" s="172"/>
    </row>
    <row r="2" spans="1:8" s="14" customFormat="1" ht="16" customHeight="1">
      <c r="B2" s="172"/>
      <c r="C2" s="172"/>
      <c r="D2" s="172"/>
      <c r="E2" s="172"/>
    </row>
    <row r="3" spans="1:8" s="14" customFormat="1" ht="17.25" customHeight="1">
      <c r="B3" s="172"/>
      <c r="C3" s="172"/>
      <c r="D3" s="172"/>
      <c r="E3" s="172"/>
    </row>
    <row r="4" spans="1:8">
      <c r="A4" s="14"/>
      <c r="B4" s="14"/>
      <c r="C4" s="14"/>
      <c r="D4" s="14"/>
      <c r="E4" s="14"/>
      <c r="F4" s="14"/>
      <c r="G4" s="72" t="s">
        <v>245</v>
      </c>
      <c r="H4" s="73"/>
    </row>
    <row r="5" spans="1:8" s="16" customFormat="1" ht="16">
      <c r="A5" s="59" t="s">
        <v>8</v>
      </c>
      <c r="B5" s="60" t="s">
        <v>246</v>
      </c>
      <c r="C5" s="61"/>
      <c r="D5" s="61"/>
      <c r="E5" s="61"/>
      <c r="F5" s="62"/>
      <c r="G5" s="62"/>
      <c r="H5" s="62"/>
    </row>
    <row r="6" spans="1:8" s="16" customFormat="1" ht="48" customHeight="1">
      <c r="A6" s="17"/>
      <c r="B6" s="169" t="s">
        <v>247</v>
      </c>
      <c r="C6" s="169"/>
      <c r="D6" s="169"/>
      <c r="E6" s="169"/>
      <c r="F6" s="169"/>
      <c r="G6" s="169"/>
      <c r="H6" s="169"/>
    </row>
    <row r="7" spans="1:8" s="18" customFormat="1" ht="12.75" customHeight="1">
      <c r="A7" s="25"/>
      <c r="B7" s="26"/>
      <c r="C7" s="26"/>
      <c r="D7"/>
      <c r="E7" s="26"/>
      <c r="F7" s="30"/>
      <c r="G7" s="27"/>
      <c r="H7" s="47"/>
    </row>
    <row r="8" spans="1:8" s="16" customFormat="1" ht="16">
      <c r="A8" s="19"/>
      <c r="B8" s="26"/>
      <c r="C8" s="26"/>
      <c r="D8" s="26"/>
      <c r="E8" s="26"/>
      <c r="F8" s="68"/>
      <c r="G8" s="69" t="s">
        <v>248</v>
      </c>
      <c r="H8" s="70"/>
    </row>
    <row r="9" spans="1:8" s="16" customFormat="1" ht="12.75" customHeight="1">
      <c r="A9" s="19"/>
      <c r="B9" s="26"/>
      <c r="C9" s="26"/>
      <c r="D9" s="26"/>
      <c r="E9" s="26"/>
      <c r="F9" s="71" t="s">
        <v>249</v>
      </c>
      <c r="G9" s="67" t="s">
        <v>250</v>
      </c>
      <c r="H9" s="65" t="s">
        <v>251</v>
      </c>
    </row>
    <row r="10" spans="1:8" s="24" customFormat="1" ht="12.75" customHeight="1">
      <c r="A10" s="20"/>
      <c r="B10" s="26"/>
      <c r="C10" s="26"/>
      <c r="D10" s="26"/>
      <c r="E10" s="26"/>
      <c r="F10" s="21"/>
      <c r="G10" s="22" t="s">
        <v>252</v>
      </c>
      <c r="H10" s="23">
        <f>SUM(H11:H16)</f>
        <v>0</v>
      </c>
    </row>
    <row r="11" spans="1:8" s="16" customFormat="1" ht="12.75" customHeight="1">
      <c r="A11" s="19"/>
      <c r="B11" s="26"/>
      <c r="C11" s="26"/>
      <c r="D11" s="26"/>
      <c r="E11" s="26"/>
      <c r="F11" s="95"/>
      <c r="G11" s="96" t="s">
        <v>253</v>
      </c>
      <c r="H11" s="97">
        <v>0</v>
      </c>
    </row>
    <row r="12" spans="1:8" s="16" customFormat="1" ht="12.75" customHeight="1">
      <c r="A12" s="19"/>
      <c r="B12" s="26"/>
      <c r="C12" s="26"/>
      <c r="D12" s="26"/>
      <c r="E12" s="26"/>
      <c r="F12" s="95"/>
      <c r="G12" s="96" t="s">
        <v>254</v>
      </c>
      <c r="H12" s="97">
        <v>0</v>
      </c>
    </row>
    <row r="13" spans="1:8" s="16" customFormat="1" ht="12.75" customHeight="1">
      <c r="A13" s="19"/>
      <c r="B13" s="26"/>
      <c r="C13" s="26"/>
      <c r="D13" s="26"/>
      <c r="E13" s="26"/>
      <c r="F13" s="95"/>
      <c r="G13" s="96" t="s">
        <v>255</v>
      </c>
      <c r="H13" s="97">
        <v>0</v>
      </c>
    </row>
    <row r="14" spans="1:8" s="16" customFormat="1" ht="12.75" customHeight="1">
      <c r="A14" s="19"/>
      <c r="B14" s="26"/>
      <c r="C14" s="26"/>
      <c r="D14" s="26"/>
      <c r="E14" s="26"/>
      <c r="F14" s="95"/>
      <c r="G14" s="96" t="s">
        <v>256</v>
      </c>
      <c r="H14" s="97">
        <v>0</v>
      </c>
    </row>
    <row r="15" spans="1:8" s="16" customFormat="1" ht="12.75" customHeight="1">
      <c r="A15" s="19"/>
      <c r="B15" s="26"/>
      <c r="C15" s="26"/>
      <c r="D15" s="26"/>
      <c r="E15" s="26"/>
      <c r="F15" s="95"/>
      <c r="G15" s="96" t="s">
        <v>257</v>
      </c>
      <c r="H15" s="97">
        <v>0</v>
      </c>
    </row>
    <row r="16" spans="1:8" s="16" customFormat="1" ht="12.75" customHeight="1">
      <c r="A16" s="19"/>
      <c r="B16" s="26"/>
      <c r="C16" s="26"/>
      <c r="D16" s="26"/>
      <c r="E16" s="26"/>
      <c r="F16" s="95"/>
      <c r="G16" s="96" t="s">
        <v>258</v>
      </c>
      <c r="H16" s="97">
        <v>0</v>
      </c>
    </row>
    <row r="17" spans="1:8" s="18" customFormat="1" ht="12.75" customHeight="1">
      <c r="A17" s="25"/>
      <c r="B17" s="26"/>
      <c r="C17" s="26"/>
      <c r="D17" s="26"/>
      <c r="E17" s="26"/>
      <c r="F17" s="30"/>
      <c r="G17" s="27"/>
      <c r="H17" s="47"/>
    </row>
    <row r="18" spans="1:8" s="16" customFormat="1" ht="12.75" customHeight="1" thickBot="1">
      <c r="A18" s="19"/>
      <c r="F18" s="31"/>
      <c r="G18" s="98" t="s">
        <v>259</v>
      </c>
      <c r="H18" s="99">
        <f>SUM(H10)</f>
        <v>0</v>
      </c>
    </row>
    <row r="19" spans="1:8" s="16" customFormat="1" ht="12.75" customHeight="1" thickTop="1">
      <c r="A19" s="19"/>
      <c r="F19" s="31"/>
      <c r="G19" s="32"/>
      <c r="H19" s="33"/>
    </row>
    <row r="20" spans="1:8" s="16" customFormat="1" ht="16">
      <c r="A20" s="59" t="s">
        <v>24</v>
      </c>
      <c r="B20" s="60" t="s">
        <v>448</v>
      </c>
      <c r="C20" s="61"/>
      <c r="D20" s="61"/>
      <c r="E20" s="61"/>
      <c r="F20" s="62"/>
      <c r="G20" s="62"/>
      <c r="H20" s="62"/>
    </row>
    <row r="21" spans="1:8" s="16" customFormat="1" ht="48" customHeight="1">
      <c r="A21" s="34"/>
      <c r="B21" s="169" t="s">
        <v>446</v>
      </c>
      <c r="C21" s="169"/>
      <c r="D21" s="169"/>
      <c r="E21" s="169"/>
      <c r="F21" s="169"/>
      <c r="G21" s="169"/>
      <c r="H21" s="169"/>
    </row>
    <row r="22" spans="1:8" s="16" customFormat="1" ht="13">
      <c r="A22" s="17"/>
      <c r="B22" s="35"/>
      <c r="C22" s="35"/>
      <c r="D22" s="35"/>
      <c r="E22" s="35"/>
      <c r="F22" s="64"/>
      <c r="G22" s="66" t="s">
        <v>260</v>
      </c>
    </row>
    <row r="23" spans="1:8" s="16" customFormat="1" ht="12.75" customHeight="1">
      <c r="A23" s="17"/>
      <c r="B23" s="35"/>
      <c r="C23" s="35"/>
      <c r="D23" s="35"/>
      <c r="E23" s="35"/>
      <c r="F23" s="65" t="s">
        <v>261</v>
      </c>
      <c r="G23" s="97">
        <v>0</v>
      </c>
    </row>
    <row r="24" spans="1:8" s="16" customFormat="1" ht="12.75" customHeight="1">
      <c r="A24" s="17"/>
      <c r="B24" s="35"/>
      <c r="C24" s="35"/>
      <c r="D24" s="35"/>
      <c r="E24" s="35"/>
      <c r="F24" s="65" t="s">
        <v>262</v>
      </c>
      <c r="G24" s="97">
        <v>0</v>
      </c>
    </row>
    <row r="25" spans="1:8" s="16" customFormat="1" ht="12.75" customHeight="1">
      <c r="A25" s="17"/>
      <c r="B25" s="35"/>
      <c r="C25" s="35"/>
      <c r="D25" s="35"/>
      <c r="E25" s="35"/>
      <c r="F25" s="65" t="s">
        <v>263</v>
      </c>
      <c r="G25" s="97">
        <v>0</v>
      </c>
    </row>
    <row r="26" spans="1:8" s="16" customFormat="1" ht="12.75" customHeight="1">
      <c r="A26" s="17"/>
      <c r="B26" s="35"/>
      <c r="C26" s="35"/>
      <c r="D26" s="35"/>
      <c r="E26" s="35"/>
      <c r="F26" s="65" t="s">
        <v>264</v>
      </c>
      <c r="G26" s="97">
        <v>0</v>
      </c>
    </row>
    <row r="27" spans="1:8" s="16" customFormat="1" ht="12.75" customHeight="1">
      <c r="A27" s="17"/>
      <c r="B27" s="35"/>
      <c r="C27" s="35"/>
      <c r="D27" s="35"/>
      <c r="E27" s="35"/>
      <c r="F27" s="65" t="s">
        <v>442</v>
      </c>
      <c r="G27" s="97">
        <v>0</v>
      </c>
    </row>
    <row r="28" spans="1:8" s="16" customFormat="1" ht="12.75" customHeight="1">
      <c r="A28" s="17"/>
      <c r="B28" s="35"/>
      <c r="C28" s="35"/>
      <c r="D28" s="35"/>
      <c r="E28" s="35"/>
      <c r="F28" s="65" t="s">
        <v>443</v>
      </c>
      <c r="G28" s="97">
        <v>0</v>
      </c>
    </row>
    <row r="29" spans="1:8" s="16" customFormat="1" ht="12.75" customHeight="1">
      <c r="A29" s="17"/>
      <c r="B29" s="35"/>
      <c r="C29" s="35"/>
      <c r="D29" s="35"/>
      <c r="E29" s="35"/>
      <c r="F29" s="65" t="s">
        <v>444</v>
      </c>
      <c r="G29" s="97">
        <v>0</v>
      </c>
    </row>
    <row r="30" spans="1:8" s="16" customFormat="1" ht="12.75" customHeight="1">
      <c r="A30" s="17"/>
      <c r="B30" s="35"/>
      <c r="C30" s="35"/>
      <c r="D30" s="35"/>
      <c r="E30" s="35"/>
      <c r="F30" s="65" t="s">
        <v>445</v>
      </c>
      <c r="G30" s="97">
        <v>0</v>
      </c>
    </row>
    <row r="31" spans="1:8" s="16" customFormat="1" ht="12.75" customHeight="1" thickBot="1">
      <c r="A31" s="17"/>
      <c r="B31" s="35"/>
      <c r="C31" s="36"/>
      <c r="D31" s="36"/>
      <c r="E31" s="36"/>
      <c r="F31" s="98" t="s">
        <v>265</v>
      </c>
      <c r="G31" s="99">
        <f>SUM(G23:G30)</f>
        <v>0</v>
      </c>
    </row>
    <row r="32" spans="1:8" s="16" customFormat="1" ht="14" thickTop="1">
      <c r="A32" s="17"/>
      <c r="F32" s="31"/>
      <c r="G32" s="37"/>
      <c r="H32" s="38"/>
    </row>
    <row r="33" spans="1:8" s="16" customFormat="1" ht="16">
      <c r="A33" s="63" t="s">
        <v>65</v>
      </c>
      <c r="B33" s="60" t="s">
        <v>266</v>
      </c>
      <c r="C33" s="61"/>
      <c r="D33" s="61"/>
      <c r="E33" s="61"/>
      <c r="F33" s="62"/>
      <c r="G33" s="62"/>
      <c r="H33" s="62"/>
    </row>
    <row r="34" spans="1:8" s="16" customFormat="1" ht="12.75" customHeight="1">
      <c r="A34" s="39"/>
      <c r="F34" s="31"/>
      <c r="G34" s="31"/>
    </row>
    <row r="35" spans="1:8" s="16" customFormat="1" ht="12.75" customHeight="1">
      <c r="A35" s="39"/>
      <c r="E35" s="40" t="s">
        <v>246</v>
      </c>
      <c r="F35" s="31"/>
      <c r="G35" s="31"/>
    </row>
    <row r="36" spans="1:8" s="42" customFormat="1" ht="25.5" customHeight="1">
      <c r="A36" s="41"/>
      <c r="E36" s="100" t="s">
        <v>8</v>
      </c>
      <c r="F36" s="101" t="s">
        <v>246</v>
      </c>
      <c r="G36" s="102"/>
      <c r="H36" s="103">
        <f>SUM(H37)-(H38)</f>
        <v>0</v>
      </c>
    </row>
    <row r="37" spans="1:8" s="16" customFormat="1" ht="12.75" customHeight="1">
      <c r="A37" s="39"/>
      <c r="F37" s="104"/>
      <c r="G37" s="105" t="s">
        <v>267</v>
      </c>
      <c r="H37" s="106">
        <f>H10</f>
        <v>0</v>
      </c>
    </row>
    <row r="38" spans="1:8" s="16" customFormat="1" ht="12.75" customHeight="1">
      <c r="A38" s="39"/>
      <c r="F38" s="107"/>
      <c r="G38" s="108" t="s">
        <v>268</v>
      </c>
      <c r="H38" s="109">
        <v>0</v>
      </c>
    </row>
    <row r="39" spans="1:8" s="18" customFormat="1" ht="12.75" customHeight="1">
      <c r="A39" s="43"/>
      <c r="F39" s="44"/>
      <c r="G39" s="27"/>
      <c r="H39" s="28"/>
    </row>
    <row r="40" spans="1:8" s="16" customFormat="1" ht="12.75" customHeight="1">
      <c r="A40" s="39"/>
      <c r="E40" s="45" t="s">
        <v>269</v>
      </c>
      <c r="F40" s="29"/>
      <c r="G40" s="29"/>
      <c r="H40" s="18"/>
    </row>
    <row r="41" spans="1:8" s="42" customFormat="1" ht="25.5" customHeight="1">
      <c r="A41" s="41"/>
      <c r="E41" s="100" t="str">
        <f>A20</f>
        <v>B</v>
      </c>
      <c r="F41" s="170" t="str">
        <f>B20</f>
        <v>Ongoing diensten (4x12  maanden initieel + verlengingen)</v>
      </c>
      <c r="G41" s="171"/>
      <c r="H41" s="110">
        <f>G31</f>
        <v>0</v>
      </c>
    </row>
    <row r="42" spans="1:8" s="16" customFormat="1" ht="12.75" customHeight="1">
      <c r="A42" s="39"/>
      <c r="E42" s="18"/>
      <c r="F42" s="44"/>
      <c r="G42" s="27"/>
      <c r="H42" s="28"/>
    </row>
    <row r="43" spans="1:8" s="16" customFormat="1" ht="12.75" customHeight="1">
      <c r="A43" s="39"/>
      <c r="E43" s="18"/>
      <c r="F43" s="29"/>
      <c r="G43" s="46" t="s">
        <v>270</v>
      </c>
      <c r="H43" s="18"/>
    </row>
    <row r="44" spans="1:8" s="16" customFormat="1" ht="12.75" customHeight="1">
      <c r="E44" s="18"/>
      <c r="F44" s="46"/>
      <c r="G44" s="67" t="s">
        <v>271</v>
      </c>
      <c r="H44" s="65" t="s">
        <v>272</v>
      </c>
    </row>
    <row r="45" spans="1:8" s="16" customFormat="1" ht="26.25" customHeight="1">
      <c r="E45" s="18"/>
      <c r="F45" s="29"/>
      <c r="G45" s="111" t="s">
        <v>447</v>
      </c>
      <c r="H45" s="112">
        <f>+H41+H36</f>
        <v>0</v>
      </c>
    </row>
  </sheetData>
  <mergeCells count="4">
    <mergeCell ref="B6:H6"/>
    <mergeCell ref="B21:H21"/>
    <mergeCell ref="F41:G41"/>
    <mergeCell ref="B1:E3"/>
  </mergeCells>
  <pageMargins left="0.7" right="0.7" top="0.75" bottom="0.75" header="0.3" footer="0.3"/>
  <pageSetup paperSize="9" scale="54"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309D-6C82-934E-AC87-DC0F9DA9ED1B}">
  <dimension ref="A1"/>
  <sheetViews>
    <sheetView workbookViewId="0"/>
  </sheetViews>
  <sheetFormatPr baseColWidth="10" defaultColWidth="11.5" defaultRowHeight="15"/>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4A0054F33AF64BA34D02189F26AA02" ma:contentTypeVersion="12" ma:contentTypeDescription="Een nieuw document maken." ma:contentTypeScope="" ma:versionID="72077f56df0dc9e9dfff70e5fcf42183">
  <xsd:schema xmlns:xsd="http://www.w3.org/2001/XMLSchema" xmlns:xs="http://www.w3.org/2001/XMLSchema" xmlns:p="http://schemas.microsoft.com/office/2006/metadata/properties" xmlns:ns2="d4090a8c-2235-45f4-82b3-fea7c45c30e0" xmlns:ns3="62960e7c-2916-47d8-8bf0-64e357a01ea2" targetNamespace="http://schemas.microsoft.com/office/2006/metadata/properties" ma:root="true" ma:fieldsID="b44b6f5dc1f738e5585c6916df216924" ns2:_="" ns3:_="">
    <xsd:import namespace="d4090a8c-2235-45f4-82b3-fea7c45c30e0"/>
    <xsd:import namespace="62960e7c-2916-47d8-8bf0-64e357a01e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090a8c-2235-45f4-82b3-fea7c45c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abc3491-1ada-4bda-aef9-85d7c71d76e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960e7c-2916-47d8-8bf0-64e357a01e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591e8f-6a19-4073-9a08-681f2dc8df0b}" ma:internalName="TaxCatchAll" ma:showField="CatchAllData" ma:web="62960e7c-2916-47d8-8bf0-64e357a01e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090a8c-2235-45f4-82b3-fea7c45c30e0">
      <Terms xmlns="http://schemas.microsoft.com/office/infopath/2007/PartnerControls"/>
    </lcf76f155ced4ddcb4097134ff3c332f>
    <TaxCatchAll xmlns="62960e7c-2916-47d8-8bf0-64e357a01ea2" xsi:nil="true"/>
  </documentManagement>
</p:properties>
</file>

<file path=customXml/itemProps1.xml><?xml version="1.0" encoding="utf-8"?>
<ds:datastoreItem xmlns:ds="http://schemas.openxmlformats.org/officeDocument/2006/customXml" ds:itemID="{40DDB005-93AB-4595-B36A-5D6C7941CFB3}">
  <ds:schemaRefs>
    <ds:schemaRef ds:uri="http://schemas.microsoft.com/sharepoint/v3/contenttype/forms"/>
  </ds:schemaRefs>
</ds:datastoreItem>
</file>

<file path=customXml/itemProps2.xml><?xml version="1.0" encoding="utf-8"?>
<ds:datastoreItem xmlns:ds="http://schemas.openxmlformats.org/officeDocument/2006/customXml" ds:itemID="{A755006F-F70B-45B9-9771-5F03737EA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090a8c-2235-45f4-82b3-fea7c45c30e0"/>
    <ds:schemaRef ds:uri="62960e7c-2916-47d8-8bf0-64e357a01e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29E60A-E9B1-4FC9-86BD-1FB860A5223D}">
  <ds:schemaRefs>
    <ds:schemaRef ds:uri="http://purl.org/dc/terms/"/>
    <ds:schemaRef ds:uri="d4090a8c-2235-45f4-82b3-fea7c45c30e0"/>
    <ds:schemaRef ds:uri="http://www.w3.org/XML/1998/namespace"/>
    <ds:schemaRef ds:uri="62960e7c-2916-47d8-8bf0-64e357a01ea2"/>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Functionele Eisen en Wensen</vt:lpstr>
      <vt:lpstr>2) Prijzen en tarieven</vt:lpstr>
      <vt:lpstr>3) Prijsonderbouwing</vt:lpstr>
      <vt:lpstr>'1) Functionele Eisen en Wensen'!Afdrukbereik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subject/>
  <dc:creator>ir. Durk Boersma</dc:creator>
  <cp:keywords>Gemeente Hilversum</cp:keywords>
  <dc:description/>
  <cp:lastModifiedBy>Durk Boersma</cp:lastModifiedBy>
  <cp:revision/>
  <dcterms:created xsi:type="dcterms:W3CDTF">2018-05-16T08:16:34Z</dcterms:created>
  <dcterms:modified xsi:type="dcterms:W3CDTF">2024-11-11T11:36:14Z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20191030141208925</vt:lpwstr>
  </property>
  <property fmtid="{D5CDD505-2E9C-101B-9397-08002B2CF9AE}" pid="3" name="ContentTypeId">
    <vt:lpwstr>0x01010075FFF0A609E81645905B2DBA0E3879F6</vt:lpwstr>
  </property>
  <property fmtid="{D5CDD505-2E9C-101B-9397-08002B2CF9AE}" pid="4" name="MediaServiceImageTags">
    <vt:lpwstr/>
  </property>
</Properties>
</file>