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Lopende zaken\EA's\EA Veldwerk en analyse\04. Aanbestedingsdocumenten\Prijzenblad\"/>
    </mc:Choice>
  </mc:AlternateContent>
  <xr:revisionPtr revIDLastSave="0" documentId="8_{0128A9B7-A26E-4845-81A1-C9FF0FE92940}" xr6:coauthVersionLast="47" xr6:coauthVersionMax="47" xr10:uidLastSave="{00000000-0000-0000-0000-000000000000}"/>
  <bookViews>
    <workbookView xWindow="-110" yWindow="-110" windowWidth="19420" windowHeight="10420" activeTab="1" xr2:uid="{574A2D5D-C421-4EA6-ABCB-E8278264C01E}"/>
  </bookViews>
  <sheets>
    <sheet name="Toelichting + Eisen" sheetId="7" r:id="rId1"/>
    <sheet name="Prijzenblad Veldwerk en analyse" sheetId="3" r:id="rId2"/>
  </sheets>
  <definedNames>
    <definedName name="_xlnm.Print_Area" localSheetId="1">'Prijzenblad Veldwerk en analyse'!$A$1:$I$112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 i="3" l="1"/>
  <c r="I81" i="3"/>
  <c r="I97" i="3"/>
  <c r="I96" i="3"/>
  <c r="I95" i="3"/>
  <c r="I93" i="3"/>
  <c r="I92" i="3"/>
  <c r="I91" i="3"/>
  <c r="I90" i="3"/>
  <c r="I89" i="3"/>
  <c r="I104" i="3"/>
  <c r="I83" i="3"/>
  <c r="I28" i="3"/>
  <c r="I26" i="3"/>
  <c r="I24" i="3"/>
  <c r="I23" i="3"/>
  <c r="I22" i="3"/>
  <c r="I56" i="3"/>
  <c r="I57" i="3"/>
  <c r="I39" i="3"/>
  <c r="I100" i="3"/>
  <c r="I11" i="3"/>
  <c r="I41" i="3"/>
  <c r="I42" i="3"/>
  <c r="I64" i="3"/>
  <c r="I59" i="3"/>
  <c r="I60" i="3"/>
  <c r="I44" i="3"/>
  <c r="I30" i="3"/>
  <c r="I20" i="3"/>
  <c r="I18" i="3"/>
  <c r="I6" i="3"/>
  <c r="I4" i="3"/>
  <c r="I107" i="3" l="1"/>
  <c r="I13" i="3"/>
  <c r="I14" i="3"/>
  <c r="I15" i="3"/>
  <c r="I37" i="3"/>
  <c r="I62" i="3"/>
  <c r="I78" i="3"/>
  <c r="I101" i="3"/>
  <c r="I108" i="3" l="1"/>
  <c r="I110" i="3" s="1"/>
  <c r="I111" i="3" s="1"/>
  <c r="I109" i="3" l="1"/>
</calcChain>
</file>

<file path=xl/sharedStrings.xml><?xml version="1.0" encoding="utf-8"?>
<sst xmlns="http://schemas.openxmlformats.org/spreadsheetml/2006/main" count="596" uniqueCount="236">
  <si>
    <t>* Zie eisen in tabblad  Toelichting + Eisen</t>
  </si>
  <si>
    <t>Vergelijkingsprijs (Totale fictieve jaarsom exclusief BTW)</t>
  </si>
  <si>
    <t>NVT</t>
  </si>
  <si>
    <t>OGC NIRT + SEARCH</t>
  </si>
  <si>
    <t>Nvt</t>
  </si>
  <si>
    <t>Totaal</t>
  </si>
  <si>
    <t>tarief/opslag</t>
  </si>
  <si>
    <t>Fictief aantal</t>
  </si>
  <si>
    <t>Eisen</t>
  </si>
  <si>
    <t>Verrichting/onderzoeksmethode</t>
  </si>
  <si>
    <t>Materiaal / product</t>
  </si>
  <si>
    <t>Reiskosten</t>
  </si>
  <si>
    <t>*7</t>
  </si>
  <si>
    <t>Uurtarief</t>
  </si>
  <si>
    <t>Aanvullende personeelskosten</t>
  </si>
  <si>
    <t>OGC NIRT + IAC</t>
  </si>
  <si>
    <t>Analyse op: PAK  (10 VROM), asfaltenen, fenol, cresolen, arseen, cadmium, kwik.</t>
  </si>
  <si>
    <t>Residuale brandstoffen</t>
  </si>
  <si>
    <t>Kostprijs</t>
  </si>
  <si>
    <t xml:space="preserve">Analyse op: EOX, PCB’s, vlampunt. Plus de (verhouding tussen) de  in MSDS vermelde stoffen (bijv. tolueen benzeen, styreen etc.) </t>
  </si>
  <si>
    <t>Blendproducten brandstoffen</t>
  </si>
  <si>
    <t>OGC-NIRT</t>
  </si>
  <si>
    <t>*2</t>
  </si>
  <si>
    <t xml:space="preserve">Analyse middels GCMS volgens de analysemethode: TO-14AR beschreven door het U.S. Enviromental Protection Agency (EPA). </t>
  </si>
  <si>
    <t>Lucht (gas)</t>
  </si>
  <si>
    <t>Subtotaal --&gt;</t>
  </si>
  <si>
    <t xml:space="preserve">15. oplosbaarheid in water. </t>
  </si>
  <si>
    <t xml:space="preserve">14. dampspanning, </t>
  </si>
  <si>
    <t xml:space="preserve">13. brand onderhoudendheid, </t>
  </si>
  <si>
    <t xml:space="preserve">11. pH-waarde, </t>
  </si>
  <si>
    <t xml:space="preserve">8. zelfontbrandingstemperatuur, </t>
  </si>
  <si>
    <t xml:space="preserve">7. verdampingssnelheid, </t>
  </si>
  <si>
    <t xml:space="preserve">5. vlampunt, </t>
  </si>
  <si>
    <t xml:space="preserve">4. smeltpunt, </t>
  </si>
  <si>
    <t xml:space="preserve">3. kookpunt, </t>
  </si>
  <si>
    <t xml:space="preserve">2. viscositeit, </t>
  </si>
  <si>
    <t xml:space="preserve">1. relatieve dichtheid, </t>
  </si>
  <si>
    <t>OGC-NIRT -&gt; IAC</t>
  </si>
  <si>
    <t xml:space="preserve">5. Minerale olie. </t>
  </si>
  <si>
    <t>4. Σ 10-PAK ,</t>
  </si>
  <si>
    <t xml:space="preserve">3. Σ 6 PVB’s ex PCB 118, </t>
  </si>
  <si>
    <t>2. Σ PCDD/PCDF, α-, β-, γ- HCH (Lindaan), HCB, Σ aldrin/dieldrin, Σ endrin / sodrin, Σ DDT/DDD/DDE,</t>
  </si>
  <si>
    <t>1. zware metalen,</t>
  </si>
  <si>
    <t>Digestaat (vergiste mest)</t>
  </si>
  <si>
    <t>Analyse op lood in metaal en cadmium in kunststoffen. 
Analyses moeten uitgevoerd worden conform NEN-IEC 62321.</t>
  </si>
  <si>
    <t>Elektrische apparaten</t>
  </si>
  <si>
    <t xml:space="preserve">Bepalen of het een verboden koudemiddel is.  </t>
  </si>
  <si>
    <t>Koudemiddelen t.b.v. koelinstallaties</t>
  </si>
  <si>
    <t>Perceel 4</t>
  </si>
  <si>
    <t>*1</t>
  </si>
  <si>
    <t>Asbest ‘verdacht materiaal’</t>
  </si>
  <si>
    <t xml:space="preserve">Vaststellen of er sprake is van een asbestbesmetting. </t>
  </si>
  <si>
    <t>Kleefmonsters</t>
  </si>
  <si>
    <t>Vaststellen gebromeerde vlamvertragers conform 
NEN-EN-IEC 62321 (GC-MS-analyse of LC-MS-analyse) of IEC 62321-3-1 (XRF analyse).</t>
  </si>
  <si>
    <t>O.a. electronica, kleding en meubels</t>
  </si>
  <si>
    <t>Analysenummer A2</t>
  </si>
  <si>
    <t>PFAS (28 handelingskader)</t>
  </si>
  <si>
    <t>3. Bodemonderzoek</t>
  </si>
  <si>
    <t>C2-standaardpakket waterbodem</t>
  </si>
  <si>
    <t>2. Bodemonderzoek</t>
  </si>
  <si>
    <t>Partijkeuring AP04 (=prijs voor de duplo analyse)</t>
  </si>
  <si>
    <t>Grond/ Baggerspecie</t>
  </si>
  <si>
    <t>1. Bodemonderzoek</t>
  </si>
  <si>
    <t>Koppeling met Perceel</t>
  </si>
  <si>
    <t>SGS Afdeling</t>
  </si>
  <si>
    <t>Analysenummer A1</t>
  </si>
  <si>
    <t xml:space="preserve">OGC Q&amp;Q </t>
  </si>
  <si>
    <t>Analysenummer A3</t>
  </si>
  <si>
    <t>SEARCH - Analyse</t>
  </si>
  <si>
    <t>OGC NIRT + SEARCH Analyse</t>
  </si>
  <si>
    <t>Sewage Water</t>
  </si>
  <si>
    <t>Biologisch zuurstof verbruik ( BOD )</t>
  </si>
  <si>
    <t>Chemisch zuurstof verbruik ( CZV )</t>
  </si>
  <si>
    <t>Free Chlorine</t>
  </si>
  <si>
    <t>pH</t>
  </si>
  <si>
    <t>Vatstellen of het asbest is en welke soort met behulp van SEM analyse techniek</t>
  </si>
  <si>
    <t>Schuimblusmiddel</t>
  </si>
  <si>
    <t>Vaststellen of het asbest is en welk soort mbv Polarisatie Microscopy</t>
  </si>
  <si>
    <t>SGS IAC</t>
  </si>
  <si>
    <t>SGS IAC ( BE )</t>
  </si>
  <si>
    <t>EOF + PFAS/CMA</t>
  </si>
  <si>
    <t>EOF + PFAS/CMA + Post Top analyse</t>
  </si>
  <si>
    <t>EOF + Post Top analyse</t>
  </si>
  <si>
    <t>x</t>
  </si>
  <si>
    <t>FAME</t>
  </si>
  <si>
    <t>Opslag monster 1 jaar</t>
  </si>
  <si>
    <t>Rapportage monsters</t>
  </si>
  <si>
    <t>Analysis</t>
  </si>
  <si>
    <t>Opslag en vernietiging</t>
  </si>
  <si>
    <t>17. Opslag (3 maanden) en vernietiging</t>
  </si>
  <si>
    <t>kabel</t>
  </si>
  <si>
    <t>PCB gehalte in kabel afval</t>
  </si>
  <si>
    <t>Perceel 5</t>
  </si>
  <si>
    <t>Koppeling met perceel</t>
  </si>
  <si>
    <t>OGC NIRT</t>
  </si>
  <si>
    <t>Brandstoffen voor voertuigen EN590:2009</t>
  </si>
  <si>
    <t>Bepalen RON en MON gehalte conform ASTM 2700D2699</t>
  </si>
  <si>
    <t>Benzine en diesel voor wegverkeer</t>
  </si>
  <si>
    <t xml:space="preserve">HFO in bunkertanks: Bepalen zwavelgehalte in crude petrolium conform ISO 8754, ASTM D 4294 </t>
  </si>
  <si>
    <t>*3</t>
  </si>
  <si>
    <t>HFO in bunkertanks: Bepalen zwavelgehalte in crude petrolium conform ISO 8754, ASTM D 4294</t>
  </si>
  <si>
    <t>scheepsbrandstof</t>
  </si>
  <si>
    <t>LFO : Bepalen zwavelgehalte in crude petrolium conform ISO 8754, ASTM D 4294.</t>
  </si>
  <si>
    <t>Crude petrolium/</t>
  </si>
  <si>
    <t>Diverse stoffen, producten, substanties en materialen.</t>
  </si>
  <si>
    <t>10. EOX-gehalte geschiedt volgens NEN-EN 14077: uitgave 2004 (regeling Eural).</t>
  </si>
  <si>
    <t>9. vlampunt</t>
  </si>
  <si>
    <t xml:space="preserve">8. lood </t>
  </si>
  <si>
    <t xml:space="preserve">7. magnesium, </t>
  </si>
  <si>
    <t xml:space="preserve">6. chroom, </t>
  </si>
  <si>
    <t xml:space="preserve">5. cadmium, </t>
  </si>
  <si>
    <t xml:space="preserve">4. arseen, </t>
  </si>
  <si>
    <t xml:space="preserve">3. zwavel, </t>
  </si>
  <si>
    <t xml:space="preserve">2.water, </t>
  </si>
  <si>
    <t>OGC NIRT -&gt; IAC</t>
  </si>
  <si>
    <t xml:space="preserve">1. Polychloorbifenyl in afgewerkte olie volgens de NEN-EN 12766-1: en berekend volgens NEN-EN 12766-2: uitgave 2001 (regeling Eural). </t>
  </si>
  <si>
    <t xml:space="preserve">Aardolieproducten, afgewerkt olie en isolerende vloeistoffen. </t>
  </si>
  <si>
    <t>1. Olie PCB’s</t>
  </si>
  <si>
    <t>SEARCH - Veld</t>
  </si>
  <si>
    <t>Perceel 1</t>
  </si>
  <si>
    <t>Verzegelen monsters 3rd party</t>
  </si>
  <si>
    <t xml:space="preserve">FAME </t>
  </si>
  <si>
    <t xml:space="preserve">Verzegelen monsters SGS/terminal                                    </t>
  </si>
  <si>
    <t>Reiskosten en reisuren</t>
  </si>
  <si>
    <t>Uitvoering monstername landtank NEa 2de en verder</t>
  </si>
  <si>
    <t>Uitvoering monstername landtank NEa 1ste</t>
  </si>
  <si>
    <t>*5</t>
  </si>
  <si>
    <t>algemene inzet veldwerker per dag</t>
  </si>
  <si>
    <t>Milieu/afval</t>
  </si>
  <si>
    <t>algemene inzet veldwerker incl reiskosten apparatuur en materialen</t>
  </si>
  <si>
    <t xml:space="preserve">Partijkeuring AP04 </t>
  </si>
  <si>
    <t>Bodem</t>
  </si>
  <si>
    <t>1. Uitvoering monstername</t>
  </si>
  <si>
    <t>Perceel 2</t>
  </si>
  <si>
    <t>OGC Q&amp;Q Petro</t>
  </si>
  <si>
    <t>*6</t>
  </si>
  <si>
    <t xml:space="preserve">Monstername HFO in bunkertanks </t>
  </si>
  <si>
    <t>Monstername LFO in de machinekamer</t>
  </si>
  <si>
    <t>Scheepsbrandstof</t>
  </si>
  <si>
    <t>2. uitvoering monstername algemeen</t>
  </si>
  <si>
    <t>Monstername 100 tankstations wegverkeer</t>
  </si>
  <si>
    <t>Brandstoffen wegverkeer</t>
  </si>
  <si>
    <t>1. uitvoering monstername algemeen</t>
  </si>
  <si>
    <r>
      <t>Uurtarief; het uurtarief is maximaal</t>
    </r>
    <r>
      <rPr>
        <b/>
        <sz val="9"/>
        <color indexed="8"/>
        <rFont val="Calibri"/>
        <family val="2"/>
      </rPr>
      <t xml:space="preserve"> € 150,-</t>
    </r>
    <r>
      <rPr>
        <sz val="9"/>
        <color indexed="8"/>
        <rFont val="Calibri"/>
        <family val="2"/>
      </rPr>
      <t xml:space="preserve"> per uur excl. BTW en inclusief alle overige kosten. Het aan te houden uurtarief kan in nadere opdrachten, afhankelijk van de rol/functie ook lager worden aangeboden/overeengekomen.</t>
    </r>
  </si>
  <si>
    <t>Uitvoering veldwerkzaamheden binnen 5 werkdagen na opdrachtverlening.</t>
  </si>
  <si>
    <t xml:space="preserve">Analyseresultaten dienen binnen 5 dagen verzonden te worden, te rekenen vanaf het tijdstip van afgifte bij het afgiftepunt van het laboratorium.   </t>
  </si>
  <si>
    <t>Gezien de gewenste snelheid dient het afgiftepunt van het laboratorium zich binnen een afstand van maximaal 80 kilometer van Rotterdam te bevinden.</t>
  </si>
  <si>
    <t xml:space="preserve">De analyses moeten worden uitgevoerd door een Notified Body (Nobo).  </t>
  </si>
  <si>
    <t>*4</t>
  </si>
  <si>
    <t xml:space="preserve">Analyseresultaten dienen binnen 2 uur verzonden te worden, te rekenen vanaf het tijdstip van afgifte bij het afgiftepunt van het laboratorium.   </t>
  </si>
  <si>
    <t xml:space="preserve">De canisters worden na analyse door het laboratorium gereinigd, inert gemaakt en binnen 5 dagen overgedragen aan het MMT. </t>
  </si>
  <si>
    <t xml:space="preserve">De analyseresultaten dienen binnen 48 uur verzonden te worden, te rekenen vanaf het tijdstip van afgifte bij afgiftepunt van het laboratorium.  </t>
  </si>
  <si>
    <t xml:space="preserve">De gasmonsters worden in canisters en/of Tedlars Bags aangeleverd en dienen binnen 10 uur geanalyseerd te worden, te rekenen vanaf het tijdstip van afgifte bij het afgiftepunt van het laboratorium.  </t>
  </si>
  <si>
    <t xml:space="preserve">Analyseresultaten dienen binnen 48 uur verzonden te worden, te rekenen vanaf het tijdstip van afgifte bij het afgiftepunt van het laboratorium.   </t>
  </si>
  <si>
    <t>Eisen Analyses en Veldwerkzaamheden</t>
  </si>
  <si>
    <t>Het indienen van negatieve prijzen is -op straffe van uitsluiting- niet toegestaan. Het is ook nadrukkelijk niet toegestaan voorwaarden of kortingspercentages op te nemen, deze dienen reeks verwerkt te zijn in de inschrijfsom</t>
  </si>
  <si>
    <t>11.</t>
  </si>
  <si>
    <t>Indien de gevraagde diensten vragen oproepen dienen deze door opdrachtnemer in de vragenronde vragen te worden zodat deze door aanbestedende dienst waar van toepassing kunnen worden verhelderd.</t>
  </si>
  <si>
    <t>10.</t>
  </si>
  <si>
    <t>9.</t>
  </si>
  <si>
    <t xml:space="preserve">Strategisch inschrijven is niet toegestaan. Bij abnormale prijzen heeft IenW het recht nadere informatie te verzoeken of over te gaan tot ongeldig verklaren van de inschrijving en derhalve uitsluiting (dit naar beoordeling van IenW). </t>
  </si>
  <si>
    <t>8.</t>
  </si>
  <si>
    <t>7.</t>
  </si>
  <si>
    <t>De door de inschrijver aangeboden tarieven zijn all-in tarieven. Dat wil zeggen inclusief salariskosten, overheadkosten, voor keuringen, certificaten, verzekeringen, kosten voor gebruik apparatuur, testkosten, kosten, adminstratieve kosten, kosten voor overleg, etc</t>
  </si>
  <si>
    <t>6.</t>
  </si>
  <si>
    <t>Alle prijzen zijn in Euro's, exclusief BTW.</t>
  </si>
  <si>
    <t>5.</t>
  </si>
  <si>
    <t xml:space="preserve">Wijzigen van het Prijzenblad door Inschrijver op andere dan de aangegeven plaatsen kan leiden tot ongeldigverklaring van uw inschrijving en derhalve tot uitsluiting. </t>
  </si>
  <si>
    <t>4.</t>
  </si>
  <si>
    <t>Het verkeerd interpreteren van dit Prijzenblad komt voor verantwoordelijkheid van de Inschrijver. Vragen omtrent dit Prijzenblad kunnen gesteld worden, conform de mogelijkheden die staan beschreven in de uitnodiging tot inschrijving.</t>
  </si>
  <si>
    <t>3.</t>
  </si>
  <si>
    <t>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</si>
  <si>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2.</t>
  </si>
  <si>
    <t>Inschrijver dient de lichtgeel gearceerde cellen van alle tabbladen te voorzien van de gevraagde informatie.</t>
  </si>
  <si>
    <t>1.</t>
  </si>
  <si>
    <t>Algemeen</t>
  </si>
  <si>
    <t>Instructie Bijlage 6 - Prijzenblad</t>
  </si>
  <si>
    <t>Totale fictieve inschrijfprijs over de hele looptijd van de Raamovereenkomst (jaarsom exclusief BTW * 4 jaar)</t>
  </si>
  <si>
    <t>Totale fictieve inschrijfprijs over de hele looptijd van de Raamovereenkomst (jaarsom inclusief BTW * 4 jaar)</t>
  </si>
  <si>
    <t>Het indienen van nulprijzen is slechts toegestaan indien dit  in het Beschrijvend document of in de Nota van Inlichtingen is aangegeven. Het indienen van nulprijzen zonder dat dit uitdrukkelijk door IenW is toegestaan kan leiden tot uitsluiting.</t>
  </si>
  <si>
    <t>Asbest</t>
  </si>
  <si>
    <t>Gevaarllijke stoffen</t>
  </si>
  <si>
    <t>Lucht</t>
  </si>
  <si>
    <t>Water</t>
  </si>
  <si>
    <t>Nea</t>
  </si>
  <si>
    <t>Analysenummer B1</t>
  </si>
  <si>
    <t>Analysenummer B2</t>
  </si>
  <si>
    <t>Analysenummer G1</t>
  </si>
  <si>
    <t>Analysenummer G2</t>
  </si>
  <si>
    <t>Analysenummer G3</t>
  </si>
  <si>
    <t>Analysenummer G4</t>
  </si>
  <si>
    <t>Analysenummer G5</t>
  </si>
  <si>
    <t>Analysenummer G6</t>
  </si>
  <si>
    <t>Analysenummer G7</t>
  </si>
  <si>
    <t>Analysenummer G9</t>
  </si>
  <si>
    <t>Analysenummer G10</t>
  </si>
  <si>
    <t>Analysenummer G12</t>
  </si>
  <si>
    <t>Analysenummer G13</t>
  </si>
  <si>
    <t>Analysenummer G14</t>
  </si>
  <si>
    <t>Analysenummer L1</t>
  </si>
  <si>
    <t>Analysenummer W1</t>
  </si>
  <si>
    <t>Analysenummer W2</t>
  </si>
  <si>
    <t>Analysenummer N1</t>
  </si>
  <si>
    <t>Analysenummer N2</t>
  </si>
  <si>
    <t>Analysenummer P1</t>
  </si>
  <si>
    <t>1. uitvoering monstername passagierschepen</t>
  </si>
  <si>
    <t xml:space="preserve">1. Programma </t>
  </si>
  <si>
    <t>2. Schoon Schip</t>
  </si>
  <si>
    <t>1. Kleefmonsters Asbest</t>
  </si>
  <si>
    <t>1. Asbest materiaal</t>
  </si>
  <si>
    <t>1. Afval</t>
  </si>
  <si>
    <t>1. Broomhoudende brandvertragers</t>
  </si>
  <si>
    <t xml:space="preserve">1. Digestaat </t>
  </si>
  <si>
    <t>1. Koudemiddelen</t>
  </si>
  <si>
    <t>1. Monitoring 
brandstoffen wegverkeer</t>
  </si>
  <si>
    <t>2. Monitoring 
brandstoffen wegverkeer</t>
  </si>
  <si>
    <t>1. RoHS-analyses</t>
  </si>
  <si>
    <t>1. Transport gevaarlijke stoffen</t>
  </si>
  <si>
    <t>1. Gassingen Zeecontainers</t>
  </si>
  <si>
    <t>1. Passagiers schepen</t>
  </si>
  <si>
    <t>1. uitvoering monstername NEa</t>
  </si>
  <si>
    <t>2. uitvoering monstername NEa</t>
  </si>
  <si>
    <t>3. uitvoering monstername NEa</t>
  </si>
  <si>
    <t>4. uitvoering monstername NEa</t>
  </si>
  <si>
    <t>5. uitvoering monstername NEa</t>
  </si>
  <si>
    <t>1. NEa</t>
  </si>
  <si>
    <t>2. Adviseur/ projectleider</t>
  </si>
  <si>
    <t>Analysenummer G11</t>
  </si>
  <si>
    <t>Analysenummer G8</t>
  </si>
  <si>
    <t>Totaal aanbieding (Totale fictieve jaarsom inclusief BTW (21%))</t>
  </si>
  <si>
    <t>1. Kilometer vergoeding</t>
  </si>
  <si>
    <t>Bijlage 6 - Prijzenblad Veldwerk en analyse</t>
  </si>
  <si>
    <t>De inschrijfsom (kostprijs per element) is inclusief, er komen geen extra kosten bij.</t>
  </si>
  <si>
    <t xml:space="preserve">Inschrijver wordt in de gelegenheid gesteld een kilometer vergoeding op te geven. </t>
  </si>
  <si>
    <t>12.</t>
  </si>
  <si>
    <t>Uitvoering monstername binnen 2 uur na opdrachtverlening.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</si>
</sst>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0.00_);_(&quot;$&quot;* \(#,##0.00\);_(&quot;$&quot;* &quot;-&quot;??_);_(@_)"/>
    <numFmt numFmtId="165" formatCode="[$€-413]\ #,##0.00"/>
    <numFmt numFmtId="167" formatCode="&quot;€&quot;\ #,##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24"/>
      <color theme="1"/>
      <name val="Arial"/>
      <family val="2"/>
    </font>
    <font>
      <sz val="8"/>
      <name val="Calibri"/>
      <family val="2"/>
      <scheme val="minor"/>
    </font>
    <font>
      <sz val="11"/>
      <color rgb="FFFF0000"/>
      <name val="Calibri"/>
      <family val="2"/>
      <scheme val="minor"/>
    </font>
    <font>
      <sz val="10"/>
      <name val="Calibri"/>
      <family val="2"/>
      <scheme val="minor"/>
    </font>
    <font>
      <i/>
      <sz val="11"/>
      <color theme="1"/>
      <name val="Calibri"/>
      <family val="2"/>
      <scheme val="minor"/>
    </font>
    <font>
      <sz val="9"/>
      <color indexed="8"/>
      <name val="Calibri"/>
      <family val="2"/>
    </font>
    <font>
      <b/>
      <sz val="9"/>
      <color indexed="8"/>
      <name val="Calibri"/>
      <family val="2"/>
    </font>
    <font>
      <b/>
      <sz val="9"/>
      <color theme="1"/>
      <name val="Calibri"/>
      <family val="2"/>
      <scheme val="minor"/>
    </font>
    <font>
      <b/>
      <i/>
      <u/>
      <sz val="11"/>
      <color theme="1"/>
      <name val="Calibri"/>
      <family val="2"/>
      <scheme val="minor"/>
    </font>
    <font>
      <sz val="9"/>
      <color theme="1"/>
      <name val="Calibri"/>
      <family val="2"/>
      <scheme val="minor"/>
    </font>
    <font>
      <sz val="9"/>
      <color indexed="8"/>
      <name val="Calibri"/>
      <family val="2"/>
      <scheme val="minor"/>
    </font>
    <font>
      <b/>
      <sz val="20"/>
      <color theme="1"/>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theme="4"/>
        <bgColor indexed="64"/>
      </patternFill>
    </fill>
    <fill>
      <patternFill patternType="solid">
        <fgColor theme="7" tint="0.59999389629810485"/>
        <bgColor indexed="64"/>
      </patternFill>
    </fill>
    <fill>
      <patternFill patternType="solid">
        <fgColor rgb="FFFFC000"/>
        <bgColor indexed="64"/>
      </patternFill>
    </fill>
    <fill>
      <patternFill patternType="solid">
        <fgColor rgb="FF00B0F0"/>
        <bgColor indexed="64"/>
      </patternFill>
    </fill>
  </fills>
  <borders count="1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164" fontId="1" fillId="0" borderId="0" applyFont="0" applyFill="0" applyBorder="0" applyAlignment="0" applyProtection="0"/>
  </cellStyleXfs>
  <cellXfs count="102">
    <xf numFmtId="0" fontId="0" fillId="0" borderId="0" xfId="0"/>
    <xf numFmtId="165" fontId="4" fillId="3" borderId="4" xfId="1" applyNumberFormat="1" applyFont="1" applyFill="1" applyBorder="1" applyAlignment="1">
      <alignment horizontal="center" vertical="center" wrapText="1"/>
    </xf>
    <xf numFmtId="0" fontId="4" fillId="0" borderId="0" xfId="0" applyFont="1" applyAlignment="1">
      <alignment horizontal="center" vertical="center" wrapText="1"/>
    </xf>
    <xf numFmtId="9" fontId="3" fillId="0" borderId="0" xfId="0" applyNumberFormat="1" applyFont="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xf>
    <xf numFmtId="165" fontId="4" fillId="3" borderId="6" xfId="1" applyNumberFormat="1" applyFont="1" applyFill="1" applyBorder="1" applyAlignment="1">
      <alignment horizontal="center" vertical="center" wrapText="1"/>
    </xf>
    <xf numFmtId="44" fontId="4" fillId="4" borderId="6" xfId="0" applyNumberFormat="1"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3" fillId="5" borderId="6" xfId="0" applyFont="1" applyFill="1" applyBorder="1" applyAlignment="1">
      <alignment horizontal="center" vertical="center" wrapText="1"/>
    </xf>
    <xf numFmtId="0" fontId="4" fillId="0" borderId="6" xfId="0" applyFont="1" applyBorder="1" applyAlignment="1">
      <alignment vertical="center" wrapText="1"/>
    </xf>
    <xf numFmtId="165" fontId="3" fillId="6" borderId="6" xfId="0" applyNumberFormat="1"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6" xfId="0" applyFont="1" applyFill="1" applyBorder="1" applyAlignment="1">
      <alignment horizontal="center" vertical="center"/>
    </xf>
    <xf numFmtId="0" fontId="3" fillId="6" borderId="6" xfId="0" applyFont="1" applyFill="1" applyBorder="1" applyAlignment="1">
      <alignment vertical="center" wrapText="1"/>
    </xf>
    <xf numFmtId="0" fontId="3" fillId="6" borderId="6" xfId="0" applyFont="1" applyFill="1" applyBorder="1" applyAlignment="1">
      <alignment horizontal="left" vertical="center"/>
    </xf>
    <xf numFmtId="0" fontId="3" fillId="7" borderId="6" xfId="0" applyFont="1" applyFill="1" applyBorder="1" applyAlignment="1">
      <alignment horizontal="left" vertical="center" wrapText="1"/>
    </xf>
    <xf numFmtId="0" fontId="3" fillId="6" borderId="6" xfId="0" applyFont="1" applyFill="1" applyBorder="1" applyAlignment="1">
      <alignment horizontal="left" vertical="center" wrapText="1"/>
    </xf>
    <xf numFmtId="0" fontId="4" fillId="0" borderId="6" xfId="0" applyFont="1" applyBorder="1" applyAlignment="1">
      <alignment horizontal="left" vertical="center" wrapText="1"/>
    </xf>
    <xf numFmtId="44" fontId="4" fillId="8" borderId="6" xfId="0" applyNumberFormat="1" applyFont="1" applyFill="1" applyBorder="1" applyAlignment="1">
      <alignment horizontal="center" vertical="center" wrapText="1"/>
    </xf>
    <xf numFmtId="0" fontId="5" fillId="0" borderId="0" xfId="0" applyFont="1" applyAlignment="1">
      <alignment vertical="center" wrapText="1"/>
    </xf>
    <xf numFmtId="0" fontId="3" fillId="5" borderId="7" xfId="0" applyFont="1" applyFill="1" applyBorder="1" applyAlignment="1">
      <alignment horizontal="center" vertical="center" wrapText="1"/>
    </xf>
    <xf numFmtId="0" fontId="3" fillId="0" borderId="6" xfId="0" applyFont="1" applyBorder="1" applyAlignment="1">
      <alignment horizontal="left" vertical="center" wrapText="1"/>
    </xf>
    <xf numFmtId="0" fontId="4" fillId="3" borderId="6" xfId="0" applyFont="1" applyFill="1" applyBorder="1" applyAlignment="1">
      <alignment vertical="center" wrapText="1"/>
    </xf>
    <xf numFmtId="0" fontId="3" fillId="7" borderId="6" xfId="0" applyFont="1" applyFill="1" applyBorder="1" applyAlignment="1">
      <alignment horizontal="left" vertical="center"/>
    </xf>
    <xf numFmtId="0" fontId="8" fillId="0" borderId="0" xfId="0" applyFont="1" applyFill="1"/>
    <xf numFmtId="0" fontId="3" fillId="0" borderId="6" xfId="0" applyFont="1" applyFill="1" applyBorder="1" applyAlignment="1">
      <alignment vertical="center" wrapText="1"/>
    </xf>
    <xf numFmtId="0" fontId="3" fillId="10" borderId="6" xfId="0" applyFont="1" applyFill="1" applyBorder="1" applyAlignment="1">
      <alignment horizontal="center" vertical="center" wrapText="1"/>
    </xf>
    <xf numFmtId="0" fontId="4" fillId="0" borderId="6" xfId="0" applyFont="1" applyFill="1" applyBorder="1" applyAlignment="1">
      <alignment vertical="center" wrapText="1"/>
    </xf>
    <xf numFmtId="0" fontId="0" fillId="0" borderId="0" xfId="0" applyFill="1"/>
    <xf numFmtId="0" fontId="3" fillId="6" borderId="4"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10" fillId="0" borderId="0" xfId="0" applyFont="1" applyAlignment="1">
      <alignment vertical="center" wrapText="1"/>
    </xf>
    <xf numFmtId="0" fontId="3" fillId="5" borderId="8" xfId="0" applyFont="1" applyFill="1" applyBorder="1" applyAlignment="1">
      <alignment horizontal="center" vertical="center" wrapText="1"/>
    </xf>
    <xf numFmtId="0" fontId="0" fillId="0" borderId="0" xfId="0" applyAlignment="1">
      <alignment vertical="center" wrapText="1"/>
    </xf>
    <xf numFmtId="0" fontId="3" fillId="5" borderId="4" xfId="0" applyFont="1" applyFill="1" applyBorder="1" applyAlignment="1">
      <alignment horizontal="center" vertical="center" wrapText="1"/>
    </xf>
    <xf numFmtId="0" fontId="3" fillId="0" borderId="6" xfId="0" applyFont="1" applyBorder="1" applyAlignment="1">
      <alignment vertical="center" wrapText="1"/>
    </xf>
    <xf numFmtId="0" fontId="4" fillId="0" borderId="6" xfId="0" applyFont="1" applyBorder="1" applyAlignment="1">
      <alignment vertical="top" wrapText="1"/>
    </xf>
    <xf numFmtId="0" fontId="3" fillId="6" borderId="6" xfId="0" applyFont="1" applyFill="1" applyBorder="1" applyAlignment="1">
      <alignment horizontal="left" vertical="top"/>
    </xf>
    <xf numFmtId="0" fontId="3" fillId="0" borderId="6" xfId="0" applyFont="1" applyBorder="1" applyAlignment="1">
      <alignment wrapText="1"/>
    </xf>
    <xf numFmtId="165" fontId="3" fillId="6" borderId="6" xfId="0" applyNumberFormat="1" applyFont="1" applyFill="1" applyBorder="1" applyAlignment="1">
      <alignment horizontal="center" vertical="center"/>
    </xf>
    <xf numFmtId="0" fontId="3" fillId="6" borderId="6" xfId="0" applyFont="1" applyFill="1" applyBorder="1" applyAlignment="1">
      <alignment horizontal="left" vertical="top" wrapText="1"/>
    </xf>
    <xf numFmtId="0" fontId="3" fillId="0" borderId="6" xfId="0" applyFont="1" applyBorder="1" applyAlignment="1">
      <alignment vertical="top" wrapText="1"/>
    </xf>
    <xf numFmtId="0" fontId="3" fillId="6" borderId="6" xfId="0" applyFont="1" applyFill="1" applyBorder="1" applyAlignment="1">
      <alignment horizontal="center" vertical="top"/>
    </xf>
    <xf numFmtId="0" fontId="3" fillId="6" borderId="6" xfId="0" applyFont="1" applyFill="1" applyBorder="1" applyAlignment="1">
      <alignment vertical="center"/>
    </xf>
    <xf numFmtId="0" fontId="3" fillId="7" borderId="6" xfId="0" applyFont="1" applyFill="1" applyBorder="1" applyAlignment="1">
      <alignment vertical="center"/>
    </xf>
    <xf numFmtId="0" fontId="11" fillId="0" borderId="6" xfId="0" applyFont="1" applyBorder="1" applyAlignment="1">
      <alignment vertical="top" wrapText="1"/>
    </xf>
    <xf numFmtId="0" fontId="13" fillId="0" borderId="0" xfId="0" applyFont="1" applyAlignment="1">
      <alignment vertical="top"/>
    </xf>
    <xf numFmtId="0" fontId="11" fillId="0" borderId="0" xfId="0" applyFont="1" applyAlignment="1">
      <alignment vertical="top" wrapText="1"/>
    </xf>
    <xf numFmtId="0" fontId="15" fillId="0" borderId="0" xfId="0" applyFont="1"/>
    <xf numFmtId="0" fontId="15" fillId="0" borderId="0" xfId="0" applyFont="1" applyAlignment="1">
      <alignment vertical="top"/>
    </xf>
    <xf numFmtId="0" fontId="16" fillId="0" borderId="6" xfId="0" applyFont="1" applyBorder="1" applyAlignment="1">
      <alignment vertical="top" wrapText="1"/>
    </xf>
    <xf numFmtId="0" fontId="15" fillId="3" borderId="6" xfId="0" applyFont="1" applyFill="1" applyBorder="1" applyAlignment="1">
      <alignment vertical="top" wrapText="1"/>
    </xf>
    <xf numFmtId="0" fontId="16" fillId="3" borderId="6" xfId="0" applyFont="1" applyFill="1" applyBorder="1" applyAlignment="1">
      <alignment vertical="top" wrapText="1"/>
    </xf>
    <xf numFmtId="0" fontId="11" fillId="3" borderId="6" xfId="0" applyFont="1" applyFill="1" applyBorder="1" applyAlignment="1">
      <alignment vertical="top" wrapText="1"/>
    </xf>
    <xf numFmtId="0" fontId="0" fillId="0" borderId="9" xfId="0" applyBorder="1"/>
    <xf numFmtId="0" fontId="6" fillId="3" borderId="6" xfId="0" applyFont="1" applyFill="1" applyBorder="1" applyAlignment="1">
      <alignment horizontal="left" vertical="top"/>
    </xf>
    <xf numFmtId="0" fontId="0" fillId="0" borderId="10" xfId="0" applyBorder="1"/>
    <xf numFmtId="165" fontId="4" fillId="3" borderId="4" xfId="1"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vertical="top" wrapText="1"/>
    </xf>
    <xf numFmtId="0" fontId="3" fillId="0" borderId="6" xfId="0" applyFont="1" applyFill="1" applyBorder="1" applyAlignment="1">
      <alignment vertical="top" wrapText="1"/>
    </xf>
    <xf numFmtId="0" fontId="4" fillId="0" borderId="6" xfId="0" applyFont="1" applyFill="1" applyBorder="1" applyAlignment="1">
      <alignment horizontal="center" vertical="center" wrapText="1"/>
    </xf>
    <xf numFmtId="165" fontId="4" fillId="0" borderId="6" xfId="1" applyNumberFormat="1" applyFont="1" applyFill="1" applyBorder="1" applyAlignment="1">
      <alignment horizontal="center" vertical="center" wrapText="1"/>
    </xf>
    <xf numFmtId="0" fontId="4" fillId="0" borderId="4" xfId="0" applyFont="1" applyFill="1" applyBorder="1" applyAlignment="1">
      <alignment vertical="center" wrapText="1"/>
    </xf>
    <xf numFmtId="0" fontId="9" fillId="0" borderId="4" xfId="0" applyFont="1" applyFill="1" applyBorder="1" applyAlignment="1">
      <alignment vertical="center" wrapText="1"/>
    </xf>
    <xf numFmtId="0" fontId="15" fillId="0" borderId="6" xfId="0" applyFont="1" applyFill="1" applyBorder="1" applyAlignment="1">
      <alignmen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6" fillId="9" borderId="3" xfId="0" applyFont="1" applyFill="1" applyBorder="1" applyAlignment="1">
      <alignment horizontal="center" vertical="center"/>
    </xf>
    <xf numFmtId="0" fontId="0" fillId="9" borderId="2" xfId="0" applyFill="1" applyBorder="1" applyAlignment="1">
      <alignment horizontal="center" vertical="center"/>
    </xf>
    <xf numFmtId="0" fontId="0" fillId="9" borderId="1" xfId="0" applyFill="1" applyBorder="1" applyAlignment="1">
      <alignment horizontal="center" vertical="center"/>
    </xf>
    <xf numFmtId="0" fontId="4" fillId="0" borderId="4" xfId="0" applyFont="1" applyFill="1" applyBorder="1" applyAlignment="1">
      <alignment vertical="center" wrapText="1"/>
    </xf>
    <xf numFmtId="0" fontId="0" fillId="0" borderId="8" xfId="0" applyFill="1" applyBorder="1" applyAlignment="1">
      <alignment vertical="center" wrapText="1"/>
    </xf>
    <xf numFmtId="0" fontId="0" fillId="0" borderId="7" xfId="0" applyFill="1" applyBorder="1" applyAlignment="1">
      <alignment vertical="center" wrapText="1"/>
    </xf>
    <xf numFmtId="165" fontId="4" fillId="0" borderId="4" xfId="1"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7" xfId="0" applyFill="1" applyBorder="1" applyAlignment="1">
      <alignment horizontal="center" vertical="center" wrapText="1"/>
    </xf>
    <xf numFmtId="0" fontId="4" fillId="0" borderId="4" xfId="0" applyFont="1" applyBorder="1" applyAlignment="1">
      <alignmen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165" fontId="4" fillId="3" borderId="4" xfId="1" applyNumberFormat="1" applyFont="1" applyFill="1" applyBorder="1" applyAlignment="1">
      <alignment horizontal="center" vertical="center" wrapText="1"/>
    </xf>
    <xf numFmtId="165" fontId="4" fillId="3" borderId="8" xfId="1" applyNumberFormat="1" applyFont="1" applyFill="1" applyBorder="1" applyAlignment="1">
      <alignment horizontal="center" vertical="center" wrapText="1"/>
    </xf>
    <xf numFmtId="165" fontId="4" fillId="3" borderId="7" xfId="1" applyNumberFormat="1" applyFont="1" applyFill="1" applyBorder="1" applyAlignment="1">
      <alignment horizontal="center" vertical="center" wrapText="1"/>
    </xf>
    <xf numFmtId="0" fontId="8" fillId="0" borderId="0" xfId="0" applyFont="1" applyFill="1" applyAlignment="1"/>
    <xf numFmtId="0" fontId="0" fillId="0" borderId="0" xfId="0" applyFill="1" applyAlignment="1"/>
    <xf numFmtId="0" fontId="3" fillId="2" borderId="3" xfId="0" applyFont="1" applyFill="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17" fillId="7" borderId="3"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11" fillId="0" borderId="6" xfId="0" applyFont="1" applyFill="1" applyBorder="1" applyAlignment="1">
      <alignment vertical="top" wrapText="1"/>
    </xf>
    <xf numFmtId="167" fontId="4" fillId="3" borderId="4" xfId="1" applyNumberFormat="1" applyFont="1" applyFill="1" applyBorder="1" applyAlignment="1">
      <alignment horizontal="center" vertical="center" wrapText="1"/>
    </xf>
    <xf numFmtId="0" fontId="4" fillId="0" borderId="6" xfId="0" applyFont="1" applyFill="1" applyBorder="1"/>
    <xf numFmtId="0" fontId="4" fillId="0" borderId="0" xfId="0" applyFont="1" applyFill="1"/>
  </cellXfs>
  <cellStyles count="2">
    <cellStyle name="Currency 2" xfId="1" xr:uid="{5E5057DD-089F-40DC-B8A0-7B3984DCD20A}"/>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5AB9-AB92-4C71-8821-3EF5B7C4B0B1}">
  <dimension ref="A1:B28"/>
  <sheetViews>
    <sheetView topLeftCell="A14" workbookViewId="0">
      <selection activeCell="B27" sqref="B27"/>
    </sheetView>
  </sheetViews>
  <sheetFormatPr defaultRowHeight="14.5" x14ac:dyDescent="0.35"/>
  <cols>
    <col min="1" max="1" width="3.453125" customWidth="1"/>
    <col min="2" max="2" width="125.1796875" customWidth="1"/>
  </cols>
  <sheetData>
    <row r="1" spans="1:2" ht="6.75" customHeight="1" x14ac:dyDescent="0.35">
      <c r="B1" s="57"/>
    </row>
    <row r="2" spans="1:2" ht="25.5" customHeight="1" x14ac:dyDescent="0.35">
      <c r="A2" s="56" t="s">
        <v>176</v>
      </c>
      <c r="B2" s="55"/>
    </row>
    <row r="3" spans="1:2" ht="18.75" customHeight="1" x14ac:dyDescent="0.35">
      <c r="A3" s="67" t="s">
        <v>175</v>
      </c>
      <c r="B3" s="68"/>
    </row>
    <row r="4" spans="1:2" ht="14.25" customHeight="1" x14ac:dyDescent="0.35">
      <c r="A4" s="50" t="s">
        <v>174</v>
      </c>
      <c r="B4" s="54" t="s">
        <v>173</v>
      </c>
    </row>
    <row r="5" spans="1:2" ht="24.75" customHeight="1" x14ac:dyDescent="0.35">
      <c r="A5" s="50" t="s">
        <v>172</v>
      </c>
      <c r="B5" s="54" t="s">
        <v>171</v>
      </c>
    </row>
    <row r="6" spans="1:2" ht="24.75" customHeight="1" x14ac:dyDescent="0.35">
      <c r="A6" s="50" t="s">
        <v>170</v>
      </c>
      <c r="B6" s="53" t="s">
        <v>169</v>
      </c>
    </row>
    <row r="7" spans="1:2" x14ac:dyDescent="0.35">
      <c r="A7" s="50" t="s">
        <v>168</v>
      </c>
      <c r="B7" s="52" t="s">
        <v>167</v>
      </c>
    </row>
    <row r="8" spans="1:2" x14ac:dyDescent="0.35">
      <c r="A8" s="50" t="s">
        <v>166</v>
      </c>
      <c r="B8" s="52" t="s">
        <v>165</v>
      </c>
    </row>
    <row r="9" spans="1:2" ht="24" x14ac:dyDescent="0.35">
      <c r="A9" s="50" t="s">
        <v>164</v>
      </c>
      <c r="B9" s="66" t="s">
        <v>163</v>
      </c>
    </row>
    <row r="10" spans="1:2" ht="16.5" customHeight="1" x14ac:dyDescent="0.35">
      <c r="A10" s="49" t="s">
        <v>162</v>
      </c>
      <c r="B10" s="66" t="s">
        <v>232</v>
      </c>
    </row>
    <row r="11" spans="1:2" ht="16.5" customHeight="1" x14ac:dyDescent="0.35">
      <c r="A11" s="49" t="s">
        <v>161</v>
      </c>
      <c r="B11" s="66" t="s">
        <v>233</v>
      </c>
    </row>
    <row r="12" spans="1:2" ht="24" x14ac:dyDescent="0.35">
      <c r="A12" s="50" t="s">
        <v>159</v>
      </c>
      <c r="B12" s="51" t="s">
        <v>160</v>
      </c>
    </row>
    <row r="13" spans="1:2" ht="24" x14ac:dyDescent="0.35">
      <c r="A13" s="49" t="s">
        <v>158</v>
      </c>
      <c r="B13" s="46" t="s">
        <v>179</v>
      </c>
    </row>
    <row r="14" spans="1:2" ht="24" x14ac:dyDescent="0.35">
      <c r="A14" s="49" t="s">
        <v>156</v>
      </c>
      <c r="B14" s="46" t="s">
        <v>157</v>
      </c>
    </row>
    <row r="15" spans="1:2" ht="24" x14ac:dyDescent="0.35">
      <c r="A15" s="50" t="s">
        <v>234</v>
      </c>
      <c r="B15" s="46" t="s">
        <v>155</v>
      </c>
    </row>
    <row r="16" spans="1:2" x14ac:dyDescent="0.35">
      <c r="A16" s="49"/>
      <c r="B16" s="48"/>
    </row>
    <row r="17" spans="1:2" ht="19.899999999999999" customHeight="1" x14ac:dyDescent="0.35">
      <c r="A17" s="67" t="s">
        <v>154</v>
      </c>
      <c r="B17" s="68"/>
    </row>
    <row r="18" spans="1:2" x14ac:dyDescent="0.35">
      <c r="A18" s="47" t="s">
        <v>49</v>
      </c>
      <c r="B18" s="98" t="s">
        <v>153</v>
      </c>
    </row>
    <row r="19" spans="1:2" ht="24.75" customHeight="1" x14ac:dyDescent="0.35">
      <c r="A19" s="47" t="s">
        <v>22</v>
      </c>
      <c r="B19" s="98" t="s">
        <v>152</v>
      </c>
    </row>
    <row r="20" spans="1:2" x14ac:dyDescent="0.35">
      <c r="A20" s="47"/>
      <c r="B20" s="98" t="s">
        <v>151</v>
      </c>
    </row>
    <row r="21" spans="1:2" x14ac:dyDescent="0.35">
      <c r="A21" s="47"/>
      <c r="B21" s="98" t="s">
        <v>150</v>
      </c>
    </row>
    <row r="22" spans="1:2" x14ac:dyDescent="0.35">
      <c r="A22" s="47" t="s">
        <v>99</v>
      </c>
      <c r="B22" s="98" t="s">
        <v>149</v>
      </c>
    </row>
    <row r="23" spans="1:2" x14ac:dyDescent="0.35">
      <c r="A23" s="47" t="s">
        <v>148</v>
      </c>
      <c r="B23" s="98" t="s">
        <v>147</v>
      </c>
    </row>
    <row r="24" spans="1:2" ht="15" customHeight="1" x14ac:dyDescent="0.35">
      <c r="A24" s="47"/>
      <c r="B24" s="98" t="s">
        <v>146</v>
      </c>
    </row>
    <row r="25" spans="1:2" x14ac:dyDescent="0.35">
      <c r="A25" s="47"/>
      <c r="B25" s="98" t="s">
        <v>145</v>
      </c>
    </row>
    <row r="26" spans="1:2" x14ac:dyDescent="0.35">
      <c r="A26" s="47" t="s">
        <v>126</v>
      </c>
      <c r="B26" s="98" t="s">
        <v>144</v>
      </c>
    </row>
    <row r="27" spans="1:2" x14ac:dyDescent="0.35">
      <c r="A27" s="47" t="s">
        <v>135</v>
      </c>
      <c r="B27" s="98" t="s">
        <v>235</v>
      </c>
    </row>
    <row r="28" spans="1:2" ht="24" x14ac:dyDescent="0.35">
      <c r="A28" s="47" t="s">
        <v>12</v>
      </c>
      <c r="B28" s="98" t="s">
        <v>143</v>
      </c>
    </row>
  </sheetData>
  <mergeCells count="2">
    <mergeCell ref="A3:B3"/>
    <mergeCell ref="A17:B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28078-5293-4162-B24E-08EC7BFA79D4}">
  <dimension ref="A1:K118"/>
  <sheetViews>
    <sheetView tabSelected="1" topLeftCell="A86" zoomScale="90" zoomScaleNormal="90" workbookViewId="0">
      <selection activeCell="I95" sqref="I95:I97"/>
    </sheetView>
  </sheetViews>
  <sheetFormatPr defaultRowHeight="14.5" x14ac:dyDescent="0.35"/>
  <cols>
    <col min="1" max="1" width="32.453125" customWidth="1"/>
    <col min="2" max="2" width="21.26953125" customWidth="1"/>
    <col min="3" max="3" width="45.453125" customWidth="1"/>
    <col min="4" max="4" width="4.81640625" customWidth="1"/>
    <col min="5" max="5" width="14.1796875" hidden="1" customWidth="1"/>
    <col min="6" max="6" width="13.7265625" hidden="1" customWidth="1"/>
    <col min="7" max="7" width="10.81640625" bestFit="1" customWidth="1"/>
    <col min="8" max="8" width="11.453125" customWidth="1"/>
    <col min="9" max="9" width="13.54296875" customWidth="1"/>
    <col min="10" max="10" width="10.1796875" bestFit="1" customWidth="1"/>
    <col min="11" max="11" width="70" bestFit="1" customWidth="1"/>
  </cols>
  <sheetData>
    <row r="1" spans="1:11" ht="30" x14ac:dyDescent="0.35">
      <c r="A1" s="69" t="s">
        <v>231</v>
      </c>
      <c r="B1" s="70"/>
      <c r="C1" s="70"/>
      <c r="D1" s="70"/>
      <c r="E1" s="70"/>
      <c r="F1" s="70"/>
      <c r="G1" s="70"/>
      <c r="H1" s="70"/>
      <c r="I1" s="71"/>
      <c r="K1" s="25"/>
    </row>
    <row r="2" spans="1:11" ht="26" x14ac:dyDescent="0.35">
      <c r="A2" s="92" t="s">
        <v>180</v>
      </c>
      <c r="B2" s="93"/>
      <c r="C2" s="93"/>
      <c r="D2" s="93"/>
      <c r="E2" s="93"/>
      <c r="F2" s="93"/>
      <c r="G2" s="93"/>
      <c r="H2" s="93"/>
      <c r="I2" s="94"/>
      <c r="K2" s="25"/>
    </row>
    <row r="3" spans="1:11" ht="26" x14ac:dyDescent="0.35">
      <c r="A3" s="16" t="s">
        <v>65</v>
      </c>
      <c r="B3" s="15" t="s">
        <v>10</v>
      </c>
      <c r="C3" s="14" t="s">
        <v>9</v>
      </c>
      <c r="D3" s="14" t="s">
        <v>8</v>
      </c>
      <c r="E3" s="13" t="s">
        <v>64</v>
      </c>
      <c r="F3" s="12" t="s">
        <v>63</v>
      </c>
      <c r="G3" s="13" t="s">
        <v>7</v>
      </c>
      <c r="H3" s="13" t="s">
        <v>18</v>
      </c>
      <c r="I3" s="11" t="s">
        <v>5</v>
      </c>
    </row>
    <row r="4" spans="1:11" ht="26" x14ac:dyDescent="0.35">
      <c r="A4" s="10" t="s">
        <v>208</v>
      </c>
      <c r="B4" s="10" t="s">
        <v>52</v>
      </c>
      <c r="C4" s="10" t="s">
        <v>51</v>
      </c>
      <c r="D4" s="26" t="s">
        <v>49</v>
      </c>
      <c r="E4" s="9" t="s">
        <v>68</v>
      </c>
      <c r="F4" s="9" t="s">
        <v>48</v>
      </c>
      <c r="G4" s="8">
        <v>100</v>
      </c>
      <c r="H4" s="7"/>
      <c r="I4" s="6">
        <f>G4*H4</f>
        <v>0</v>
      </c>
    </row>
    <row r="5" spans="1:11" ht="26" x14ac:dyDescent="0.35">
      <c r="A5" s="16" t="s">
        <v>55</v>
      </c>
      <c r="B5" s="15" t="s">
        <v>10</v>
      </c>
      <c r="C5" s="14" t="s">
        <v>9</v>
      </c>
      <c r="D5" s="14" t="s">
        <v>8</v>
      </c>
      <c r="E5" s="13" t="s">
        <v>64</v>
      </c>
      <c r="F5" s="12" t="s">
        <v>63</v>
      </c>
      <c r="G5" s="13" t="s">
        <v>7</v>
      </c>
      <c r="H5" s="13" t="s">
        <v>18</v>
      </c>
      <c r="I5" s="11" t="s">
        <v>5</v>
      </c>
    </row>
    <row r="6" spans="1:11" ht="26" x14ac:dyDescent="0.35">
      <c r="A6" s="10" t="s">
        <v>209</v>
      </c>
      <c r="B6" s="10" t="s">
        <v>50</v>
      </c>
      <c r="C6" s="28" t="s">
        <v>77</v>
      </c>
      <c r="D6" s="26" t="s">
        <v>49</v>
      </c>
      <c r="E6" s="9" t="s">
        <v>68</v>
      </c>
      <c r="F6" s="9" t="s">
        <v>48</v>
      </c>
      <c r="G6" s="8">
        <v>500</v>
      </c>
      <c r="H6" s="7"/>
      <c r="I6" s="6">
        <f>G6*H6</f>
        <v>0</v>
      </c>
    </row>
    <row r="7" spans="1:11" ht="26" x14ac:dyDescent="0.35">
      <c r="A7" s="16" t="s">
        <v>67</v>
      </c>
      <c r="B7" s="15" t="s">
        <v>10</v>
      </c>
      <c r="C7" s="14" t="s">
        <v>9</v>
      </c>
      <c r="D7" s="14" t="s">
        <v>8</v>
      </c>
      <c r="E7" s="13" t="s">
        <v>64</v>
      </c>
      <c r="F7" s="12" t="s">
        <v>63</v>
      </c>
      <c r="G7" s="13" t="s">
        <v>7</v>
      </c>
      <c r="H7" s="13" t="s">
        <v>18</v>
      </c>
      <c r="I7" s="11" t="s">
        <v>5</v>
      </c>
    </row>
    <row r="8" spans="1:11" ht="26.25" customHeight="1" x14ac:dyDescent="0.35">
      <c r="A8" s="28" t="s">
        <v>209</v>
      </c>
      <c r="B8" s="28" t="s">
        <v>50</v>
      </c>
      <c r="C8" s="28" t="s">
        <v>75</v>
      </c>
      <c r="D8" s="26"/>
      <c r="E8" s="9" t="s">
        <v>68</v>
      </c>
      <c r="F8" s="9" t="s">
        <v>2</v>
      </c>
      <c r="G8" s="62">
        <v>100</v>
      </c>
      <c r="H8" s="7"/>
      <c r="I8" s="63">
        <f>H8*G8</f>
        <v>0</v>
      </c>
    </row>
    <row r="9" spans="1:11" ht="26.25" customHeight="1" x14ac:dyDescent="0.35">
      <c r="A9" s="92" t="s">
        <v>131</v>
      </c>
      <c r="B9" s="93"/>
      <c r="C9" s="93"/>
      <c r="D9" s="93"/>
      <c r="E9" s="93"/>
      <c r="F9" s="93"/>
      <c r="G9" s="93"/>
      <c r="H9" s="93"/>
      <c r="I9" s="94"/>
    </row>
    <row r="10" spans="1:11" ht="26" x14ac:dyDescent="0.35">
      <c r="A10" s="24" t="s">
        <v>185</v>
      </c>
      <c r="B10" s="38" t="s">
        <v>10</v>
      </c>
      <c r="C10" s="41" t="s">
        <v>9</v>
      </c>
      <c r="D10" s="38" t="s">
        <v>8</v>
      </c>
      <c r="E10" s="13" t="s">
        <v>64</v>
      </c>
      <c r="F10" s="12" t="s">
        <v>63</v>
      </c>
      <c r="G10" s="13" t="s">
        <v>7</v>
      </c>
      <c r="H10" s="43" t="s">
        <v>18</v>
      </c>
      <c r="I10" s="43" t="s">
        <v>5</v>
      </c>
    </row>
    <row r="11" spans="1:11" x14ac:dyDescent="0.35">
      <c r="A11" s="37" t="s">
        <v>132</v>
      </c>
      <c r="B11" s="37" t="s">
        <v>131</v>
      </c>
      <c r="C11" s="37" t="s">
        <v>130</v>
      </c>
      <c r="D11" s="39" t="s">
        <v>126</v>
      </c>
      <c r="E11" s="9" t="s">
        <v>118</v>
      </c>
      <c r="F11" s="9" t="s">
        <v>119</v>
      </c>
      <c r="G11" s="8">
        <v>25</v>
      </c>
      <c r="H11" s="7"/>
      <c r="I11" s="6">
        <f>G11*H11</f>
        <v>0</v>
      </c>
    </row>
    <row r="12" spans="1:11" ht="26" x14ac:dyDescent="0.35">
      <c r="A12" s="24" t="s">
        <v>186</v>
      </c>
      <c r="B12" s="15" t="s">
        <v>10</v>
      </c>
      <c r="C12" s="17" t="s">
        <v>9</v>
      </c>
      <c r="D12" s="15" t="s">
        <v>8</v>
      </c>
      <c r="E12" s="13" t="s">
        <v>64</v>
      </c>
      <c r="F12" s="12" t="s">
        <v>63</v>
      </c>
      <c r="G12" s="13" t="s">
        <v>7</v>
      </c>
      <c r="H12" s="13" t="s">
        <v>18</v>
      </c>
      <c r="I12" s="13" t="s">
        <v>5</v>
      </c>
    </row>
    <row r="13" spans="1:11" ht="26" x14ac:dyDescent="0.35">
      <c r="A13" s="10" t="s">
        <v>62</v>
      </c>
      <c r="B13" s="10" t="s">
        <v>61</v>
      </c>
      <c r="C13" s="10" t="s">
        <v>60</v>
      </c>
      <c r="D13" s="10"/>
      <c r="E13" s="9" t="s">
        <v>68</v>
      </c>
      <c r="F13" s="9" t="s">
        <v>48</v>
      </c>
      <c r="G13" s="8">
        <v>15</v>
      </c>
      <c r="H13" s="7"/>
      <c r="I13" s="6">
        <f>G13*H13</f>
        <v>0</v>
      </c>
    </row>
    <row r="14" spans="1:11" ht="26" x14ac:dyDescent="0.35">
      <c r="A14" s="10" t="s">
        <v>59</v>
      </c>
      <c r="B14" s="10"/>
      <c r="C14" s="23" t="s">
        <v>58</v>
      </c>
      <c r="D14" s="10"/>
      <c r="E14" s="9" t="s">
        <v>68</v>
      </c>
      <c r="F14" s="9" t="s">
        <v>48</v>
      </c>
      <c r="G14" s="8">
        <v>30</v>
      </c>
      <c r="H14" s="7"/>
      <c r="I14" s="6">
        <f>G14*H14</f>
        <v>0</v>
      </c>
    </row>
    <row r="15" spans="1:11" x14ac:dyDescent="0.35">
      <c r="A15" s="10" t="s">
        <v>57</v>
      </c>
      <c r="B15" s="22"/>
      <c r="C15" s="23" t="s">
        <v>56</v>
      </c>
      <c r="D15" s="22"/>
      <c r="E15" s="27" t="s">
        <v>78</v>
      </c>
      <c r="F15" s="9" t="s">
        <v>48</v>
      </c>
      <c r="G15" s="8">
        <v>25</v>
      </c>
      <c r="H15" s="7"/>
      <c r="I15" s="6">
        <f>G15*H15</f>
        <v>0</v>
      </c>
    </row>
    <row r="16" spans="1:11" ht="26" x14ac:dyDescent="0.35">
      <c r="A16" s="92" t="s">
        <v>181</v>
      </c>
      <c r="B16" s="93"/>
      <c r="C16" s="93"/>
      <c r="D16" s="93"/>
      <c r="E16" s="93"/>
      <c r="F16" s="93"/>
      <c r="G16" s="93"/>
      <c r="H16" s="93"/>
      <c r="I16" s="94"/>
    </row>
    <row r="17" spans="1:9" ht="26" x14ac:dyDescent="0.35">
      <c r="A17" s="16" t="s">
        <v>187</v>
      </c>
      <c r="B17" s="15" t="s">
        <v>10</v>
      </c>
      <c r="C17" s="14" t="s">
        <v>9</v>
      </c>
      <c r="D17" s="14" t="s">
        <v>8</v>
      </c>
      <c r="E17" s="13" t="s">
        <v>64</v>
      </c>
      <c r="F17" s="12" t="s">
        <v>63</v>
      </c>
      <c r="G17" s="13" t="s">
        <v>7</v>
      </c>
      <c r="H17" s="13" t="s">
        <v>18</v>
      </c>
      <c r="I17" s="11" t="s">
        <v>5</v>
      </c>
    </row>
    <row r="18" spans="1:9" ht="39" x14ac:dyDescent="0.35">
      <c r="A18" s="10" t="s">
        <v>210</v>
      </c>
      <c r="B18" s="10" t="s">
        <v>20</v>
      </c>
      <c r="C18" s="10" t="s">
        <v>19</v>
      </c>
      <c r="D18" s="10"/>
      <c r="E18" s="9" t="s">
        <v>15</v>
      </c>
      <c r="F18" s="9" t="s">
        <v>2</v>
      </c>
      <c r="G18" s="8">
        <v>10</v>
      </c>
      <c r="H18" s="7"/>
      <c r="I18" s="6">
        <f>G18*H18</f>
        <v>0</v>
      </c>
    </row>
    <row r="19" spans="1:9" ht="26" x14ac:dyDescent="0.35">
      <c r="A19" s="16" t="s">
        <v>188</v>
      </c>
      <c r="B19" s="17"/>
      <c r="C19" s="14" t="s">
        <v>9</v>
      </c>
      <c r="D19" s="14" t="s">
        <v>8</v>
      </c>
      <c r="E19" s="13" t="s">
        <v>64</v>
      </c>
      <c r="F19" s="12" t="s">
        <v>63</v>
      </c>
      <c r="G19" s="13" t="s">
        <v>7</v>
      </c>
      <c r="H19" s="13" t="s">
        <v>18</v>
      </c>
      <c r="I19" s="11" t="s">
        <v>5</v>
      </c>
    </row>
    <row r="20" spans="1:9" ht="26" x14ac:dyDescent="0.35">
      <c r="A20" s="10" t="s">
        <v>210</v>
      </c>
      <c r="B20" s="10" t="s">
        <v>17</v>
      </c>
      <c r="C20" s="10" t="s">
        <v>16</v>
      </c>
      <c r="D20" s="10"/>
      <c r="E20" s="9" t="s">
        <v>15</v>
      </c>
      <c r="F20" s="9" t="s">
        <v>2</v>
      </c>
      <c r="G20" s="8">
        <v>10</v>
      </c>
      <c r="H20" s="7"/>
      <c r="I20" s="6">
        <f>G20*H20</f>
        <v>0</v>
      </c>
    </row>
    <row r="21" spans="1:9" ht="26" x14ac:dyDescent="0.35">
      <c r="A21" s="16" t="s">
        <v>189</v>
      </c>
      <c r="B21" s="17"/>
      <c r="C21" s="14" t="s">
        <v>9</v>
      </c>
      <c r="D21" s="14" t="s">
        <v>8</v>
      </c>
      <c r="E21" s="13" t="s">
        <v>64</v>
      </c>
      <c r="F21" s="12" t="s">
        <v>63</v>
      </c>
      <c r="G21" s="13" t="s">
        <v>7</v>
      </c>
      <c r="H21" s="13" t="s">
        <v>18</v>
      </c>
      <c r="I21" s="11" t="s">
        <v>5</v>
      </c>
    </row>
    <row r="22" spans="1:9" x14ac:dyDescent="0.35">
      <c r="A22" s="72" t="s">
        <v>210</v>
      </c>
      <c r="B22" s="72" t="s">
        <v>76</v>
      </c>
      <c r="C22" s="28" t="s">
        <v>80</v>
      </c>
      <c r="D22" s="28"/>
      <c r="E22" s="59" t="s">
        <v>79</v>
      </c>
      <c r="F22" s="59" t="s">
        <v>2</v>
      </c>
      <c r="G22" s="62" t="s">
        <v>83</v>
      </c>
      <c r="H22" s="7"/>
      <c r="I22" s="63">
        <f>H22</f>
        <v>0</v>
      </c>
    </row>
    <row r="23" spans="1:9" x14ac:dyDescent="0.35">
      <c r="A23" s="73"/>
      <c r="B23" s="73"/>
      <c r="C23" s="28" t="s">
        <v>81</v>
      </c>
      <c r="D23" s="28"/>
      <c r="E23" s="59" t="s">
        <v>79</v>
      </c>
      <c r="F23" s="59" t="s">
        <v>2</v>
      </c>
      <c r="G23" s="62" t="s">
        <v>83</v>
      </c>
      <c r="H23" s="7"/>
      <c r="I23" s="63">
        <f>H23</f>
        <v>0</v>
      </c>
    </row>
    <row r="24" spans="1:9" x14ac:dyDescent="0.35">
      <c r="A24" s="73"/>
      <c r="B24" s="73"/>
      <c r="C24" s="28" t="s">
        <v>82</v>
      </c>
      <c r="D24" s="28"/>
      <c r="E24" s="59" t="s">
        <v>79</v>
      </c>
      <c r="F24" s="59" t="s">
        <v>2</v>
      </c>
      <c r="G24" s="62" t="s">
        <v>83</v>
      </c>
      <c r="H24" s="7"/>
      <c r="I24" s="63">
        <f>H24</f>
        <v>0</v>
      </c>
    </row>
    <row r="25" spans="1:9" ht="26" x14ac:dyDescent="0.35">
      <c r="A25" s="16" t="s">
        <v>190</v>
      </c>
      <c r="B25" s="17"/>
      <c r="C25" s="14" t="s">
        <v>9</v>
      </c>
      <c r="D25" s="14" t="s">
        <v>8</v>
      </c>
      <c r="E25" s="13" t="s">
        <v>64</v>
      </c>
      <c r="F25" s="12" t="s">
        <v>63</v>
      </c>
      <c r="G25" s="13" t="s">
        <v>7</v>
      </c>
      <c r="H25" s="13" t="s">
        <v>18</v>
      </c>
      <c r="I25" s="11" t="s">
        <v>5</v>
      </c>
    </row>
    <row r="26" spans="1:9" x14ac:dyDescent="0.35">
      <c r="A26" s="64" t="s">
        <v>210</v>
      </c>
      <c r="B26" s="65" t="s">
        <v>90</v>
      </c>
      <c r="C26" s="10" t="s">
        <v>91</v>
      </c>
      <c r="D26" s="28"/>
      <c r="E26" s="59" t="s">
        <v>21</v>
      </c>
      <c r="F26" s="59" t="s">
        <v>2</v>
      </c>
      <c r="G26" s="62" t="s">
        <v>83</v>
      </c>
      <c r="H26" s="7"/>
      <c r="I26" s="63">
        <f>H26</f>
        <v>0</v>
      </c>
    </row>
    <row r="27" spans="1:9" ht="26" x14ac:dyDescent="0.35">
      <c r="A27" s="16" t="s">
        <v>191</v>
      </c>
      <c r="B27" s="15" t="s">
        <v>10</v>
      </c>
      <c r="C27" s="17" t="s">
        <v>9</v>
      </c>
      <c r="D27" s="17" t="s">
        <v>8</v>
      </c>
      <c r="E27" s="13" t="s">
        <v>64</v>
      </c>
      <c r="F27" s="12" t="s">
        <v>63</v>
      </c>
      <c r="G27" s="13" t="s">
        <v>7</v>
      </c>
      <c r="H27" s="13" t="s">
        <v>18</v>
      </c>
      <c r="I27" s="11" t="s">
        <v>5</v>
      </c>
    </row>
    <row r="28" spans="1:9" ht="39" x14ac:dyDescent="0.35">
      <c r="A28" s="10" t="s">
        <v>211</v>
      </c>
      <c r="B28" s="10" t="s">
        <v>54</v>
      </c>
      <c r="C28" s="10" t="s">
        <v>53</v>
      </c>
      <c r="D28" s="10"/>
      <c r="E28" s="9" t="s">
        <v>37</v>
      </c>
      <c r="F28" s="9" t="s">
        <v>2</v>
      </c>
      <c r="G28" s="8">
        <v>10</v>
      </c>
      <c r="H28" s="7"/>
      <c r="I28" s="6">
        <f>G28*H28</f>
        <v>0</v>
      </c>
    </row>
    <row r="29" spans="1:9" ht="26" x14ac:dyDescent="0.35">
      <c r="A29" s="16" t="s">
        <v>192</v>
      </c>
      <c r="B29" s="15" t="s">
        <v>10</v>
      </c>
      <c r="C29" s="14" t="s">
        <v>9</v>
      </c>
      <c r="D29" s="14" t="s">
        <v>8</v>
      </c>
      <c r="E29" s="13" t="s">
        <v>64</v>
      </c>
      <c r="F29" s="12" t="s">
        <v>63</v>
      </c>
      <c r="G29" s="13" t="s">
        <v>7</v>
      </c>
      <c r="H29" s="13" t="s">
        <v>18</v>
      </c>
      <c r="I29" s="11" t="s">
        <v>5</v>
      </c>
    </row>
    <row r="30" spans="1:9" x14ac:dyDescent="0.35">
      <c r="A30" s="78" t="s">
        <v>212</v>
      </c>
      <c r="B30" s="78" t="s">
        <v>43</v>
      </c>
      <c r="C30" s="10" t="s">
        <v>42</v>
      </c>
      <c r="D30" s="78"/>
      <c r="E30" s="9" t="s">
        <v>37</v>
      </c>
      <c r="F30" s="9" t="s">
        <v>2</v>
      </c>
      <c r="G30" s="81">
        <v>5</v>
      </c>
      <c r="H30" s="7"/>
      <c r="I30" s="84">
        <f>G30*H35</f>
        <v>0</v>
      </c>
    </row>
    <row r="31" spans="1:9" ht="26" x14ac:dyDescent="0.35">
      <c r="A31" s="79"/>
      <c r="B31" s="79"/>
      <c r="C31" s="10" t="s">
        <v>41</v>
      </c>
      <c r="D31" s="79"/>
      <c r="E31" s="9" t="s">
        <v>37</v>
      </c>
      <c r="F31" s="9" t="s">
        <v>2</v>
      </c>
      <c r="G31" s="82"/>
      <c r="H31" s="7"/>
      <c r="I31" s="85"/>
    </row>
    <row r="32" spans="1:9" x14ac:dyDescent="0.35">
      <c r="A32" s="79"/>
      <c r="B32" s="79"/>
      <c r="C32" s="10" t="s">
        <v>40</v>
      </c>
      <c r="D32" s="79"/>
      <c r="E32" s="9" t="s">
        <v>37</v>
      </c>
      <c r="F32" s="9" t="s">
        <v>2</v>
      </c>
      <c r="G32" s="82"/>
      <c r="H32" s="7"/>
      <c r="I32" s="85"/>
    </row>
    <row r="33" spans="1:9" x14ac:dyDescent="0.35">
      <c r="A33" s="79"/>
      <c r="B33" s="79"/>
      <c r="C33" s="10" t="s">
        <v>39</v>
      </c>
      <c r="D33" s="79"/>
      <c r="E33" s="9" t="s">
        <v>37</v>
      </c>
      <c r="F33" s="9" t="s">
        <v>2</v>
      </c>
      <c r="G33" s="82"/>
      <c r="H33" s="7"/>
      <c r="I33" s="85"/>
    </row>
    <row r="34" spans="1:9" x14ac:dyDescent="0.35">
      <c r="A34" s="79"/>
      <c r="B34" s="79"/>
      <c r="C34" s="10" t="s">
        <v>38</v>
      </c>
      <c r="D34" s="79"/>
      <c r="E34" s="9" t="s">
        <v>37</v>
      </c>
      <c r="F34" s="9" t="s">
        <v>2</v>
      </c>
      <c r="G34" s="82"/>
      <c r="H34" s="7"/>
      <c r="I34" s="85"/>
    </row>
    <row r="35" spans="1:9" x14ac:dyDescent="0.35">
      <c r="A35" s="80"/>
      <c r="B35" s="80"/>
      <c r="C35" s="20" t="s">
        <v>25</v>
      </c>
      <c r="D35" s="80"/>
      <c r="E35" s="21"/>
      <c r="F35" s="21"/>
      <c r="G35" s="83"/>
      <c r="H35" s="19"/>
      <c r="I35" s="86"/>
    </row>
    <row r="36" spans="1:9" ht="26" x14ac:dyDescent="0.35">
      <c r="A36" s="16" t="s">
        <v>193</v>
      </c>
      <c r="B36" s="15" t="s">
        <v>10</v>
      </c>
      <c r="C36" s="14" t="s">
        <v>9</v>
      </c>
      <c r="D36" s="14" t="s">
        <v>8</v>
      </c>
      <c r="E36" s="13" t="s">
        <v>64</v>
      </c>
      <c r="F36" s="12" t="s">
        <v>63</v>
      </c>
      <c r="G36" s="13" t="s">
        <v>7</v>
      </c>
      <c r="H36" s="13" t="s">
        <v>18</v>
      </c>
      <c r="I36" s="11" t="s">
        <v>5</v>
      </c>
    </row>
    <row r="37" spans="1:9" ht="26" x14ac:dyDescent="0.35">
      <c r="A37" s="10" t="s">
        <v>213</v>
      </c>
      <c r="B37" s="10" t="s">
        <v>47</v>
      </c>
      <c r="C37" s="10" t="s">
        <v>46</v>
      </c>
      <c r="D37" s="26" t="s">
        <v>22</v>
      </c>
      <c r="E37" s="9" t="s">
        <v>21</v>
      </c>
      <c r="F37" s="9" t="s">
        <v>2</v>
      </c>
      <c r="G37" s="8">
        <v>50</v>
      </c>
      <c r="H37" s="7"/>
      <c r="I37" s="6">
        <f>G37*H37</f>
        <v>0</v>
      </c>
    </row>
    <row r="38" spans="1:9" ht="26" x14ac:dyDescent="0.35">
      <c r="A38" s="24" t="s">
        <v>228</v>
      </c>
      <c r="B38" s="13" t="s">
        <v>10</v>
      </c>
      <c r="C38" s="12" t="s">
        <v>9</v>
      </c>
      <c r="D38" s="13" t="s">
        <v>8</v>
      </c>
      <c r="E38" s="13" t="s">
        <v>64</v>
      </c>
      <c r="F38" s="12" t="s">
        <v>63</v>
      </c>
      <c r="G38" s="13" t="s">
        <v>7</v>
      </c>
      <c r="H38" s="13" t="s">
        <v>18</v>
      </c>
      <c r="I38" s="13" t="s">
        <v>5</v>
      </c>
    </row>
    <row r="39" spans="1:9" x14ac:dyDescent="0.35">
      <c r="A39" s="10" t="s">
        <v>142</v>
      </c>
      <c r="B39" s="10" t="s">
        <v>141</v>
      </c>
      <c r="C39" s="10" t="s">
        <v>140</v>
      </c>
      <c r="D39" s="10"/>
      <c r="E39" s="9" t="s">
        <v>134</v>
      </c>
      <c r="F39" s="9" t="s">
        <v>133</v>
      </c>
      <c r="G39" s="8">
        <v>100</v>
      </c>
      <c r="H39" s="7"/>
      <c r="I39" s="6">
        <f>G39*H39</f>
        <v>0</v>
      </c>
    </row>
    <row r="40" spans="1:9" ht="26" x14ac:dyDescent="0.35">
      <c r="A40" s="16" t="s">
        <v>194</v>
      </c>
      <c r="B40" s="15" t="s">
        <v>10</v>
      </c>
      <c r="C40" s="14" t="s">
        <v>98</v>
      </c>
      <c r="D40" s="17" t="s">
        <v>8</v>
      </c>
      <c r="E40" s="13" t="s">
        <v>64</v>
      </c>
      <c r="F40" s="30" t="s">
        <v>93</v>
      </c>
      <c r="G40" s="13" t="s">
        <v>7</v>
      </c>
      <c r="H40" s="13" t="s">
        <v>18</v>
      </c>
      <c r="I40" s="11" t="s">
        <v>5</v>
      </c>
    </row>
    <row r="41" spans="1:9" ht="26" x14ac:dyDescent="0.35">
      <c r="A41" s="10" t="s">
        <v>214</v>
      </c>
      <c r="B41" s="10" t="s">
        <v>97</v>
      </c>
      <c r="C41" s="10" t="s">
        <v>96</v>
      </c>
      <c r="D41" s="31"/>
      <c r="E41" s="9" t="s">
        <v>66</v>
      </c>
      <c r="F41" s="9" t="s">
        <v>92</v>
      </c>
      <c r="G41" s="8">
        <v>100</v>
      </c>
      <c r="H41" s="7"/>
      <c r="I41" s="6">
        <f>G41*H41</f>
        <v>0</v>
      </c>
    </row>
    <row r="42" spans="1:9" ht="26" x14ac:dyDescent="0.35">
      <c r="A42" s="10" t="s">
        <v>215</v>
      </c>
      <c r="B42" s="10"/>
      <c r="C42" s="10" t="s">
        <v>95</v>
      </c>
      <c r="D42" s="31"/>
      <c r="E42" s="9" t="s">
        <v>66</v>
      </c>
      <c r="F42" s="9" t="s">
        <v>92</v>
      </c>
      <c r="G42" s="8">
        <v>100</v>
      </c>
      <c r="H42" s="7"/>
      <c r="I42" s="6">
        <f>G42*H42</f>
        <v>0</v>
      </c>
    </row>
    <row r="43" spans="1:9" ht="26" x14ac:dyDescent="0.35">
      <c r="A43" s="24" t="s">
        <v>195</v>
      </c>
      <c r="B43" s="15" t="s">
        <v>10</v>
      </c>
      <c r="C43" s="17" t="s">
        <v>9</v>
      </c>
      <c r="D43" s="15" t="s">
        <v>8</v>
      </c>
      <c r="E43" s="13" t="s">
        <v>64</v>
      </c>
      <c r="F43" s="30" t="s">
        <v>93</v>
      </c>
      <c r="G43" s="13" t="s">
        <v>7</v>
      </c>
      <c r="H43" s="13" t="s">
        <v>18</v>
      </c>
      <c r="I43" s="13" t="s">
        <v>5</v>
      </c>
    </row>
    <row r="44" spans="1:9" ht="43.5" x14ac:dyDescent="0.35">
      <c r="A44" s="78" t="s">
        <v>117</v>
      </c>
      <c r="B44" s="78" t="s">
        <v>116</v>
      </c>
      <c r="C44" s="34" t="s">
        <v>115</v>
      </c>
      <c r="D44" s="95"/>
      <c r="E44" s="35" t="s">
        <v>114</v>
      </c>
      <c r="F44" s="35" t="s">
        <v>2</v>
      </c>
      <c r="G44" s="81">
        <v>10</v>
      </c>
      <c r="H44" s="7"/>
      <c r="I44" s="84">
        <f>G44*H54</f>
        <v>0</v>
      </c>
    </row>
    <row r="45" spans="1:9" x14ac:dyDescent="0.35">
      <c r="A45" s="79"/>
      <c r="B45" s="79"/>
      <c r="C45" s="34" t="s">
        <v>113</v>
      </c>
      <c r="D45" s="96"/>
      <c r="E45" s="33" t="s">
        <v>94</v>
      </c>
      <c r="F45" s="33" t="s">
        <v>2</v>
      </c>
      <c r="G45" s="82"/>
      <c r="H45" s="7"/>
      <c r="I45" s="85"/>
    </row>
    <row r="46" spans="1:9" x14ac:dyDescent="0.35">
      <c r="A46" s="79"/>
      <c r="B46" s="79"/>
      <c r="C46" s="34" t="s">
        <v>112</v>
      </c>
      <c r="D46" s="96"/>
      <c r="E46" s="33" t="s">
        <v>94</v>
      </c>
      <c r="F46" s="33" t="s">
        <v>2</v>
      </c>
      <c r="G46" s="82"/>
      <c r="H46" s="7"/>
      <c r="I46" s="85"/>
    </row>
    <row r="47" spans="1:9" x14ac:dyDescent="0.35">
      <c r="A47" s="79"/>
      <c r="B47" s="79"/>
      <c r="C47" s="34" t="s">
        <v>111</v>
      </c>
      <c r="D47" s="96"/>
      <c r="E47" s="33" t="s">
        <v>94</v>
      </c>
      <c r="F47" s="33" t="s">
        <v>2</v>
      </c>
      <c r="G47" s="82"/>
      <c r="H47" s="7"/>
      <c r="I47" s="85"/>
    </row>
    <row r="48" spans="1:9" x14ac:dyDescent="0.35">
      <c r="A48" s="79"/>
      <c r="B48" s="79"/>
      <c r="C48" s="34" t="s">
        <v>110</v>
      </c>
      <c r="D48" s="96"/>
      <c r="E48" s="33" t="s">
        <v>94</v>
      </c>
      <c r="F48" s="33" t="s">
        <v>2</v>
      </c>
      <c r="G48" s="82"/>
      <c r="H48" s="7"/>
      <c r="I48" s="85"/>
    </row>
    <row r="49" spans="1:9" x14ac:dyDescent="0.35">
      <c r="A49" s="79"/>
      <c r="B49" s="79"/>
      <c r="C49" s="34" t="s">
        <v>109</v>
      </c>
      <c r="D49" s="96"/>
      <c r="E49" s="33" t="s">
        <v>94</v>
      </c>
      <c r="F49" s="33" t="s">
        <v>2</v>
      </c>
      <c r="G49" s="82"/>
      <c r="H49" s="7"/>
      <c r="I49" s="85"/>
    </row>
    <row r="50" spans="1:9" x14ac:dyDescent="0.35">
      <c r="A50" s="79"/>
      <c r="B50" s="79"/>
      <c r="C50" s="34" t="s">
        <v>108</v>
      </c>
      <c r="D50" s="96"/>
      <c r="E50" s="33" t="s">
        <v>94</v>
      </c>
      <c r="F50" s="33" t="s">
        <v>2</v>
      </c>
      <c r="G50" s="82"/>
      <c r="H50" s="7"/>
      <c r="I50" s="85"/>
    </row>
    <row r="51" spans="1:9" x14ac:dyDescent="0.35">
      <c r="A51" s="79"/>
      <c r="B51" s="79"/>
      <c r="C51" s="34" t="s">
        <v>107</v>
      </c>
      <c r="D51" s="96"/>
      <c r="E51" s="33" t="s">
        <v>94</v>
      </c>
      <c r="F51" s="33" t="s">
        <v>2</v>
      </c>
      <c r="G51" s="82"/>
      <c r="H51" s="7"/>
      <c r="I51" s="85"/>
    </row>
    <row r="52" spans="1:9" x14ac:dyDescent="0.35">
      <c r="A52" s="79"/>
      <c r="B52" s="79"/>
      <c r="C52" s="34" t="s">
        <v>106</v>
      </c>
      <c r="D52" s="96"/>
      <c r="E52" s="33" t="s">
        <v>94</v>
      </c>
      <c r="F52" s="33" t="s">
        <v>2</v>
      </c>
      <c r="G52" s="82"/>
      <c r="H52" s="7"/>
      <c r="I52" s="85"/>
    </row>
    <row r="53" spans="1:9" ht="29" x14ac:dyDescent="0.35">
      <c r="A53" s="79"/>
      <c r="B53" s="79"/>
      <c r="C53" s="34" t="s">
        <v>105</v>
      </c>
      <c r="D53" s="96"/>
      <c r="E53" s="33" t="s">
        <v>94</v>
      </c>
      <c r="F53" s="33" t="s">
        <v>2</v>
      </c>
      <c r="G53" s="82"/>
      <c r="H53" s="7"/>
      <c r="I53" s="85"/>
    </row>
    <row r="54" spans="1:9" x14ac:dyDescent="0.35">
      <c r="A54" s="80"/>
      <c r="B54" s="80"/>
      <c r="C54" s="32" t="s">
        <v>25</v>
      </c>
      <c r="D54" s="97"/>
      <c r="E54" s="21"/>
      <c r="F54" s="21"/>
      <c r="G54" s="83"/>
      <c r="H54" s="19"/>
      <c r="I54" s="86"/>
    </row>
    <row r="55" spans="1:9" ht="26" x14ac:dyDescent="0.35">
      <c r="A55" s="45" t="s">
        <v>227</v>
      </c>
      <c r="B55" s="44" t="s">
        <v>10</v>
      </c>
      <c r="C55" s="14" t="s">
        <v>9</v>
      </c>
      <c r="D55" s="44" t="s">
        <v>8</v>
      </c>
      <c r="E55" s="13" t="s">
        <v>64</v>
      </c>
      <c r="F55" s="12" t="s">
        <v>63</v>
      </c>
      <c r="G55" s="13" t="s">
        <v>7</v>
      </c>
      <c r="H55" s="13" t="s">
        <v>18</v>
      </c>
      <c r="I55" s="40" t="s">
        <v>5</v>
      </c>
    </row>
    <row r="56" spans="1:9" x14ac:dyDescent="0.35">
      <c r="A56" s="10" t="s">
        <v>142</v>
      </c>
      <c r="B56" s="10" t="s">
        <v>138</v>
      </c>
      <c r="C56" s="10" t="s">
        <v>137</v>
      </c>
      <c r="D56" s="36" t="s">
        <v>135</v>
      </c>
      <c r="E56" s="9" t="s">
        <v>134</v>
      </c>
      <c r="F56" s="9" t="s">
        <v>133</v>
      </c>
      <c r="G56" s="8">
        <v>50</v>
      </c>
      <c r="H56" s="7"/>
      <c r="I56" s="6">
        <f>G56*H56</f>
        <v>0</v>
      </c>
    </row>
    <row r="57" spans="1:9" x14ac:dyDescent="0.35">
      <c r="A57" s="10" t="s">
        <v>139</v>
      </c>
      <c r="B57" s="10"/>
      <c r="C57" s="10" t="s">
        <v>136</v>
      </c>
      <c r="D57" s="36" t="s">
        <v>135</v>
      </c>
      <c r="E57" s="9" t="s">
        <v>134</v>
      </c>
      <c r="F57" s="9" t="s">
        <v>133</v>
      </c>
      <c r="G57" s="8">
        <v>270</v>
      </c>
      <c r="H57" s="7"/>
      <c r="I57" s="6">
        <f>G57*H57</f>
        <v>0</v>
      </c>
    </row>
    <row r="58" spans="1:9" ht="26" x14ac:dyDescent="0.35">
      <c r="A58" s="16" t="s">
        <v>196</v>
      </c>
      <c r="B58" s="15" t="s">
        <v>10</v>
      </c>
      <c r="C58" s="14" t="s">
        <v>9</v>
      </c>
      <c r="D58" s="17" t="s">
        <v>8</v>
      </c>
      <c r="E58" s="13" t="s">
        <v>64</v>
      </c>
      <c r="F58" s="30" t="s">
        <v>93</v>
      </c>
      <c r="G58" s="13" t="s">
        <v>7</v>
      </c>
      <c r="H58" s="13" t="s">
        <v>18</v>
      </c>
      <c r="I58" s="11" t="s">
        <v>5</v>
      </c>
    </row>
    <row r="59" spans="1:9" ht="26" x14ac:dyDescent="0.35">
      <c r="A59" s="10" t="s">
        <v>206</v>
      </c>
      <c r="B59" s="10" t="s">
        <v>103</v>
      </c>
      <c r="C59" s="10" t="s">
        <v>102</v>
      </c>
      <c r="D59" s="22" t="s">
        <v>99</v>
      </c>
      <c r="E59" s="9" t="s">
        <v>66</v>
      </c>
      <c r="F59" s="9" t="s">
        <v>92</v>
      </c>
      <c r="G59" s="8">
        <v>50</v>
      </c>
      <c r="H59" s="7"/>
      <c r="I59" s="6">
        <f>G59*H59</f>
        <v>0</v>
      </c>
    </row>
    <row r="60" spans="1:9" ht="26" x14ac:dyDescent="0.35">
      <c r="A60" s="10" t="s">
        <v>207</v>
      </c>
      <c r="B60" s="10" t="s">
        <v>101</v>
      </c>
      <c r="C60" s="10" t="s">
        <v>100</v>
      </c>
      <c r="D60" s="22" t="s">
        <v>99</v>
      </c>
      <c r="E60" s="9" t="s">
        <v>66</v>
      </c>
      <c r="F60" s="9" t="s">
        <v>92</v>
      </c>
      <c r="G60" s="8">
        <v>270</v>
      </c>
      <c r="H60" s="7"/>
      <c r="I60" s="6">
        <f>G60*H60</f>
        <v>0</v>
      </c>
    </row>
    <row r="61" spans="1:9" ht="26" x14ac:dyDescent="0.35">
      <c r="A61" s="16" t="s">
        <v>197</v>
      </c>
      <c r="B61" s="15" t="s">
        <v>10</v>
      </c>
      <c r="C61" s="14" t="s">
        <v>9</v>
      </c>
      <c r="D61" s="14" t="s">
        <v>8</v>
      </c>
      <c r="E61" s="13" t="s">
        <v>64</v>
      </c>
      <c r="F61" s="12" t="s">
        <v>63</v>
      </c>
      <c r="G61" s="13" t="s">
        <v>7</v>
      </c>
      <c r="H61" s="13" t="s">
        <v>18</v>
      </c>
      <c r="I61" s="11" t="s">
        <v>5</v>
      </c>
    </row>
    <row r="62" spans="1:9" ht="39" x14ac:dyDescent="0.35">
      <c r="A62" s="10" t="s">
        <v>216</v>
      </c>
      <c r="B62" s="10" t="s">
        <v>45</v>
      </c>
      <c r="C62" s="10" t="s">
        <v>44</v>
      </c>
      <c r="D62" s="10"/>
      <c r="E62" s="9" t="s">
        <v>37</v>
      </c>
      <c r="F62" s="9" t="s">
        <v>2</v>
      </c>
      <c r="G62" s="8">
        <v>20</v>
      </c>
      <c r="H62" s="7"/>
      <c r="I62" s="6">
        <f>G62*H62</f>
        <v>0</v>
      </c>
    </row>
    <row r="63" spans="1:9" ht="26" x14ac:dyDescent="0.35">
      <c r="A63" s="16" t="s">
        <v>198</v>
      </c>
      <c r="B63" s="15" t="s">
        <v>10</v>
      </c>
      <c r="C63" s="17" t="s">
        <v>9</v>
      </c>
      <c r="D63" s="17" t="s">
        <v>8</v>
      </c>
      <c r="E63" s="13" t="s">
        <v>64</v>
      </c>
      <c r="F63" s="30" t="s">
        <v>93</v>
      </c>
      <c r="G63" s="13" t="s">
        <v>7</v>
      </c>
      <c r="H63" s="13" t="s">
        <v>18</v>
      </c>
      <c r="I63" s="11" t="s">
        <v>5</v>
      </c>
    </row>
    <row r="64" spans="1:9" x14ac:dyDescent="0.35">
      <c r="A64" s="78" t="s">
        <v>217</v>
      </c>
      <c r="B64" s="78" t="s">
        <v>104</v>
      </c>
      <c r="C64" s="34" t="s">
        <v>36</v>
      </c>
      <c r="D64" s="95"/>
      <c r="E64" s="33" t="s">
        <v>94</v>
      </c>
      <c r="F64" s="35" t="s">
        <v>2</v>
      </c>
      <c r="G64" s="81">
        <v>25</v>
      </c>
      <c r="H64" s="7"/>
      <c r="I64" s="84">
        <f>G64*H75</f>
        <v>0</v>
      </c>
    </row>
    <row r="65" spans="1:9" x14ac:dyDescent="0.35">
      <c r="A65" s="79"/>
      <c r="B65" s="79"/>
      <c r="C65" s="34" t="s">
        <v>35</v>
      </c>
      <c r="D65" s="96"/>
      <c r="E65" s="33" t="s">
        <v>94</v>
      </c>
      <c r="F65" s="33" t="s">
        <v>2</v>
      </c>
      <c r="G65" s="82"/>
      <c r="H65" s="7"/>
      <c r="I65" s="85"/>
    </row>
    <row r="66" spans="1:9" x14ac:dyDescent="0.35">
      <c r="A66" s="79"/>
      <c r="B66" s="79"/>
      <c r="C66" s="34" t="s">
        <v>34</v>
      </c>
      <c r="D66" s="96"/>
      <c r="E66" s="33" t="s">
        <v>94</v>
      </c>
      <c r="F66" s="33" t="s">
        <v>2</v>
      </c>
      <c r="G66" s="82"/>
      <c r="H66" s="7"/>
      <c r="I66" s="85"/>
    </row>
    <row r="67" spans="1:9" x14ac:dyDescent="0.35">
      <c r="A67" s="79"/>
      <c r="B67" s="79"/>
      <c r="C67" s="34" t="s">
        <v>33</v>
      </c>
      <c r="D67" s="96"/>
      <c r="E67" s="33" t="s">
        <v>94</v>
      </c>
      <c r="F67" s="33" t="s">
        <v>2</v>
      </c>
      <c r="G67" s="82"/>
      <c r="H67" s="7"/>
      <c r="I67" s="85"/>
    </row>
    <row r="68" spans="1:9" x14ac:dyDescent="0.35">
      <c r="A68" s="79"/>
      <c r="B68" s="79"/>
      <c r="C68" s="34" t="s">
        <v>32</v>
      </c>
      <c r="D68" s="96"/>
      <c r="E68" s="33" t="s">
        <v>94</v>
      </c>
      <c r="F68" s="33" t="s">
        <v>2</v>
      </c>
      <c r="G68" s="82"/>
      <c r="H68" s="7"/>
      <c r="I68" s="85"/>
    </row>
    <row r="69" spans="1:9" x14ac:dyDescent="0.35">
      <c r="A69" s="79"/>
      <c r="B69" s="79"/>
      <c r="C69" s="34" t="s">
        <v>31</v>
      </c>
      <c r="D69" s="96"/>
      <c r="E69" s="33" t="s">
        <v>94</v>
      </c>
      <c r="F69" s="33" t="s">
        <v>2</v>
      </c>
      <c r="G69" s="82"/>
      <c r="H69" s="7"/>
      <c r="I69" s="85"/>
    </row>
    <row r="70" spans="1:9" x14ac:dyDescent="0.35">
      <c r="A70" s="79"/>
      <c r="B70" s="79"/>
      <c r="C70" s="34" t="s">
        <v>30</v>
      </c>
      <c r="D70" s="96"/>
      <c r="E70" s="33" t="s">
        <v>94</v>
      </c>
      <c r="F70" s="33" t="s">
        <v>2</v>
      </c>
      <c r="G70" s="82"/>
      <c r="H70" s="7"/>
      <c r="I70" s="85"/>
    </row>
    <row r="71" spans="1:9" x14ac:dyDescent="0.35">
      <c r="A71" s="79"/>
      <c r="B71" s="79"/>
      <c r="C71" s="34" t="s">
        <v>29</v>
      </c>
      <c r="D71" s="96"/>
      <c r="E71" s="33" t="s">
        <v>94</v>
      </c>
      <c r="F71" s="33" t="s">
        <v>2</v>
      </c>
      <c r="G71" s="82"/>
      <c r="H71" s="7"/>
      <c r="I71" s="85"/>
    </row>
    <row r="72" spans="1:9" x14ac:dyDescent="0.35">
      <c r="A72" s="79"/>
      <c r="B72" s="79"/>
      <c r="C72" s="34" t="s">
        <v>28</v>
      </c>
      <c r="D72" s="96"/>
      <c r="E72" s="33" t="s">
        <v>94</v>
      </c>
      <c r="F72" s="33" t="s">
        <v>2</v>
      </c>
      <c r="G72" s="82"/>
      <c r="H72" s="7"/>
      <c r="I72" s="85"/>
    </row>
    <row r="73" spans="1:9" x14ac:dyDescent="0.35">
      <c r="A73" s="79"/>
      <c r="B73" s="79"/>
      <c r="C73" s="34" t="s">
        <v>27</v>
      </c>
      <c r="D73" s="96"/>
      <c r="E73" s="33" t="s">
        <v>94</v>
      </c>
      <c r="F73" s="33" t="s">
        <v>2</v>
      </c>
      <c r="G73" s="82"/>
      <c r="H73" s="7"/>
      <c r="I73" s="85"/>
    </row>
    <row r="74" spans="1:9" x14ac:dyDescent="0.35">
      <c r="A74" s="79"/>
      <c r="B74" s="79"/>
      <c r="C74" s="34" t="s">
        <v>26</v>
      </c>
      <c r="D74" s="96"/>
      <c r="E74" s="33" t="s">
        <v>94</v>
      </c>
      <c r="F74" s="33" t="s">
        <v>2</v>
      </c>
      <c r="G74" s="82"/>
      <c r="H74" s="7"/>
      <c r="I74" s="85"/>
    </row>
    <row r="75" spans="1:9" x14ac:dyDescent="0.35">
      <c r="A75" s="80"/>
      <c r="B75" s="80"/>
      <c r="C75" s="32" t="s">
        <v>25</v>
      </c>
      <c r="D75" s="97"/>
      <c r="E75" s="21"/>
      <c r="F75" s="21"/>
      <c r="G75" s="83"/>
      <c r="H75" s="19"/>
      <c r="I75" s="86"/>
    </row>
    <row r="76" spans="1:9" ht="26" x14ac:dyDescent="0.35">
      <c r="A76" s="92" t="s">
        <v>182</v>
      </c>
      <c r="B76" s="93"/>
      <c r="C76" s="93"/>
      <c r="D76" s="93"/>
      <c r="E76" s="93"/>
      <c r="F76" s="93"/>
      <c r="G76" s="93"/>
      <c r="H76" s="93"/>
      <c r="I76" s="94"/>
    </row>
    <row r="77" spans="1:9" ht="26" x14ac:dyDescent="0.35">
      <c r="A77" s="16" t="s">
        <v>199</v>
      </c>
      <c r="B77" s="15" t="s">
        <v>10</v>
      </c>
      <c r="C77" s="14" t="s">
        <v>9</v>
      </c>
      <c r="D77" s="14" t="s">
        <v>8</v>
      </c>
      <c r="E77" s="13" t="s">
        <v>64</v>
      </c>
      <c r="F77" s="12" t="s">
        <v>63</v>
      </c>
      <c r="G77" s="13" t="s">
        <v>7</v>
      </c>
      <c r="H77" s="13" t="s">
        <v>18</v>
      </c>
      <c r="I77" s="11" t="s">
        <v>5</v>
      </c>
    </row>
    <row r="78" spans="1:9" ht="39" x14ac:dyDescent="0.35">
      <c r="A78" s="10" t="s">
        <v>218</v>
      </c>
      <c r="B78" s="10" t="s">
        <v>24</v>
      </c>
      <c r="C78" s="18" t="s">
        <v>23</v>
      </c>
      <c r="D78" s="26" t="s">
        <v>22</v>
      </c>
      <c r="E78" s="9" t="s">
        <v>21</v>
      </c>
      <c r="F78" s="9" t="s">
        <v>2</v>
      </c>
      <c r="G78" s="8">
        <v>20</v>
      </c>
      <c r="H78" s="7"/>
      <c r="I78" s="6">
        <f>G78*H78</f>
        <v>0</v>
      </c>
    </row>
    <row r="79" spans="1:9" ht="26" x14ac:dyDescent="0.35">
      <c r="A79" s="92" t="s">
        <v>183</v>
      </c>
      <c r="B79" s="93"/>
      <c r="C79" s="93"/>
      <c r="D79" s="93"/>
      <c r="E79" s="93"/>
      <c r="F79" s="93"/>
      <c r="G79" s="93"/>
      <c r="H79" s="93"/>
      <c r="I79" s="94"/>
    </row>
    <row r="80" spans="1:9" ht="26" x14ac:dyDescent="0.35">
      <c r="A80" s="16" t="s">
        <v>200</v>
      </c>
      <c r="B80" s="38" t="s">
        <v>10</v>
      </c>
      <c r="C80" s="41" t="s">
        <v>9</v>
      </c>
      <c r="D80" s="38" t="s">
        <v>8</v>
      </c>
      <c r="E80" s="13" t="s">
        <v>64</v>
      </c>
      <c r="F80" s="12" t="s">
        <v>63</v>
      </c>
      <c r="G80" s="13" t="s">
        <v>7</v>
      </c>
      <c r="H80" s="13" t="s">
        <v>18</v>
      </c>
      <c r="I80" s="40" t="s">
        <v>5</v>
      </c>
    </row>
    <row r="81" spans="1:10" ht="26" x14ac:dyDescent="0.35">
      <c r="A81" s="60" t="s">
        <v>205</v>
      </c>
      <c r="B81" s="60" t="s">
        <v>70</v>
      </c>
      <c r="C81" s="60" t="s">
        <v>129</v>
      </c>
      <c r="D81" s="61"/>
      <c r="E81" s="59" t="s">
        <v>66</v>
      </c>
      <c r="F81" s="59" t="s">
        <v>119</v>
      </c>
      <c r="G81" s="62">
        <v>100</v>
      </c>
      <c r="H81" s="7"/>
      <c r="I81" s="63">
        <f>H81*G81</f>
        <v>0</v>
      </c>
    </row>
    <row r="82" spans="1:10" ht="26" x14ac:dyDescent="0.35">
      <c r="A82" s="16" t="s">
        <v>201</v>
      </c>
      <c r="B82" s="15" t="s">
        <v>10</v>
      </c>
      <c r="C82" s="14" t="s">
        <v>9</v>
      </c>
      <c r="D82" s="14" t="s">
        <v>8</v>
      </c>
      <c r="E82" s="13" t="s">
        <v>64</v>
      </c>
      <c r="F82" s="12" t="s">
        <v>63</v>
      </c>
      <c r="G82" s="13" t="s">
        <v>7</v>
      </c>
      <c r="H82" s="13" t="s">
        <v>18</v>
      </c>
      <c r="I82" s="11" t="s">
        <v>5</v>
      </c>
    </row>
    <row r="83" spans="1:10" x14ac:dyDescent="0.35">
      <c r="A83" s="72" t="s">
        <v>219</v>
      </c>
      <c r="B83" s="72" t="s">
        <v>70</v>
      </c>
      <c r="C83" s="28" t="s">
        <v>71</v>
      </c>
      <c r="D83" s="10"/>
      <c r="E83" s="9" t="s">
        <v>66</v>
      </c>
      <c r="F83" s="27" t="s">
        <v>48</v>
      </c>
      <c r="G83" s="62">
        <v>100</v>
      </c>
      <c r="H83" s="7"/>
      <c r="I83" s="75">
        <f>(G83*H83)+(G84*H84)+(G85*H85)+(G86*H86)</f>
        <v>0</v>
      </c>
    </row>
    <row r="84" spans="1:10" x14ac:dyDescent="0.35">
      <c r="A84" s="73"/>
      <c r="B84" s="73"/>
      <c r="C84" s="28" t="s">
        <v>72</v>
      </c>
      <c r="D84" s="10"/>
      <c r="E84" s="9" t="s">
        <v>66</v>
      </c>
      <c r="F84" s="27" t="s">
        <v>48</v>
      </c>
      <c r="G84" s="62">
        <v>100</v>
      </c>
      <c r="H84" s="7"/>
      <c r="I84" s="76"/>
    </row>
    <row r="85" spans="1:10" x14ac:dyDescent="0.35">
      <c r="A85" s="73"/>
      <c r="B85" s="73"/>
      <c r="C85" s="28" t="s">
        <v>73</v>
      </c>
      <c r="D85" s="10"/>
      <c r="E85" s="9" t="s">
        <v>66</v>
      </c>
      <c r="F85" s="27" t="s">
        <v>48</v>
      </c>
      <c r="G85" s="62">
        <v>100</v>
      </c>
      <c r="H85" s="7"/>
      <c r="I85" s="76"/>
    </row>
    <row r="86" spans="1:10" x14ac:dyDescent="0.35">
      <c r="A86" s="74"/>
      <c r="B86" s="74"/>
      <c r="C86" s="28" t="s">
        <v>74</v>
      </c>
      <c r="D86" s="10"/>
      <c r="E86" s="9" t="s">
        <v>66</v>
      </c>
      <c r="F86" s="27" t="s">
        <v>48</v>
      </c>
      <c r="G86" s="62">
        <v>100</v>
      </c>
      <c r="H86" s="7"/>
      <c r="I86" s="77"/>
    </row>
    <row r="87" spans="1:10" ht="26" x14ac:dyDescent="0.35">
      <c r="A87" s="92" t="s">
        <v>184</v>
      </c>
      <c r="B87" s="93"/>
      <c r="C87" s="93"/>
      <c r="D87" s="93"/>
      <c r="E87" s="93"/>
      <c r="F87" s="93"/>
      <c r="G87" s="93"/>
      <c r="H87" s="93"/>
      <c r="I87" s="94"/>
    </row>
    <row r="88" spans="1:10" ht="26" x14ac:dyDescent="0.35">
      <c r="A88" s="16" t="s">
        <v>202</v>
      </c>
      <c r="B88" s="38" t="s">
        <v>10</v>
      </c>
      <c r="C88" s="41" t="s">
        <v>9</v>
      </c>
      <c r="D88" s="38" t="s">
        <v>8</v>
      </c>
      <c r="E88" s="13" t="s">
        <v>64</v>
      </c>
      <c r="F88" s="12" t="s">
        <v>63</v>
      </c>
      <c r="G88" s="13" t="s">
        <v>7</v>
      </c>
      <c r="H88" s="13" t="s">
        <v>18</v>
      </c>
      <c r="I88" s="40" t="s">
        <v>5</v>
      </c>
    </row>
    <row r="89" spans="1:10" x14ac:dyDescent="0.35">
      <c r="A89" s="60" t="s">
        <v>220</v>
      </c>
      <c r="B89" s="60" t="s">
        <v>121</v>
      </c>
      <c r="C89" s="60" t="s">
        <v>125</v>
      </c>
      <c r="D89" s="61"/>
      <c r="E89" s="59" t="s">
        <v>66</v>
      </c>
      <c r="F89" s="59" t="s">
        <v>119</v>
      </c>
      <c r="G89" s="62">
        <v>2</v>
      </c>
      <c r="H89" s="7"/>
      <c r="I89" s="63">
        <f>H89*G89</f>
        <v>0</v>
      </c>
    </row>
    <row r="90" spans="1:10" x14ac:dyDescent="0.35">
      <c r="A90" s="60" t="s">
        <v>221</v>
      </c>
      <c r="B90" s="60" t="s">
        <v>121</v>
      </c>
      <c r="C90" s="60" t="s">
        <v>124</v>
      </c>
      <c r="D90" s="61"/>
      <c r="E90" s="59" t="s">
        <v>66</v>
      </c>
      <c r="F90" s="59" t="s">
        <v>119</v>
      </c>
      <c r="G90" s="62">
        <v>2</v>
      </c>
      <c r="H90" s="7"/>
      <c r="I90" s="63">
        <f t="shared" ref="I90:I93" si="0">H90*G90</f>
        <v>0</v>
      </c>
    </row>
    <row r="91" spans="1:10" x14ac:dyDescent="0.35">
      <c r="A91" s="60" t="s">
        <v>222</v>
      </c>
      <c r="B91" s="60" t="s">
        <v>121</v>
      </c>
      <c r="C91" s="60" t="s">
        <v>123</v>
      </c>
      <c r="D91" s="61"/>
      <c r="E91" s="59" t="s">
        <v>66</v>
      </c>
      <c r="F91" s="59" t="s">
        <v>119</v>
      </c>
      <c r="G91" s="62">
        <v>2</v>
      </c>
      <c r="H91" s="7"/>
      <c r="I91" s="63">
        <f t="shared" si="0"/>
        <v>0</v>
      </c>
    </row>
    <row r="92" spans="1:10" x14ac:dyDescent="0.35">
      <c r="A92" s="60" t="s">
        <v>223</v>
      </c>
      <c r="B92" s="60" t="s">
        <v>121</v>
      </c>
      <c r="C92" s="100" t="s">
        <v>122</v>
      </c>
      <c r="D92" s="61"/>
      <c r="E92" s="59" t="s">
        <v>66</v>
      </c>
      <c r="F92" s="59" t="s">
        <v>119</v>
      </c>
      <c r="G92" s="62">
        <v>2</v>
      </c>
      <c r="H92" s="7"/>
      <c r="I92" s="63">
        <f t="shared" si="0"/>
        <v>0</v>
      </c>
    </row>
    <row r="93" spans="1:10" x14ac:dyDescent="0.35">
      <c r="A93" s="60" t="s">
        <v>224</v>
      </c>
      <c r="B93" s="60" t="s">
        <v>121</v>
      </c>
      <c r="C93" s="101" t="s">
        <v>120</v>
      </c>
      <c r="D93" s="61"/>
      <c r="E93" s="59" t="s">
        <v>66</v>
      </c>
      <c r="F93" s="59" t="s">
        <v>119</v>
      </c>
      <c r="G93" s="62">
        <v>2</v>
      </c>
      <c r="H93" s="7"/>
      <c r="I93" s="63">
        <f t="shared" si="0"/>
        <v>0</v>
      </c>
    </row>
    <row r="94" spans="1:10" ht="26" x14ac:dyDescent="0.35">
      <c r="A94" s="16" t="s">
        <v>203</v>
      </c>
      <c r="B94" s="17"/>
      <c r="C94" s="14" t="s">
        <v>9</v>
      </c>
      <c r="D94" s="14" t="s">
        <v>8</v>
      </c>
      <c r="E94" s="13" t="s">
        <v>64</v>
      </c>
      <c r="F94" s="12" t="s">
        <v>63</v>
      </c>
      <c r="G94" s="13" t="s">
        <v>7</v>
      </c>
      <c r="H94" s="13" t="s">
        <v>18</v>
      </c>
      <c r="I94" s="11" t="s">
        <v>5</v>
      </c>
      <c r="J94" s="29"/>
    </row>
    <row r="95" spans="1:10" x14ac:dyDescent="0.35">
      <c r="A95" s="72" t="s">
        <v>225</v>
      </c>
      <c r="B95" s="72" t="s">
        <v>84</v>
      </c>
      <c r="C95" s="28" t="s">
        <v>87</v>
      </c>
      <c r="D95" s="28"/>
      <c r="E95" s="59" t="s">
        <v>66</v>
      </c>
      <c r="F95" s="59" t="s">
        <v>48</v>
      </c>
      <c r="G95" s="62">
        <v>2</v>
      </c>
      <c r="H95" s="7"/>
      <c r="I95" s="63">
        <f t="shared" ref="I95:I97" si="1">H95*G95</f>
        <v>0</v>
      </c>
      <c r="J95" s="29"/>
    </row>
    <row r="96" spans="1:10" x14ac:dyDescent="0.35">
      <c r="A96" s="73"/>
      <c r="B96" s="73"/>
      <c r="C96" s="28" t="s">
        <v>85</v>
      </c>
      <c r="D96" s="28"/>
      <c r="E96" s="59" t="s">
        <v>66</v>
      </c>
      <c r="F96" s="59" t="s">
        <v>48</v>
      </c>
      <c r="G96" s="62">
        <v>2</v>
      </c>
      <c r="H96" s="7"/>
      <c r="I96" s="63">
        <f t="shared" si="1"/>
        <v>0</v>
      </c>
    </row>
    <row r="97" spans="1:9" x14ac:dyDescent="0.35">
      <c r="A97" s="73"/>
      <c r="B97" s="73"/>
      <c r="C97" s="28" t="s">
        <v>86</v>
      </c>
      <c r="D97" s="28"/>
      <c r="E97" s="59" t="s">
        <v>66</v>
      </c>
      <c r="F97" s="59" t="s">
        <v>48</v>
      </c>
      <c r="G97" s="62">
        <v>2</v>
      </c>
      <c r="H97" s="7"/>
      <c r="I97" s="63">
        <f t="shared" si="1"/>
        <v>0</v>
      </c>
    </row>
    <row r="98" spans="1:9" ht="30.75" customHeight="1" x14ac:dyDescent="0.35">
      <c r="A98" s="92" t="s">
        <v>14</v>
      </c>
      <c r="B98" s="93" t="s">
        <v>10</v>
      </c>
      <c r="C98" s="93" t="s">
        <v>9</v>
      </c>
      <c r="D98" s="93" t="s">
        <v>8</v>
      </c>
      <c r="E98" s="93" t="s">
        <v>64</v>
      </c>
      <c r="F98" s="93" t="s">
        <v>63</v>
      </c>
      <c r="G98" s="93" t="s">
        <v>7</v>
      </c>
      <c r="H98" s="93" t="s">
        <v>13</v>
      </c>
      <c r="I98" s="94" t="s">
        <v>5</v>
      </c>
    </row>
    <row r="99" spans="1:9" ht="26" x14ac:dyDescent="0.35">
      <c r="A99" s="16" t="s">
        <v>204</v>
      </c>
      <c r="B99" s="38" t="s">
        <v>10</v>
      </c>
      <c r="C99" s="41" t="s">
        <v>9</v>
      </c>
      <c r="D99" s="38" t="s">
        <v>8</v>
      </c>
      <c r="E99" s="13" t="s">
        <v>64</v>
      </c>
      <c r="F99" s="12" t="s">
        <v>63</v>
      </c>
      <c r="G99" s="13" t="s">
        <v>7</v>
      </c>
      <c r="H99" s="13" t="s">
        <v>18</v>
      </c>
      <c r="I99" s="40" t="s">
        <v>5</v>
      </c>
    </row>
    <row r="100" spans="1:9" x14ac:dyDescent="0.35">
      <c r="A100" s="37" t="s">
        <v>142</v>
      </c>
      <c r="B100" s="37" t="s">
        <v>128</v>
      </c>
      <c r="C100" s="37" t="s">
        <v>127</v>
      </c>
      <c r="D100" s="42" t="s">
        <v>126</v>
      </c>
      <c r="E100" s="9" t="s">
        <v>118</v>
      </c>
      <c r="F100" s="9" t="s">
        <v>119</v>
      </c>
      <c r="G100" s="8">
        <v>20</v>
      </c>
      <c r="H100" s="7"/>
      <c r="I100" s="6">
        <f>G100*H100</f>
        <v>0</v>
      </c>
    </row>
    <row r="101" spans="1:9" ht="26" x14ac:dyDescent="0.35">
      <c r="A101" s="10" t="s">
        <v>226</v>
      </c>
      <c r="B101" s="10" t="s">
        <v>4</v>
      </c>
      <c r="C101" s="10" t="s">
        <v>4</v>
      </c>
      <c r="D101" s="26" t="s">
        <v>12</v>
      </c>
      <c r="E101" s="9" t="s">
        <v>3</v>
      </c>
      <c r="F101" s="9" t="s">
        <v>2</v>
      </c>
      <c r="G101" s="8">
        <v>200</v>
      </c>
      <c r="H101" s="7"/>
      <c r="I101" s="6">
        <f>G101*H101</f>
        <v>0</v>
      </c>
    </row>
    <row r="102" spans="1:9" ht="26" x14ac:dyDescent="0.35">
      <c r="A102" s="92" t="s">
        <v>11</v>
      </c>
      <c r="B102" s="93"/>
      <c r="C102" s="93"/>
      <c r="D102" s="93"/>
      <c r="E102" s="93"/>
      <c r="F102" s="93"/>
      <c r="G102" s="93"/>
      <c r="H102" s="93"/>
      <c r="I102" s="94"/>
    </row>
    <row r="103" spans="1:9" ht="26" x14ac:dyDescent="0.35">
      <c r="A103" s="16" t="s">
        <v>11</v>
      </c>
      <c r="B103" s="15" t="s">
        <v>10</v>
      </c>
      <c r="C103" s="14" t="s">
        <v>9</v>
      </c>
      <c r="D103" s="14" t="s">
        <v>8</v>
      </c>
      <c r="E103" s="13" t="s">
        <v>64</v>
      </c>
      <c r="F103" s="12" t="s">
        <v>63</v>
      </c>
      <c r="G103" s="13" t="s">
        <v>7</v>
      </c>
      <c r="H103" s="12" t="s">
        <v>6</v>
      </c>
      <c r="I103" s="11" t="s">
        <v>5</v>
      </c>
    </row>
    <row r="104" spans="1:9" ht="26" x14ac:dyDescent="0.35">
      <c r="A104" s="28" t="s">
        <v>230</v>
      </c>
      <c r="B104" s="10" t="s">
        <v>4</v>
      </c>
      <c r="C104" s="10" t="s">
        <v>4</v>
      </c>
      <c r="D104" s="10"/>
      <c r="E104" s="9" t="s">
        <v>69</v>
      </c>
      <c r="F104" s="9" t="s">
        <v>2</v>
      </c>
      <c r="G104" s="8"/>
      <c r="H104" s="7"/>
      <c r="I104" s="6">
        <f>H104</f>
        <v>0</v>
      </c>
    </row>
    <row r="105" spans="1:9" ht="26" x14ac:dyDescent="0.35">
      <c r="A105" s="92" t="s">
        <v>88</v>
      </c>
      <c r="B105" s="93"/>
      <c r="C105" s="93"/>
      <c r="D105" s="93"/>
      <c r="E105" s="93"/>
      <c r="F105" s="93"/>
      <c r="G105" s="93"/>
      <c r="H105" s="93"/>
      <c r="I105" s="94"/>
    </row>
    <row r="106" spans="1:9" ht="26" x14ac:dyDescent="0.35">
      <c r="A106" s="16" t="s">
        <v>88</v>
      </c>
      <c r="B106" s="15" t="s">
        <v>10</v>
      </c>
      <c r="C106" s="14" t="s">
        <v>9</v>
      </c>
      <c r="D106" s="14" t="s">
        <v>8</v>
      </c>
      <c r="E106" s="13" t="s">
        <v>64</v>
      </c>
      <c r="F106" s="12" t="s">
        <v>63</v>
      </c>
      <c r="G106" s="13" t="s">
        <v>7</v>
      </c>
      <c r="H106" s="12" t="s">
        <v>6</v>
      </c>
      <c r="I106" s="11" t="s">
        <v>5</v>
      </c>
    </row>
    <row r="107" spans="1:9" ht="26" x14ac:dyDescent="0.35">
      <c r="A107" s="28" t="s">
        <v>89</v>
      </c>
      <c r="B107" s="10" t="s">
        <v>4</v>
      </c>
      <c r="C107" s="10" t="s">
        <v>4</v>
      </c>
      <c r="D107" s="10"/>
      <c r="E107" s="9" t="s">
        <v>69</v>
      </c>
      <c r="F107" s="9" t="s">
        <v>2</v>
      </c>
      <c r="G107" s="8"/>
      <c r="H107" s="7"/>
      <c r="I107" s="6">
        <f>G107*H107</f>
        <v>0</v>
      </c>
    </row>
    <row r="108" spans="1:9" x14ac:dyDescent="0.35">
      <c r="A108" s="5" t="s">
        <v>1</v>
      </c>
      <c r="B108" s="4"/>
      <c r="C108" s="4"/>
      <c r="D108" s="4"/>
      <c r="E108" s="4"/>
      <c r="F108" s="4"/>
      <c r="G108" s="2"/>
      <c r="H108" s="2"/>
      <c r="I108" s="6">
        <f>I4+I6+I8+I11+I13+I14+I15+I18+I20+I22+I23+I24+I28+I30+I37+I39+I41+I42+I44+I56+I57+I59+I60+I62+I64+I78+I81+I83+I89+I90+I91+I92+I93+I95+I96+I97+I100+I101+I104+I107</f>
        <v>0</v>
      </c>
    </row>
    <row r="109" spans="1:9" x14ac:dyDescent="0.35">
      <c r="A109" s="5" t="s">
        <v>229</v>
      </c>
      <c r="B109" s="4"/>
      <c r="C109" s="4"/>
      <c r="D109" s="4"/>
      <c r="E109" s="4"/>
      <c r="F109" s="4"/>
      <c r="G109" s="3"/>
      <c r="H109" s="2"/>
      <c r="I109" s="1">
        <f>I108*1.21</f>
        <v>0</v>
      </c>
    </row>
    <row r="110" spans="1:9" x14ac:dyDescent="0.35">
      <c r="A110" s="5" t="s">
        <v>177</v>
      </c>
      <c r="B110" s="4"/>
      <c r="C110" s="4"/>
      <c r="D110" s="4"/>
      <c r="E110" s="4"/>
      <c r="F110" s="4"/>
      <c r="G110" s="3"/>
      <c r="H110" s="2"/>
      <c r="I110" s="99">
        <f>I108*4</f>
        <v>0</v>
      </c>
    </row>
    <row r="111" spans="1:9" x14ac:dyDescent="0.35">
      <c r="A111" s="5" t="s">
        <v>178</v>
      </c>
      <c r="B111" s="4"/>
      <c r="C111" s="4"/>
      <c r="D111" s="4"/>
      <c r="E111" s="4"/>
      <c r="F111" s="4"/>
      <c r="G111" s="3"/>
      <c r="H111" s="2"/>
      <c r="I111" s="58">
        <f>I110*1.21</f>
        <v>0</v>
      </c>
    </row>
    <row r="112" spans="1:9" x14ac:dyDescent="0.35">
      <c r="A112" s="89" t="s">
        <v>0</v>
      </c>
      <c r="B112" s="90"/>
      <c r="C112" s="90"/>
      <c r="D112" s="90"/>
      <c r="E112" s="90"/>
      <c r="F112" s="90"/>
      <c r="G112" s="90"/>
      <c r="H112" s="90"/>
      <c r="I112" s="91"/>
    </row>
    <row r="113" spans="1:2" x14ac:dyDescent="0.35">
      <c r="A113" s="29"/>
      <c r="B113" s="29"/>
    </row>
    <row r="114" spans="1:2" x14ac:dyDescent="0.35">
      <c r="A114" s="87"/>
      <c r="B114" s="88"/>
    </row>
    <row r="115" spans="1:2" x14ac:dyDescent="0.35">
      <c r="A115" s="29"/>
      <c r="B115" s="29"/>
    </row>
    <row r="116" spans="1:2" x14ac:dyDescent="0.35">
      <c r="A116" s="29"/>
      <c r="B116" s="29"/>
    </row>
    <row r="117" spans="1:2" x14ac:dyDescent="0.35">
      <c r="A117" s="29"/>
      <c r="B117" s="29"/>
    </row>
    <row r="118" spans="1:2" x14ac:dyDescent="0.35">
      <c r="A118" s="29"/>
      <c r="B118" s="29"/>
    </row>
  </sheetData>
  <protectedRanges>
    <protectedRange sqref="H3:H9 H27:H37 H61:H62 H77:H79 H94:H98 H12:H16 H82:H87 H101:H102" name="Bereik2"/>
    <protectedRange sqref="H103 H106" name="Bereik2_6"/>
    <protectedRange sqref="H17:H24" name="Bereik2_1"/>
    <protectedRange sqref="H25:H26" name="Bereik2_2_1"/>
    <protectedRange sqref="H44:H54" name="Bereik1"/>
    <protectedRange sqref="H43" name="Bereik2_2_2"/>
    <protectedRange sqref="H59:H60" name="Bereik1_1"/>
    <protectedRange sqref="H58" name="Bereik2_4"/>
    <protectedRange sqref="H64:H76" name="Bereik1_2"/>
    <protectedRange sqref="H63" name="Bereik2_3"/>
    <protectedRange sqref="H41:H42" name="Bereik1_3"/>
    <protectedRange sqref="H40" name="Bereik2_5"/>
    <protectedRange sqref="H10" name="Bereik2_2_4"/>
    <protectedRange sqref="H80" name="Bereik2_3_1"/>
    <protectedRange sqref="H99" name="Bereik2_3_2"/>
    <protectedRange sqref="H88" name="Bereik2_3_3"/>
    <protectedRange sqref="H38" name="Bereik2_2_1_1"/>
    <protectedRange sqref="H55" name="Bereik2_3_1_1"/>
  </protectedRanges>
  <mergeCells count="34">
    <mergeCell ref="A76:I76"/>
    <mergeCell ref="D44:D54"/>
    <mergeCell ref="G44:G54"/>
    <mergeCell ref="I44:I54"/>
    <mergeCell ref="A64:A75"/>
    <mergeCell ref="B64:B75"/>
    <mergeCell ref="D64:D75"/>
    <mergeCell ref="G64:G75"/>
    <mergeCell ref="I64:I75"/>
    <mergeCell ref="A114:B114"/>
    <mergeCell ref="A112:I112"/>
    <mergeCell ref="A95:A97"/>
    <mergeCell ref="B95:B97"/>
    <mergeCell ref="A79:I79"/>
    <mergeCell ref="A87:I87"/>
    <mergeCell ref="A98:I98"/>
    <mergeCell ref="A102:I102"/>
    <mergeCell ref="A105:I105"/>
    <mergeCell ref="A1:I1"/>
    <mergeCell ref="B83:B86"/>
    <mergeCell ref="A83:A86"/>
    <mergeCell ref="I83:I86"/>
    <mergeCell ref="A22:A24"/>
    <mergeCell ref="B22:B24"/>
    <mergeCell ref="A30:A35"/>
    <mergeCell ref="B30:B35"/>
    <mergeCell ref="D30:D35"/>
    <mergeCell ref="G30:G35"/>
    <mergeCell ref="I30:I35"/>
    <mergeCell ref="A44:A54"/>
    <mergeCell ref="B44:B54"/>
    <mergeCell ref="A9:I9"/>
    <mergeCell ref="A2:I2"/>
    <mergeCell ref="A16:I16"/>
  </mergeCells>
  <phoneticPr fontId="7" type="noConversion"/>
  <pageMargins left="0.70866141732283472" right="0.70866141732283472" top="0.74803149606299213" bottom="0.74803149606299213" header="0.31496062992125984" footer="0.31496062992125984"/>
  <pageSetup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93269713775E49A41566640C6A7FB2" ma:contentTypeVersion="13" ma:contentTypeDescription="Create a new document." ma:contentTypeScope="" ma:versionID="9f9dd70e67bdd14e072e28c1ec4af938">
  <xsd:schema xmlns:xsd="http://www.w3.org/2001/XMLSchema" xmlns:xs="http://www.w3.org/2001/XMLSchema" xmlns:p="http://schemas.microsoft.com/office/2006/metadata/properties" xmlns:ns3="eb194f01-834d-4b18-9b00-0b2cfd2e2ef0" xmlns:ns4="ce41ad1f-1531-4f7f-a305-9e6a4c0ed09d" targetNamespace="http://schemas.microsoft.com/office/2006/metadata/properties" ma:root="true" ma:fieldsID="aa0a1160efcc4ab84fa1c90fccd117e5" ns3:_="" ns4:_="">
    <xsd:import namespace="eb194f01-834d-4b18-9b00-0b2cfd2e2ef0"/>
    <xsd:import namespace="ce41ad1f-1531-4f7f-a305-9e6a4c0ed09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94f01-834d-4b18-9b00-0b2cfd2e2ef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41ad1f-1531-4f7f-a305-9e6a4c0ed09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13403C-3209-4872-B246-B194D87B8750}">
  <ds:schemaRefs>
    <ds:schemaRef ds:uri="http://schemas.openxmlformats.org/package/2006/metadata/core-properties"/>
    <ds:schemaRef ds:uri="http://purl.org/dc/elements/1.1/"/>
    <ds:schemaRef ds:uri="http://schemas.microsoft.com/office/2006/metadata/properties"/>
    <ds:schemaRef ds:uri="http://schemas.microsoft.com/office/2006/documentManagement/types"/>
    <ds:schemaRef ds:uri="eb194f01-834d-4b18-9b00-0b2cfd2e2ef0"/>
    <ds:schemaRef ds:uri="http://purl.org/dc/terms/"/>
    <ds:schemaRef ds:uri="http://purl.org/dc/dcmitype/"/>
    <ds:schemaRef ds:uri="http://schemas.microsoft.com/office/infopath/2007/PartnerControls"/>
    <ds:schemaRef ds:uri="ce41ad1f-1531-4f7f-a305-9e6a4c0ed09d"/>
    <ds:schemaRef ds:uri="http://www.w3.org/XML/1998/namespace"/>
  </ds:schemaRefs>
</ds:datastoreItem>
</file>

<file path=customXml/itemProps2.xml><?xml version="1.0" encoding="utf-8"?>
<ds:datastoreItem xmlns:ds="http://schemas.openxmlformats.org/officeDocument/2006/customXml" ds:itemID="{8FF48CCA-54F1-43CE-9715-7A6AE4AB31B5}">
  <ds:schemaRefs>
    <ds:schemaRef ds:uri="http://schemas.microsoft.com/sharepoint/v3/contenttype/forms"/>
  </ds:schemaRefs>
</ds:datastoreItem>
</file>

<file path=customXml/itemProps3.xml><?xml version="1.0" encoding="utf-8"?>
<ds:datastoreItem xmlns:ds="http://schemas.openxmlformats.org/officeDocument/2006/customXml" ds:itemID="{FF093D93-2AC6-4F14-9362-84D03BC4C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94f01-834d-4b18-9b00-0b2cfd2e2ef0"/>
    <ds:schemaRef ds:uri="ce41ad1f-1531-4f7f-a305-9e6a4c0ed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 Eisen</vt:lpstr>
      <vt:lpstr>Prijzenblad Veldwerk en analyse</vt:lpstr>
      <vt:lpstr>'Prijzenblad Veldwerk en analyse'!Afdrukbereik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Rens_de_Boer</dc:creator>
  <cp:lastModifiedBy>Kroft, D.D.P. van der (Dave) - FIB-UDAC-FenI</cp:lastModifiedBy>
  <cp:lastPrinted>2024-01-09T14:06:02Z</cp:lastPrinted>
  <dcterms:created xsi:type="dcterms:W3CDTF">2020-10-08T14:05:26Z</dcterms:created>
  <dcterms:modified xsi:type="dcterms:W3CDTF">2024-03-14T14:00:25Z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0x0101004293269713775E49A41566640C6A7FB2</vt:lpwstr>
  </property>
  <property fmtid="{D5CDD505-2E9C-101B-9397-08002B2CF9AE}" pid="3" name="UniqueKeyCustomProperty">
    <vt:lpwstr>4c6169bc53504314af03483ecff35554</vt:lpwstr>
  </property>
</Properties>
</file>