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gm\swb\werkgroep-inkoop\Aanbestedingen\01. Afvalstromen (Europees)\02. Aanbestedingsfase\Nota van inlichtingen 2\"/>
    </mc:Choice>
  </mc:AlternateContent>
  <bookViews>
    <workbookView xWindow="0" yWindow="0" windowWidth="28800" windowHeight="12250"/>
  </bookViews>
  <sheets>
    <sheet name="Inschrijfstaat perceel 5" sheetId="2" r:id="rId1"/>
    <sheet name="Blad1" sheetId="1" r:id="rId2"/>
  </sheets>
  <definedNames>
    <definedName name="_xlnm._FilterDatabase" localSheetId="0" hidden="1">'Inschrijfstaat perceel 5'!$C$12:$K$22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0" i="2" l="1"/>
  <c r="N18" i="2"/>
  <c r="O14" i="2"/>
  <c r="O13" i="2"/>
  <c r="O22" i="2" l="1"/>
  <c r="N16" i="2"/>
  <c r="O16" i="2" s="1"/>
  <c r="N17" i="2"/>
  <c r="O17" i="2" s="1"/>
  <c r="O18" i="2"/>
  <c r="N19" i="2"/>
  <c r="O19" i="2" s="1"/>
  <c r="O20" i="2"/>
  <c r="N21" i="2"/>
  <c r="O21" i="2" s="1"/>
  <c r="N22" i="2"/>
  <c r="N15" i="2"/>
  <c r="O15" i="2" s="1"/>
  <c r="O23" i="2" l="1"/>
  <c r="O28" i="2"/>
  <c r="O27" i="2"/>
  <c r="B22" i="2"/>
  <c r="B21" i="2"/>
  <c r="B19" i="2"/>
  <c r="B18" i="2"/>
  <c r="B17" i="2"/>
  <c r="B16" i="2"/>
  <c r="B15" i="2"/>
  <c r="B14" i="2"/>
  <c r="B13" i="2"/>
  <c r="O29" i="2" l="1"/>
  <c r="O32" i="2" s="1"/>
</calcChain>
</file>

<file path=xl/sharedStrings.xml><?xml version="1.0" encoding="utf-8"?>
<sst xmlns="http://schemas.openxmlformats.org/spreadsheetml/2006/main" count="127" uniqueCount="72">
  <si>
    <t>Inschrijfstaat perceel 5</t>
  </si>
  <si>
    <t>behorende bij de Europese openbare aanbesteding van Diensten rondom inzameling en verwerking afvalstromen SWB Midden Twente</t>
  </si>
  <si>
    <t xml:space="preserve">Perceel: </t>
  </si>
  <si>
    <t>Leveren van milieustraten en het ledigen van verzamelcontainers gescheiden reststromen</t>
  </si>
  <si>
    <t xml:space="preserve">met contractnummer: </t>
  </si>
  <si>
    <t>SF-22-0198</t>
  </si>
  <si>
    <t>SF-23-0213-5</t>
  </si>
  <si>
    <t xml:space="preserve">versie: </t>
  </si>
  <si>
    <t>1.0</t>
  </si>
  <si>
    <t xml:space="preserve">datum versie: </t>
  </si>
  <si>
    <t>Naam Inschrijver:</t>
  </si>
  <si>
    <t>&lt;naam inschrijvende partij&gt;</t>
  </si>
  <si>
    <t>&lt;naam inschrijver invullen&gt;</t>
  </si>
  <si>
    <t>nr</t>
  </si>
  <si>
    <t>Adres</t>
  </si>
  <si>
    <t>Plaats</t>
  </si>
  <si>
    <t>Voorziening</t>
  </si>
  <si>
    <t>aantal</t>
  </si>
  <si>
    <t>Inhoud</t>
  </si>
  <si>
    <t>Eenheid</t>
  </si>
  <si>
    <t>Afvalstroom</t>
  </si>
  <si>
    <t>Perceel</t>
  </si>
  <si>
    <t>Frequentie lediging</t>
  </si>
  <si>
    <t>Aantal ledigingen / jaar</t>
  </si>
  <si>
    <t>Kosten per lediging</t>
  </si>
  <si>
    <t>All-in ledigingsprijs</t>
  </si>
  <si>
    <t>Hengelo</t>
  </si>
  <si>
    <t xml:space="preserve">Asveldweg 14 </t>
  </si>
  <si>
    <t>Rolcontainer</t>
  </si>
  <si>
    <t>liter</t>
  </si>
  <si>
    <t>Papier</t>
  </si>
  <si>
    <t>1 keer per maand</t>
  </si>
  <si>
    <t xml:space="preserve">Kuipersdijk 46 </t>
  </si>
  <si>
    <t>1 keer per 2 maand</t>
  </si>
  <si>
    <t>binnen gemeenten Hengelo en Hof van Twente</t>
  </si>
  <si>
    <t xml:space="preserve">diverse adressen </t>
  </si>
  <si>
    <t>Restafval</t>
  </si>
  <si>
    <t>1 keer per 2 weken</t>
  </si>
  <si>
    <t>Papier en karton</t>
  </si>
  <si>
    <t>Plastic</t>
  </si>
  <si>
    <t xml:space="preserve">Wegtersweg 14 </t>
  </si>
  <si>
    <t>1 keer per week</t>
  </si>
  <si>
    <t>Borne</t>
  </si>
  <si>
    <t xml:space="preserve">Burenweg 6 </t>
  </si>
  <si>
    <t>Subtotaal inschrijfsom perceel 5</t>
  </si>
  <si>
    <t>Huurkosten / jaar per milieustraat</t>
  </si>
  <si>
    <t>Eenmalige aanschafkosten per milieustraat</t>
  </si>
  <si>
    <t>n.v.t.</t>
  </si>
  <si>
    <t>interne "milieustraat" conform programma van eisen</t>
  </si>
  <si>
    <t>zie: P.v.E</t>
  </si>
  <si>
    <t>v.v.t.</t>
  </si>
  <si>
    <t>4 verschillende emmers</t>
  </si>
  <si>
    <t xml:space="preserve">Milieustraat confom pve </t>
  </si>
  <si>
    <t>Inschrijfsom perceel 5 excl. BTW</t>
  </si>
  <si>
    <t>&lt;gele cellen&gt;</t>
  </si>
  <si>
    <t>= invullen door Inschrijver</t>
  </si>
  <si>
    <t>*</t>
  </si>
  <si>
    <t>= de prijs waarvoor de gevraagde handelingen daadwerkelijk worden gefactureerd, zonder aanvullende of verborgen kosten.</t>
  </si>
  <si>
    <t>naam ondertekenaar</t>
  </si>
  <si>
    <t>All-in</t>
  </si>
  <si>
    <t>&lt;invullen&gt;</t>
  </si>
  <si>
    <t>Perscontainer</t>
  </si>
  <si>
    <t>functie ondertekenaar</t>
  </si>
  <si>
    <t>datum ondertekening</t>
  </si>
  <si>
    <t>handtekening</t>
  </si>
  <si>
    <t>Deze inschrijfstaat is opgemaakt op A3 formaat</t>
  </si>
  <si>
    <t>Wegtersweg 14 Hengelo</t>
  </si>
  <si>
    <t>wekelijks</t>
  </si>
  <si>
    <t>1 keer per 4 weken</t>
  </si>
  <si>
    <t>jaarlijkse huurkosten container</t>
  </si>
  <si>
    <t>1.2</t>
  </si>
  <si>
    <t>GFT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</si>
</sst>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8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b/>
      <sz val="10"/>
      <color theme="1"/>
      <name val="Verdana"/>
      <family val="2"/>
    </font>
    <font>
      <b/>
      <sz val="20"/>
      <color theme="1"/>
      <name val="Verdana"/>
      <family val="2"/>
    </font>
    <font>
      <i/>
      <sz val="10"/>
      <color theme="1"/>
      <name val="Verdana"/>
      <family val="2"/>
    </font>
    <font>
      <b/>
      <sz val="16"/>
      <color theme="1"/>
      <name val="Verdana"/>
      <family val="2"/>
    </font>
    <font>
      <b/>
      <sz val="18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6">
    <xf numFmtId="0" fontId="0" fillId="0" borderId="0" xfId="0"/>
    <xf numFmtId="0" fontId="0" fillId="0" borderId="0" xfId="0" applyBorder="1"/>
    <xf numFmtId="0" fontId="4" fillId="0" borderId="0" xfId="0" applyFont="1" applyBorder="1"/>
    <xf numFmtId="0" fontId="0" fillId="0" borderId="0" xfId="0" applyBorder="1" applyAlignment="1"/>
    <xf numFmtId="0" fontId="3" fillId="0" borderId="0" xfId="0" applyFont="1" applyBorder="1" applyAlignment="1"/>
    <xf numFmtId="0" fontId="0" fillId="0" borderId="0" xfId="0" applyBorder="1" applyAlignment="1">
      <alignment horizontal="right"/>
    </xf>
    <xf numFmtId="0" fontId="2" fillId="0" borderId="0" xfId="0" applyFont="1" applyBorder="1"/>
    <xf numFmtId="14" fontId="2" fillId="0" borderId="0" xfId="0" applyNumberFormat="1" applyFont="1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0" fillId="2" borderId="0" xfId="0" applyFill="1" applyBorder="1"/>
    <xf numFmtId="1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vertical="top"/>
    </xf>
    <xf numFmtId="0" fontId="3" fillId="3" borderId="2" xfId="0" applyFont="1" applyFill="1" applyBorder="1" applyAlignment="1">
      <alignment horizontal="center" vertical="top"/>
    </xf>
    <xf numFmtId="49" fontId="3" fillId="3" borderId="2" xfId="0" applyNumberFormat="1" applyFont="1" applyFill="1" applyBorder="1" applyAlignment="1">
      <alignment horizontal="center" vertical="top"/>
    </xf>
    <xf numFmtId="0" fontId="3" fillId="3" borderId="2" xfId="0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left"/>
    </xf>
    <xf numFmtId="0" fontId="0" fillId="4" borderId="5" xfId="0" applyFill="1" applyBorder="1"/>
    <xf numFmtId="0" fontId="0" fillId="4" borderId="5" xfId="0" applyFill="1" applyBorder="1" applyAlignment="1">
      <alignment horizontal="center"/>
    </xf>
    <xf numFmtId="1" fontId="0" fillId="4" borderId="5" xfId="0" applyNumberFormat="1" applyFont="1" applyFill="1" applyBorder="1" applyAlignment="1">
      <alignment horizontal="center"/>
    </xf>
    <xf numFmtId="0" fontId="0" fillId="4" borderId="5" xfId="0" applyFont="1" applyFill="1" applyBorder="1" applyAlignment="1">
      <alignment horizontal="center"/>
    </xf>
    <xf numFmtId="0" fontId="0" fillId="4" borderId="5" xfId="0" applyFont="1" applyFill="1" applyBorder="1"/>
    <xf numFmtId="0" fontId="0" fillId="4" borderId="5" xfId="0" applyFill="1" applyBorder="1" applyAlignment="1">
      <alignment horizontal="right" indent="1"/>
    </xf>
    <xf numFmtId="44" fontId="0" fillId="2" borderId="5" xfId="0" applyNumberFormat="1" applyFill="1" applyBorder="1"/>
    <xf numFmtId="44" fontId="0" fillId="0" borderId="6" xfId="0" applyNumberFormat="1" applyBorder="1"/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left"/>
    </xf>
    <xf numFmtId="0" fontId="0" fillId="4" borderId="8" xfId="0" applyFill="1" applyBorder="1"/>
    <xf numFmtId="0" fontId="0" fillId="4" borderId="8" xfId="0" applyFill="1" applyBorder="1" applyAlignment="1">
      <alignment horizontal="center"/>
    </xf>
    <xf numFmtId="0" fontId="0" fillId="4" borderId="8" xfId="0" applyFont="1" applyFill="1" applyBorder="1" applyAlignment="1">
      <alignment horizontal="center"/>
    </xf>
    <xf numFmtId="0" fontId="0" fillId="4" borderId="8" xfId="0" applyFont="1" applyFill="1" applyBorder="1" applyAlignment="1">
      <alignment horizontal="left" vertical="center" wrapText="1"/>
    </xf>
    <xf numFmtId="0" fontId="0" fillId="4" borderId="8" xfId="0" applyFill="1" applyBorder="1" applyAlignment="1">
      <alignment horizontal="right" indent="1"/>
    </xf>
    <xf numFmtId="44" fontId="0" fillId="2" borderId="8" xfId="0" applyNumberFormat="1" applyFill="1" applyBorder="1"/>
    <xf numFmtId="0" fontId="0" fillId="4" borderId="8" xfId="0" applyFill="1" applyBorder="1" applyAlignment="1">
      <alignment horizontal="left" wrapText="1"/>
    </xf>
    <xf numFmtId="0" fontId="0" fillId="4" borderId="8" xfId="0" applyFill="1" applyBorder="1" applyAlignment="1">
      <alignment wrapText="1"/>
    </xf>
    <xf numFmtId="1" fontId="0" fillId="4" borderId="8" xfId="0" applyNumberFormat="1" applyFont="1" applyFill="1" applyBorder="1" applyAlignment="1">
      <alignment horizontal="center"/>
    </xf>
    <xf numFmtId="0" fontId="0" fillId="4" borderId="8" xfId="0" applyFont="1" applyFill="1" applyBorder="1"/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left"/>
    </xf>
    <xf numFmtId="0" fontId="0" fillId="4" borderId="11" xfId="0" applyFill="1" applyBorder="1"/>
    <xf numFmtId="0" fontId="0" fillId="4" borderId="11" xfId="0" applyFill="1" applyBorder="1" applyAlignment="1">
      <alignment horizontal="center"/>
    </xf>
    <xf numFmtId="0" fontId="0" fillId="4" borderId="11" xfId="0" applyFont="1" applyFill="1" applyBorder="1" applyAlignment="1">
      <alignment horizontal="left" vertical="center" wrapText="1"/>
    </xf>
    <xf numFmtId="0" fontId="0" fillId="4" borderId="11" xfId="0" applyFill="1" applyBorder="1" applyAlignment="1">
      <alignment horizontal="right" indent="1"/>
    </xf>
    <xf numFmtId="44" fontId="0" fillId="2" borderId="11" xfId="0" applyNumberFormat="1" applyFill="1" applyBorder="1"/>
    <xf numFmtId="1" fontId="0" fillId="0" borderId="0" xfId="0" applyNumberFormat="1" applyAlignment="1">
      <alignment horizontal="center"/>
    </xf>
    <xf numFmtId="0" fontId="0" fillId="0" borderId="0" xfId="0" applyFill="1"/>
    <xf numFmtId="0" fontId="0" fillId="4" borderId="13" xfId="0" applyFill="1" applyBorder="1" applyAlignment="1"/>
    <xf numFmtId="44" fontId="3" fillId="0" borderId="3" xfId="0" applyNumberFormat="1" applyFont="1" applyFill="1" applyBorder="1"/>
    <xf numFmtId="0" fontId="3" fillId="3" borderId="14" xfId="0" applyFont="1" applyFill="1" applyBorder="1" applyAlignment="1">
      <alignment horizontal="center" vertical="top"/>
    </xf>
    <xf numFmtId="0" fontId="3" fillId="3" borderId="15" xfId="0" applyFont="1" applyFill="1" applyBorder="1" applyAlignment="1">
      <alignment horizontal="left" vertical="top"/>
    </xf>
    <xf numFmtId="0" fontId="3" fillId="3" borderId="15" xfId="0" applyFont="1" applyFill="1" applyBorder="1" applyAlignment="1">
      <alignment vertical="top"/>
    </xf>
    <xf numFmtId="0" fontId="3" fillId="3" borderId="15" xfId="0" applyFont="1" applyFill="1" applyBorder="1" applyAlignment="1">
      <alignment horizontal="center" vertical="top"/>
    </xf>
    <xf numFmtId="49" fontId="3" fillId="3" borderId="15" xfId="0" applyNumberFormat="1" applyFont="1" applyFill="1" applyBorder="1" applyAlignment="1">
      <alignment horizontal="center" vertical="top"/>
    </xf>
    <xf numFmtId="49" fontId="3" fillId="3" borderId="15" xfId="0" applyNumberFormat="1" applyFont="1" applyFill="1" applyBorder="1" applyAlignment="1">
      <alignment horizontal="left" vertical="top"/>
    </xf>
    <xf numFmtId="0" fontId="3" fillId="3" borderId="15" xfId="0" applyFont="1" applyFill="1" applyBorder="1" applyAlignment="1">
      <alignment vertical="top" wrapText="1"/>
    </xf>
    <xf numFmtId="0" fontId="3" fillId="3" borderId="16" xfId="0" applyFont="1" applyFill="1" applyBorder="1" applyAlignment="1">
      <alignment vertical="top"/>
    </xf>
    <xf numFmtId="1" fontId="0" fillId="4" borderId="8" xfId="0" applyNumberFormat="1" applyFill="1" applyBorder="1" applyAlignment="1">
      <alignment horizontal="center" wrapText="1"/>
    </xf>
    <xf numFmtId="0" fontId="0" fillId="4" borderId="8" xfId="0" applyFill="1" applyBorder="1" applyAlignment="1"/>
    <xf numFmtId="44" fontId="0" fillId="2" borderId="8" xfId="1" applyFont="1" applyFill="1" applyBorder="1" applyAlignment="1">
      <alignment horizontal="right" indent="1"/>
    </xf>
    <xf numFmtId="44" fontId="0" fillId="0" borderId="9" xfId="1" applyFont="1" applyFill="1" applyBorder="1" applyAlignment="1">
      <alignment horizontal="right" indent="1"/>
    </xf>
    <xf numFmtId="0" fontId="0" fillId="4" borderId="11" xfId="0" applyFill="1" applyBorder="1" applyAlignment="1">
      <alignment horizontal="left" wrapText="1"/>
    </xf>
    <xf numFmtId="1" fontId="0" fillId="4" borderId="11" xfId="0" applyNumberFormat="1" applyFill="1" applyBorder="1" applyAlignment="1">
      <alignment horizontal="center" wrapText="1"/>
    </xf>
    <xf numFmtId="0" fontId="0" fillId="4" borderId="11" xfId="0" applyFill="1" applyBorder="1" applyAlignment="1">
      <alignment wrapText="1"/>
    </xf>
    <xf numFmtId="0" fontId="0" fillId="4" borderId="17" xfId="0" applyFill="1" applyBorder="1" applyAlignment="1"/>
    <xf numFmtId="0" fontId="0" fillId="4" borderId="17" xfId="0" applyFill="1" applyBorder="1" applyAlignment="1">
      <alignment horizontal="right" indent="1"/>
    </xf>
    <xf numFmtId="44" fontId="0" fillId="2" borderId="17" xfId="1" applyFont="1" applyFill="1" applyBorder="1" applyAlignment="1">
      <alignment horizontal="right" indent="1"/>
    </xf>
    <xf numFmtId="44" fontId="0" fillId="0" borderId="18" xfId="1" applyFont="1" applyFill="1" applyBorder="1" applyAlignment="1">
      <alignment horizontal="right" indent="1"/>
    </xf>
    <xf numFmtId="0" fontId="0" fillId="4" borderId="2" xfId="0" applyFill="1" applyBorder="1" applyAlignment="1">
      <alignment horizontal="right" indent="1"/>
    </xf>
    <xf numFmtId="44" fontId="3" fillId="0" borderId="3" xfId="0" applyNumberFormat="1" applyFont="1" applyFill="1" applyBorder="1" applyAlignment="1">
      <alignment horizontal="right" indent="1"/>
    </xf>
    <xf numFmtId="0" fontId="0" fillId="0" borderId="13" xfId="0" applyBorder="1" applyAlignment="1"/>
    <xf numFmtId="44" fontId="7" fillId="0" borderId="3" xfId="0" applyNumberFormat="1" applyFont="1" applyBorder="1" applyAlignment="1"/>
    <xf numFmtId="0" fontId="0" fillId="2" borderId="0" xfId="0" applyFill="1" applyAlignment="1">
      <alignment horizontal="center"/>
    </xf>
    <xf numFmtId="0" fontId="0" fillId="0" borderId="0" xfId="0" applyFill="1" applyBorder="1"/>
    <xf numFmtId="0" fontId="0" fillId="0" borderId="0" xfId="0" quotePrefix="1" applyFill="1" applyBorder="1" applyAlignment="1">
      <alignment vertical="center"/>
    </xf>
    <xf numFmtId="0" fontId="0" fillId="0" borderId="0" xfId="0" applyFill="1" applyAlignment="1">
      <alignment horizontal="center"/>
    </xf>
    <xf numFmtId="1" fontId="0" fillId="0" borderId="0" xfId="0" applyNumberFormat="1" applyFill="1" applyAlignment="1">
      <alignment horizontal="center"/>
    </xf>
    <xf numFmtId="49" fontId="0" fillId="0" borderId="0" xfId="0" applyNumberFormat="1" applyFill="1" applyAlignment="1">
      <alignment horizontal="center"/>
    </xf>
    <xf numFmtId="0" fontId="0" fillId="0" borderId="0" xfId="0" applyFill="1" applyAlignment="1">
      <alignment wrapText="1"/>
    </xf>
    <xf numFmtId="44" fontId="0" fillId="0" borderId="0" xfId="0" applyNumberFormat="1" applyFill="1"/>
    <xf numFmtId="0" fontId="0" fillId="0" borderId="0" xfId="0" quotePrefix="1" applyAlignment="1">
      <alignment horizontal="right"/>
    </xf>
    <xf numFmtId="49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3" fillId="0" borderId="0" xfId="0" applyFont="1"/>
    <xf numFmtId="0" fontId="0" fillId="0" borderId="0" xfId="0" applyAlignment="1">
      <alignment horizontal="left"/>
    </xf>
    <xf numFmtId="0" fontId="3" fillId="3" borderId="19" xfId="0" applyFont="1" applyFill="1" applyBorder="1" applyAlignment="1">
      <alignment vertical="top" wrapText="1"/>
    </xf>
    <xf numFmtId="44" fontId="0" fillId="2" borderId="20" xfId="0" applyNumberFormat="1" applyFill="1" applyBorder="1"/>
    <xf numFmtId="44" fontId="0" fillId="2" borderId="21" xfId="0" applyNumberFormat="1" applyFill="1" applyBorder="1"/>
    <xf numFmtId="0" fontId="3" fillId="3" borderId="22" xfId="0" applyFont="1" applyFill="1" applyBorder="1" applyAlignment="1">
      <alignment vertical="top" wrapText="1"/>
    </xf>
    <xf numFmtId="0" fontId="0" fillId="4" borderId="21" xfId="0" applyFill="1" applyBorder="1" applyAlignment="1">
      <alignment horizontal="right" indent="1"/>
    </xf>
    <xf numFmtId="0" fontId="0" fillId="4" borderId="19" xfId="0" applyFill="1" applyBorder="1" applyAlignment="1">
      <alignment horizontal="right" indent="1"/>
    </xf>
    <xf numFmtId="44" fontId="0" fillId="4" borderId="21" xfId="0" applyNumberFormat="1" applyFill="1" applyBorder="1"/>
    <xf numFmtId="0" fontId="0" fillId="0" borderId="0" xfId="0" applyBorder="1" applyAlignment="1">
      <alignment horizontal="right"/>
    </xf>
    <xf numFmtId="0" fontId="0" fillId="2" borderId="0" xfId="0" applyFill="1" applyBorder="1" applyAlignment="1">
      <alignment vertical="top"/>
    </xf>
    <xf numFmtId="0" fontId="0" fillId="2" borderId="0" xfId="0" applyFill="1" applyBorder="1" applyAlignment="1"/>
    <xf numFmtId="0" fontId="0" fillId="2" borderId="0" xfId="0" applyFill="1" applyAlignment="1"/>
    <xf numFmtId="0" fontId="5" fillId="4" borderId="12" xfId="0" applyFont="1" applyFill="1" applyBorder="1" applyAlignment="1"/>
    <xf numFmtId="0" fontId="5" fillId="0" borderId="13" xfId="0" applyFont="1" applyBorder="1" applyAlignment="1"/>
    <xf numFmtId="0" fontId="5" fillId="4" borderId="1" xfId="0" applyFont="1" applyFill="1" applyBorder="1" applyAlignment="1"/>
    <xf numFmtId="0" fontId="5" fillId="0" borderId="2" xfId="0" applyFont="1" applyBorder="1" applyAlignment="1"/>
    <xf numFmtId="0" fontId="6" fillId="4" borderId="12" xfId="0" applyFont="1" applyFill="1" applyBorder="1" applyAlignment="1"/>
    <xf numFmtId="0" fontId="0" fillId="0" borderId="13" xfId="0" applyBorder="1" applyAlignme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22</xdr:row>
      <xdr:rowOff>0</xdr:rowOff>
    </xdr:from>
    <xdr:to>
      <xdr:col>5</xdr:col>
      <xdr:colOff>304800</xdr:colOff>
      <xdr:row>23</xdr:row>
      <xdr:rowOff>135411</xdr:rowOff>
    </xdr:to>
    <xdr:sp macro="" textlink="">
      <xdr:nvSpPr>
        <xdr:cNvPr id="2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95775" y="5568950"/>
          <a:ext cx="304800" cy="306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731385</xdr:colOff>
      <xdr:row>0</xdr:row>
      <xdr:rowOff>305027</xdr:rowOff>
    </xdr:from>
    <xdr:to>
      <xdr:col>12</xdr:col>
      <xdr:colOff>875444</xdr:colOff>
      <xdr:row>5</xdr:row>
      <xdr:rowOff>156560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3010" y="305027"/>
          <a:ext cx="1115609" cy="978658"/>
        </a:xfrm>
        <a:prstGeom prst="rect">
          <a:avLst/>
        </a:prstGeom>
      </xdr:spPr>
    </xdr:pic>
    <xdr:clientData/>
  </xdr:twoCellAnchor>
  <xdr:twoCellAnchor editAs="oneCell">
    <xdr:from>
      <xdr:col>14</xdr:col>
      <xdr:colOff>10291</xdr:colOff>
      <xdr:row>1</xdr:row>
      <xdr:rowOff>252947</xdr:rowOff>
    </xdr:from>
    <xdr:to>
      <xdr:col>14</xdr:col>
      <xdr:colOff>1689553</xdr:colOff>
      <xdr:row>5</xdr:row>
      <xdr:rowOff>111803</xdr:rowOff>
    </xdr:to>
    <xdr:pic>
      <xdr:nvPicPr>
        <xdr:cNvPr id="4" name="Afbeelding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51391" y="573622"/>
          <a:ext cx="1679262" cy="665306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304800</xdr:colOff>
      <xdr:row>33</xdr:row>
      <xdr:rowOff>144936</xdr:rowOff>
    </xdr:to>
    <xdr:sp macro="" textlink="">
      <xdr:nvSpPr>
        <xdr:cNvPr id="5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95775" y="8550275"/>
          <a:ext cx="304800" cy="306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304800</xdr:colOff>
      <xdr:row>34</xdr:row>
      <xdr:rowOff>144935</xdr:rowOff>
    </xdr:to>
    <xdr:sp macro="" textlink="">
      <xdr:nvSpPr>
        <xdr:cNvPr id="6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2749550" y="8712200"/>
          <a:ext cx="304800" cy="306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304800</xdr:colOff>
      <xdr:row>32</xdr:row>
      <xdr:rowOff>37215</xdr:rowOff>
    </xdr:to>
    <xdr:sp macro="" textlink="">
      <xdr:nvSpPr>
        <xdr:cNvPr id="7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95775" y="8258175"/>
          <a:ext cx="304800" cy="329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0</xdr:colOff>
      <xdr:row>33</xdr:row>
      <xdr:rowOff>0</xdr:rowOff>
    </xdr:from>
    <xdr:ext cx="304800" cy="303686"/>
    <xdr:sp macro="" textlink="">
      <xdr:nvSpPr>
        <xdr:cNvPr id="8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95775" y="87122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303686"/>
    <xdr:sp macro="" textlink="">
      <xdr:nvSpPr>
        <xdr:cNvPr id="9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95775" y="87122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303686"/>
    <xdr:sp macro="" textlink="">
      <xdr:nvSpPr>
        <xdr:cNvPr id="10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95775" y="87122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303686"/>
    <xdr:sp macro="" textlink="">
      <xdr:nvSpPr>
        <xdr:cNvPr id="11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95775" y="87122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303686"/>
    <xdr:sp macro="" textlink="">
      <xdr:nvSpPr>
        <xdr:cNvPr id="12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95775" y="87122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303686"/>
    <xdr:sp macro="" textlink="">
      <xdr:nvSpPr>
        <xdr:cNvPr id="13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95775" y="87122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303686"/>
    <xdr:sp macro="" textlink="">
      <xdr:nvSpPr>
        <xdr:cNvPr id="14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95775" y="87122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303686"/>
    <xdr:sp macro="" textlink="">
      <xdr:nvSpPr>
        <xdr:cNvPr id="15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95775" y="87122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303686"/>
    <xdr:sp macro="" textlink="">
      <xdr:nvSpPr>
        <xdr:cNvPr id="16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95775" y="87122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303686"/>
    <xdr:sp macro="" textlink="">
      <xdr:nvSpPr>
        <xdr:cNvPr id="17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95775" y="87122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303686"/>
    <xdr:sp macro="" textlink="">
      <xdr:nvSpPr>
        <xdr:cNvPr id="18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95775" y="87122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303686"/>
    <xdr:sp macro="" textlink="">
      <xdr:nvSpPr>
        <xdr:cNvPr id="19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95775" y="87122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303686"/>
    <xdr:sp macro="" textlink="">
      <xdr:nvSpPr>
        <xdr:cNvPr id="20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95775" y="87122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303686"/>
    <xdr:sp macro="" textlink="">
      <xdr:nvSpPr>
        <xdr:cNvPr id="21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95775" y="87122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303686"/>
    <xdr:sp macro="" textlink="">
      <xdr:nvSpPr>
        <xdr:cNvPr id="22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95775" y="87122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303686"/>
    <xdr:sp macro="" textlink="">
      <xdr:nvSpPr>
        <xdr:cNvPr id="23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95775" y="87122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303686"/>
    <xdr:sp macro="" textlink="">
      <xdr:nvSpPr>
        <xdr:cNvPr id="24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95775" y="87122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303686"/>
    <xdr:sp macro="" textlink="">
      <xdr:nvSpPr>
        <xdr:cNvPr id="25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95775" y="87122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303686"/>
    <xdr:sp macro="" textlink="">
      <xdr:nvSpPr>
        <xdr:cNvPr id="26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95775" y="87122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303686"/>
    <xdr:sp macro="" textlink="">
      <xdr:nvSpPr>
        <xdr:cNvPr id="27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95775" y="87122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303686"/>
    <xdr:sp macro="" textlink="">
      <xdr:nvSpPr>
        <xdr:cNvPr id="28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95775" y="87122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303686"/>
    <xdr:sp macro="" textlink="">
      <xdr:nvSpPr>
        <xdr:cNvPr id="29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95775" y="87122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303686"/>
    <xdr:sp macro="" textlink="">
      <xdr:nvSpPr>
        <xdr:cNvPr id="30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95775" y="87122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303686"/>
    <xdr:sp macro="" textlink="">
      <xdr:nvSpPr>
        <xdr:cNvPr id="31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95775" y="87122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303686"/>
    <xdr:sp macro="" textlink="">
      <xdr:nvSpPr>
        <xdr:cNvPr id="32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95775" y="87122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303686"/>
    <xdr:sp macro="" textlink="">
      <xdr:nvSpPr>
        <xdr:cNvPr id="33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95775" y="87122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303686"/>
    <xdr:sp macro="" textlink="">
      <xdr:nvSpPr>
        <xdr:cNvPr id="34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95775" y="87122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303686"/>
    <xdr:sp macro="" textlink="">
      <xdr:nvSpPr>
        <xdr:cNvPr id="35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95775" y="87122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303686"/>
    <xdr:sp macro="" textlink="">
      <xdr:nvSpPr>
        <xdr:cNvPr id="36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95775" y="87122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303686"/>
    <xdr:sp macro="" textlink="">
      <xdr:nvSpPr>
        <xdr:cNvPr id="37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95775" y="87122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303686"/>
    <xdr:sp macro="" textlink="">
      <xdr:nvSpPr>
        <xdr:cNvPr id="38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95775" y="87122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303686"/>
    <xdr:sp macro="" textlink="">
      <xdr:nvSpPr>
        <xdr:cNvPr id="39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95775" y="87122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303686"/>
    <xdr:sp macro="" textlink="">
      <xdr:nvSpPr>
        <xdr:cNvPr id="40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95775" y="87122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303686"/>
    <xdr:sp macro="" textlink="">
      <xdr:nvSpPr>
        <xdr:cNvPr id="41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95775" y="87122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303686"/>
    <xdr:sp macro="" textlink="">
      <xdr:nvSpPr>
        <xdr:cNvPr id="42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95775" y="8712200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45"/>
  <sheetViews>
    <sheetView tabSelected="1" view="pageBreakPreview" zoomScaleNormal="70" zoomScaleSheetLayoutView="100" workbookViewId="0">
      <pane xSplit="3" ySplit="12" topLeftCell="E13" activePane="bottomRight" state="frozen"/>
      <selection pane="topRight" activeCell="B1" sqref="B1"/>
      <selection pane="bottomLeft" activeCell="A5" sqref="A5"/>
      <selection pane="bottomRight" activeCell="I19" sqref="I19"/>
    </sheetView>
  </sheetViews>
  <sheetFormatPr defaultRowHeight="13.5" x14ac:dyDescent="0.3"/>
  <cols>
    <col min="2" max="2" width="25.69140625" customWidth="1"/>
    <col min="3" max="3" width="24.23046875" hidden="1" customWidth="1"/>
    <col min="4" max="4" width="19.4609375" hidden="1" customWidth="1"/>
    <col min="5" max="5" width="19.4609375" customWidth="1"/>
    <col min="6" max="6" width="7.69140625" style="11" customWidth="1"/>
    <col min="7" max="7" width="7.69140625" style="49" customWidth="1"/>
    <col min="8" max="8" width="7.69140625" style="11" customWidth="1"/>
    <col min="9" max="9" width="16.23046875" customWidth="1"/>
    <col min="10" max="10" width="11.07421875" style="50" hidden="1" customWidth="1"/>
    <col min="11" max="11" width="22.3828125" customWidth="1"/>
    <col min="12" max="12" width="12.23046875" customWidth="1"/>
    <col min="13" max="14" width="14.84375" customWidth="1"/>
    <col min="15" max="15" width="25.69140625" customWidth="1"/>
  </cols>
  <sheetData>
    <row r="1" spans="1:15" ht="24.5" x14ac:dyDescent="0.45">
      <c r="A1" s="1"/>
      <c r="B1" s="2" t="s">
        <v>0</v>
      </c>
      <c r="C1" s="1"/>
      <c r="D1" s="1"/>
      <c r="E1" s="1"/>
      <c r="F1"/>
      <c r="G1"/>
      <c r="H1"/>
      <c r="J1"/>
    </row>
    <row r="2" spans="1:15" ht="24.5" x14ac:dyDescent="0.45">
      <c r="A2" s="1"/>
      <c r="B2" s="2"/>
      <c r="C2" s="1"/>
      <c r="D2" s="1"/>
      <c r="E2" s="1"/>
      <c r="F2"/>
      <c r="G2"/>
      <c r="H2"/>
      <c r="J2"/>
    </row>
    <row r="3" spans="1:15" x14ac:dyDescent="0.3">
      <c r="A3" s="1"/>
      <c r="B3" s="1" t="s">
        <v>1</v>
      </c>
      <c r="C3" s="1"/>
      <c r="D3" s="1"/>
      <c r="E3" s="1"/>
      <c r="F3"/>
      <c r="G3"/>
      <c r="H3"/>
      <c r="J3"/>
    </row>
    <row r="4" spans="1:15" x14ac:dyDescent="0.3">
      <c r="A4" s="1"/>
      <c r="B4" s="96" t="s">
        <v>2</v>
      </c>
      <c r="C4" s="96"/>
      <c r="D4" s="3"/>
      <c r="E4" s="4" t="s">
        <v>3</v>
      </c>
      <c r="F4"/>
      <c r="G4"/>
      <c r="H4"/>
      <c r="J4"/>
    </row>
    <row r="5" spans="1:15" x14ac:dyDescent="0.3">
      <c r="A5" s="1"/>
      <c r="B5" s="5" t="s">
        <v>4</v>
      </c>
      <c r="C5" s="6" t="s">
        <v>5</v>
      </c>
      <c r="D5" s="1"/>
      <c r="E5" s="1" t="s">
        <v>6</v>
      </c>
      <c r="F5"/>
      <c r="G5"/>
      <c r="H5"/>
      <c r="J5"/>
    </row>
    <row r="6" spans="1:15" x14ac:dyDescent="0.3">
      <c r="A6" s="1"/>
      <c r="B6" s="5" t="s">
        <v>7</v>
      </c>
      <c r="C6" s="6" t="s">
        <v>8</v>
      </c>
      <c r="D6" s="1"/>
      <c r="E6" s="1" t="s">
        <v>70</v>
      </c>
      <c r="F6"/>
      <c r="G6"/>
      <c r="H6"/>
      <c r="J6"/>
    </row>
    <row r="7" spans="1:15" x14ac:dyDescent="0.3">
      <c r="A7" s="1"/>
      <c r="B7" s="5" t="s">
        <v>9</v>
      </c>
      <c r="C7" s="7">
        <v>44895</v>
      </c>
      <c r="D7" s="1"/>
      <c r="E7" s="8">
        <v>45434</v>
      </c>
      <c r="F7"/>
      <c r="G7"/>
      <c r="H7"/>
      <c r="J7"/>
    </row>
    <row r="8" spans="1:15" x14ac:dyDescent="0.3">
      <c r="A8" s="1"/>
      <c r="B8" s="1"/>
      <c r="C8" s="1"/>
      <c r="D8" s="1"/>
      <c r="E8" s="1"/>
      <c r="F8"/>
      <c r="G8"/>
      <c r="H8"/>
      <c r="J8"/>
    </row>
    <row r="9" spans="1:15" x14ac:dyDescent="0.3">
      <c r="A9" s="1"/>
      <c r="B9" s="5" t="s">
        <v>10</v>
      </c>
      <c r="C9" s="9" t="s">
        <v>11</v>
      </c>
      <c r="D9" s="1"/>
      <c r="E9" s="98" t="s">
        <v>12</v>
      </c>
      <c r="F9" s="99"/>
      <c r="G9" s="99"/>
      <c r="H9" s="99"/>
      <c r="I9" s="99"/>
      <c r="J9" s="99"/>
    </row>
    <row r="10" spans="1:15" x14ac:dyDescent="0.3">
      <c r="F10"/>
      <c r="G10" s="10"/>
      <c r="J10"/>
    </row>
    <row r="11" spans="1:15" ht="14" thickBot="1" x14ac:dyDescent="0.35">
      <c r="F11"/>
      <c r="G11"/>
      <c r="H11"/>
      <c r="I11" s="10"/>
      <c r="J11"/>
    </row>
    <row r="12" spans="1:15" s="19" customFormat="1" ht="55" customHeight="1" thickBot="1" x14ac:dyDescent="0.35">
      <c r="A12" s="12" t="s">
        <v>13</v>
      </c>
      <c r="B12" s="13" t="s">
        <v>14</v>
      </c>
      <c r="C12" s="14" t="s">
        <v>15</v>
      </c>
      <c r="D12" s="14" t="s">
        <v>14</v>
      </c>
      <c r="E12" s="14" t="s">
        <v>16</v>
      </c>
      <c r="F12" s="15" t="s">
        <v>17</v>
      </c>
      <c r="G12" s="16" t="s">
        <v>18</v>
      </c>
      <c r="H12" s="15" t="s">
        <v>19</v>
      </c>
      <c r="I12" s="14" t="s">
        <v>20</v>
      </c>
      <c r="J12" s="14" t="s">
        <v>21</v>
      </c>
      <c r="K12" s="17" t="s">
        <v>22</v>
      </c>
      <c r="L12" s="17" t="s">
        <v>23</v>
      </c>
      <c r="M12" s="17" t="s">
        <v>24</v>
      </c>
      <c r="N12" s="89" t="s">
        <v>69</v>
      </c>
      <c r="O12" s="18" t="s">
        <v>25</v>
      </c>
    </row>
    <row r="13" spans="1:15" x14ac:dyDescent="0.3">
      <c r="A13" s="20">
        <v>1</v>
      </c>
      <c r="B13" s="21" t="str">
        <f t="shared" ref="B13:B22" si="0">D13&amp;C13</f>
        <v>Asveldweg 14 Hengelo</v>
      </c>
      <c r="C13" s="22" t="s">
        <v>26</v>
      </c>
      <c r="D13" s="22" t="s">
        <v>27</v>
      </c>
      <c r="E13" s="22" t="s">
        <v>28</v>
      </c>
      <c r="F13" s="23">
        <v>1</v>
      </c>
      <c r="G13" s="24">
        <v>240</v>
      </c>
      <c r="H13" s="25" t="s">
        <v>29</v>
      </c>
      <c r="I13" s="26" t="s">
        <v>30</v>
      </c>
      <c r="J13" s="22">
        <v>5</v>
      </c>
      <c r="K13" s="22" t="s">
        <v>31</v>
      </c>
      <c r="L13" s="27">
        <v>12</v>
      </c>
      <c r="M13" s="28">
        <v>0</v>
      </c>
      <c r="N13" s="90">
        <v>0</v>
      </c>
      <c r="O13" s="29">
        <f>(L13*M13)+(N13*F13)</f>
        <v>0</v>
      </c>
    </row>
    <row r="14" spans="1:15" x14ac:dyDescent="0.3">
      <c r="A14" s="30">
        <v>2</v>
      </c>
      <c r="B14" s="31" t="str">
        <f t="shared" si="0"/>
        <v>Kuipersdijk 46 Hengelo</v>
      </c>
      <c r="C14" s="32" t="s">
        <v>26</v>
      </c>
      <c r="D14" s="32" t="s">
        <v>32</v>
      </c>
      <c r="E14" s="32" t="s">
        <v>28</v>
      </c>
      <c r="F14" s="33">
        <v>1</v>
      </c>
      <c r="G14" s="33">
        <v>1100</v>
      </c>
      <c r="H14" s="34" t="s">
        <v>29</v>
      </c>
      <c r="I14" s="35" t="s">
        <v>30</v>
      </c>
      <c r="J14" s="32">
        <v>5</v>
      </c>
      <c r="K14" s="32" t="s">
        <v>33</v>
      </c>
      <c r="L14" s="36">
        <v>6</v>
      </c>
      <c r="M14" s="37">
        <v>0</v>
      </c>
      <c r="N14" s="91">
        <v>0</v>
      </c>
      <c r="O14" s="29">
        <f>(L14*M14)+(N14*F14)</f>
        <v>0</v>
      </c>
    </row>
    <row r="15" spans="1:15" ht="40.5" x14ac:dyDescent="0.3">
      <c r="A15" s="30">
        <v>3</v>
      </c>
      <c r="B15" s="38" t="str">
        <f t="shared" si="0"/>
        <v>diverse adressen binnen gemeenten Hengelo en Hof van Twente</v>
      </c>
      <c r="C15" s="39" t="s">
        <v>34</v>
      </c>
      <c r="D15" s="32" t="s">
        <v>35</v>
      </c>
      <c r="E15" s="32" t="s">
        <v>28</v>
      </c>
      <c r="F15" s="33">
        <v>12</v>
      </c>
      <c r="G15" s="33">
        <v>1100</v>
      </c>
      <c r="H15" s="34" t="s">
        <v>29</v>
      </c>
      <c r="I15" s="32" t="s">
        <v>36</v>
      </c>
      <c r="J15" s="32">
        <v>5</v>
      </c>
      <c r="K15" s="32" t="s">
        <v>37</v>
      </c>
      <c r="L15" s="36">
        <v>26</v>
      </c>
      <c r="M15" s="37">
        <v>0</v>
      </c>
      <c r="N15" s="95">
        <f>$N$14</f>
        <v>0</v>
      </c>
      <c r="O15" s="29">
        <f t="shared" ref="O15:O22" si="1">(L15*M15)+N15</f>
        <v>0</v>
      </c>
    </row>
    <row r="16" spans="1:15" ht="40.5" x14ac:dyDescent="0.3">
      <c r="A16" s="30">
        <v>4</v>
      </c>
      <c r="B16" s="38" t="str">
        <f t="shared" si="0"/>
        <v>diverse adressen binnen gemeenten Hengelo en Hof van Twente</v>
      </c>
      <c r="C16" s="39" t="s">
        <v>34</v>
      </c>
      <c r="D16" s="32" t="s">
        <v>35</v>
      </c>
      <c r="E16" s="32" t="s">
        <v>28</v>
      </c>
      <c r="F16" s="33">
        <v>12</v>
      </c>
      <c r="G16" s="33">
        <v>1100</v>
      </c>
      <c r="H16" s="34" t="s">
        <v>29</v>
      </c>
      <c r="I16" s="32" t="s">
        <v>38</v>
      </c>
      <c r="J16" s="32">
        <v>5</v>
      </c>
      <c r="K16" s="32" t="s">
        <v>37</v>
      </c>
      <c r="L16" s="36">
        <v>26</v>
      </c>
      <c r="M16" s="37">
        <v>0</v>
      </c>
      <c r="N16" s="95">
        <f t="shared" ref="N16:N22" si="2">$N$14</f>
        <v>0</v>
      </c>
      <c r="O16" s="29">
        <f t="shared" si="1"/>
        <v>0</v>
      </c>
    </row>
    <row r="17" spans="1:15" ht="40.5" x14ac:dyDescent="0.3">
      <c r="A17" s="30">
        <v>5</v>
      </c>
      <c r="B17" s="38" t="str">
        <f t="shared" si="0"/>
        <v>diverse adressen binnen gemeenten Hengelo en Hof van Twente</v>
      </c>
      <c r="C17" s="39" t="s">
        <v>34</v>
      </c>
      <c r="D17" s="32" t="s">
        <v>35</v>
      </c>
      <c r="E17" s="32" t="s">
        <v>28</v>
      </c>
      <c r="F17" s="33">
        <v>12</v>
      </c>
      <c r="G17" s="33">
        <v>1100</v>
      </c>
      <c r="H17" s="34" t="s">
        <v>29</v>
      </c>
      <c r="I17" s="32" t="s">
        <v>39</v>
      </c>
      <c r="J17" s="32">
        <v>5</v>
      </c>
      <c r="K17" s="32" t="s">
        <v>37</v>
      </c>
      <c r="L17" s="36">
        <v>26</v>
      </c>
      <c r="M17" s="37">
        <v>0</v>
      </c>
      <c r="N17" s="95">
        <f t="shared" si="2"/>
        <v>0</v>
      </c>
      <c r="O17" s="29">
        <f t="shared" si="1"/>
        <v>0</v>
      </c>
    </row>
    <row r="18" spans="1:15" ht="40.5" x14ac:dyDescent="0.3">
      <c r="A18" s="30">
        <v>6</v>
      </c>
      <c r="B18" s="38" t="str">
        <f t="shared" si="0"/>
        <v>diverse adressen binnen gemeenten Hengelo en Hof van Twente</v>
      </c>
      <c r="C18" s="39" t="s">
        <v>34</v>
      </c>
      <c r="D18" s="32" t="s">
        <v>35</v>
      </c>
      <c r="E18" s="32" t="s">
        <v>28</v>
      </c>
      <c r="F18" s="33">
        <v>11</v>
      </c>
      <c r="G18" s="33">
        <v>240</v>
      </c>
      <c r="H18" s="34" t="s">
        <v>29</v>
      </c>
      <c r="I18" s="32" t="s">
        <v>71</v>
      </c>
      <c r="J18" s="32">
        <v>5</v>
      </c>
      <c r="K18" s="32" t="s">
        <v>37</v>
      </c>
      <c r="L18" s="36">
        <v>26</v>
      </c>
      <c r="M18" s="37">
        <v>0</v>
      </c>
      <c r="N18" s="95">
        <f>N13</f>
        <v>0</v>
      </c>
      <c r="O18" s="29">
        <f>(L18*M18)+(N18*F18)</f>
        <v>0</v>
      </c>
    </row>
    <row r="19" spans="1:15" x14ac:dyDescent="0.3">
      <c r="A19" s="30">
        <v>7</v>
      </c>
      <c r="B19" s="31" t="str">
        <f t="shared" si="0"/>
        <v>Kuipersdijk 46 Hengelo</v>
      </c>
      <c r="C19" s="32" t="s">
        <v>26</v>
      </c>
      <c r="D19" s="32" t="s">
        <v>32</v>
      </c>
      <c r="E19" s="32" t="s">
        <v>28</v>
      </c>
      <c r="F19" s="33">
        <v>1</v>
      </c>
      <c r="G19" s="33">
        <v>1100</v>
      </c>
      <c r="H19" s="34" t="s">
        <v>29</v>
      </c>
      <c r="I19" s="35" t="s">
        <v>30</v>
      </c>
      <c r="J19" s="32">
        <v>5</v>
      </c>
      <c r="K19" s="32" t="s">
        <v>33</v>
      </c>
      <c r="L19" s="36">
        <v>6</v>
      </c>
      <c r="M19" s="37">
        <v>0</v>
      </c>
      <c r="N19" s="95">
        <f t="shared" si="2"/>
        <v>0</v>
      </c>
      <c r="O19" s="29">
        <f t="shared" si="1"/>
        <v>0</v>
      </c>
    </row>
    <row r="20" spans="1:15" x14ac:dyDescent="0.3">
      <c r="A20" s="30">
        <v>8</v>
      </c>
      <c r="B20" s="31" t="s">
        <v>66</v>
      </c>
      <c r="C20" s="32"/>
      <c r="D20" s="32"/>
      <c r="E20" s="32" t="s">
        <v>28</v>
      </c>
      <c r="F20" s="33">
        <v>3</v>
      </c>
      <c r="G20" s="33">
        <v>240</v>
      </c>
      <c r="H20" s="34" t="s">
        <v>29</v>
      </c>
      <c r="I20" s="35" t="s">
        <v>71</v>
      </c>
      <c r="J20" s="32"/>
      <c r="K20" s="32" t="s">
        <v>67</v>
      </c>
      <c r="L20" s="36">
        <v>40</v>
      </c>
      <c r="M20" s="37">
        <v>0</v>
      </c>
      <c r="N20" s="95">
        <f>N13</f>
        <v>0</v>
      </c>
      <c r="O20" s="29">
        <f>(L20*M20)+(N20*F20)</f>
        <v>0</v>
      </c>
    </row>
    <row r="21" spans="1:15" x14ac:dyDescent="0.3">
      <c r="A21" s="30">
        <v>9</v>
      </c>
      <c r="B21" s="31" t="str">
        <f t="shared" si="0"/>
        <v>Wegtersweg 14 Hengelo</v>
      </c>
      <c r="C21" s="32" t="s">
        <v>26</v>
      </c>
      <c r="D21" s="32" t="s">
        <v>40</v>
      </c>
      <c r="E21" s="32" t="s">
        <v>28</v>
      </c>
      <c r="F21" s="33">
        <v>12</v>
      </c>
      <c r="G21" s="40">
        <v>1100</v>
      </c>
      <c r="H21" s="34" t="s">
        <v>29</v>
      </c>
      <c r="I21" s="41" t="s">
        <v>38</v>
      </c>
      <c r="J21" s="32">
        <v>5</v>
      </c>
      <c r="K21" s="32" t="s">
        <v>41</v>
      </c>
      <c r="L21" s="36">
        <v>52</v>
      </c>
      <c r="M21" s="37">
        <v>0</v>
      </c>
      <c r="N21" s="95">
        <f t="shared" si="2"/>
        <v>0</v>
      </c>
      <c r="O21" s="29">
        <f t="shared" si="1"/>
        <v>0</v>
      </c>
    </row>
    <row r="22" spans="1:15" ht="14" thickBot="1" x14ac:dyDescent="0.35">
      <c r="A22" s="42">
        <v>10</v>
      </c>
      <c r="B22" s="43" t="str">
        <f t="shared" si="0"/>
        <v>Burenweg 6 Borne</v>
      </c>
      <c r="C22" s="44" t="s">
        <v>42</v>
      </c>
      <c r="D22" s="44" t="s">
        <v>43</v>
      </c>
      <c r="E22" s="44" t="s">
        <v>28</v>
      </c>
      <c r="F22" s="45">
        <v>3</v>
      </c>
      <c r="G22" s="45">
        <v>1100</v>
      </c>
      <c r="H22" s="45" t="s">
        <v>29</v>
      </c>
      <c r="I22" s="46" t="s">
        <v>38</v>
      </c>
      <c r="J22" s="44">
        <v>5</v>
      </c>
      <c r="K22" s="44" t="s">
        <v>68</v>
      </c>
      <c r="L22" s="47">
        <v>12</v>
      </c>
      <c r="M22" s="48">
        <v>0</v>
      </c>
      <c r="N22" s="95">
        <f t="shared" si="2"/>
        <v>0</v>
      </c>
      <c r="O22" s="29">
        <f t="shared" si="1"/>
        <v>0</v>
      </c>
    </row>
    <row r="23" spans="1:15" ht="14" thickBot="1" x14ac:dyDescent="0.35">
      <c r="K23" s="100" t="s">
        <v>44</v>
      </c>
      <c r="L23" s="101"/>
      <c r="M23" s="51"/>
      <c r="N23" s="51"/>
      <c r="O23" s="52">
        <f>SUM(O13:O22)</f>
        <v>0</v>
      </c>
    </row>
    <row r="24" spans="1:15" x14ac:dyDescent="0.3">
      <c r="K24" s="50"/>
      <c r="L24" s="50"/>
      <c r="O24" s="50"/>
    </row>
    <row r="25" spans="1:15" ht="14" thickBot="1" x14ac:dyDescent="0.35"/>
    <row r="26" spans="1:15" ht="55" customHeight="1" x14ac:dyDescent="0.3">
      <c r="A26" s="53" t="s">
        <v>13</v>
      </c>
      <c r="B26" s="54" t="s">
        <v>14</v>
      </c>
      <c r="C26" s="55"/>
      <c r="D26" s="55"/>
      <c r="E26" s="55" t="s">
        <v>16</v>
      </c>
      <c r="F26" s="56" t="s">
        <v>17</v>
      </c>
      <c r="G26" s="57" t="s">
        <v>18</v>
      </c>
      <c r="H26" s="56" t="s">
        <v>19</v>
      </c>
      <c r="I26" s="55" t="s">
        <v>20</v>
      </c>
      <c r="J26" s="55"/>
      <c r="K26" s="58"/>
      <c r="L26" s="59" t="s">
        <v>45</v>
      </c>
      <c r="M26" s="59" t="s">
        <v>46</v>
      </c>
      <c r="N26" s="92"/>
      <c r="O26" s="60"/>
    </row>
    <row r="27" spans="1:15" ht="40.5" x14ac:dyDescent="0.3">
      <c r="A27" s="30">
        <v>11</v>
      </c>
      <c r="B27" s="38" t="s">
        <v>47</v>
      </c>
      <c r="C27" s="32"/>
      <c r="D27" s="32"/>
      <c r="E27" s="38" t="s">
        <v>48</v>
      </c>
      <c r="F27" s="33">
        <v>28</v>
      </c>
      <c r="G27" s="61" t="s">
        <v>49</v>
      </c>
      <c r="H27" s="33" t="s">
        <v>50</v>
      </c>
      <c r="I27" s="39" t="s">
        <v>51</v>
      </c>
      <c r="J27" s="32" t="s">
        <v>52</v>
      </c>
      <c r="K27" s="62"/>
      <c r="L27" s="63">
        <v>0</v>
      </c>
      <c r="M27" s="36"/>
      <c r="N27" s="93"/>
      <c r="O27" s="64">
        <f>L27*F27</f>
        <v>0</v>
      </c>
    </row>
    <row r="28" spans="1:15" ht="41" thickBot="1" x14ac:dyDescent="0.35">
      <c r="A28" s="42">
        <v>12</v>
      </c>
      <c r="B28" s="65" t="s">
        <v>47</v>
      </c>
      <c r="C28" s="44"/>
      <c r="D28" s="44"/>
      <c r="E28" s="65" t="s">
        <v>48</v>
      </c>
      <c r="F28" s="45">
        <v>28</v>
      </c>
      <c r="G28" s="66" t="s">
        <v>49</v>
      </c>
      <c r="H28" s="45" t="s">
        <v>47</v>
      </c>
      <c r="I28" s="67" t="s">
        <v>51</v>
      </c>
      <c r="J28" s="44" t="s">
        <v>52</v>
      </c>
      <c r="K28" s="68"/>
      <c r="L28" s="69"/>
      <c r="M28" s="70">
        <v>0</v>
      </c>
      <c r="N28" s="93"/>
      <c r="O28" s="71">
        <f>M28*F28</f>
        <v>0</v>
      </c>
    </row>
    <row r="29" spans="1:15" ht="14" thickBot="1" x14ac:dyDescent="0.35">
      <c r="J29"/>
      <c r="K29" s="102" t="s">
        <v>44</v>
      </c>
      <c r="L29" s="103"/>
      <c r="M29" s="72"/>
      <c r="N29" s="94"/>
      <c r="O29" s="73">
        <f>SUM(O27:O28)</f>
        <v>0</v>
      </c>
    </row>
    <row r="30" spans="1:15" x14ac:dyDescent="0.3">
      <c r="J30"/>
      <c r="K30" s="10"/>
      <c r="O30" s="50"/>
    </row>
    <row r="31" spans="1:15" ht="14" thickBot="1" x14ac:dyDescent="0.35">
      <c r="J31"/>
      <c r="K31" s="10"/>
      <c r="O31" s="50"/>
    </row>
    <row r="32" spans="1:15" ht="23.5" thickBot="1" x14ac:dyDescent="0.5">
      <c r="K32" s="104" t="s">
        <v>53</v>
      </c>
      <c r="L32" s="105"/>
      <c r="M32" s="105"/>
      <c r="N32" s="74"/>
      <c r="O32" s="75">
        <f>O23+O29</f>
        <v>0</v>
      </c>
    </row>
    <row r="33" spans="1:16" s="50" customFormat="1" x14ac:dyDescent="0.3">
      <c r="B33" s="76" t="s">
        <v>54</v>
      </c>
      <c r="C33" s="77"/>
      <c r="D33" s="77"/>
      <c r="E33" s="78" t="s">
        <v>55</v>
      </c>
      <c r="F33" s="79"/>
      <c r="G33" s="80"/>
      <c r="H33" s="81"/>
      <c r="I33" s="82"/>
      <c r="J33" s="79"/>
      <c r="P33" s="83"/>
    </row>
    <row r="34" spans="1:16" x14ac:dyDescent="0.3">
      <c r="A34" s="11"/>
      <c r="B34" s="84" t="s">
        <v>56</v>
      </c>
      <c r="E34" s="78" t="s">
        <v>57</v>
      </c>
      <c r="H34" s="85"/>
      <c r="I34" s="86"/>
      <c r="J34" s="11"/>
    </row>
    <row r="36" spans="1:16" x14ac:dyDescent="0.3">
      <c r="A36" s="96" t="s">
        <v>58</v>
      </c>
      <c r="B36" s="96"/>
      <c r="D36" s="87" t="s">
        <v>59</v>
      </c>
      <c r="E36" s="97" t="s">
        <v>60</v>
      </c>
      <c r="F36" s="97"/>
      <c r="H36" s="85"/>
      <c r="I36" s="86"/>
      <c r="J36" s="11"/>
    </row>
    <row r="37" spans="1:16" x14ac:dyDescent="0.3">
      <c r="A37" s="1"/>
      <c r="B37" s="88"/>
      <c r="D37" s="87" t="s">
        <v>61</v>
      </c>
      <c r="E37" s="97"/>
      <c r="F37" s="97"/>
      <c r="H37" s="85"/>
      <c r="I37" s="86"/>
      <c r="J37" s="11"/>
    </row>
    <row r="38" spans="1:16" x14ac:dyDescent="0.3">
      <c r="A38" s="96" t="s">
        <v>62</v>
      </c>
      <c r="B38" s="96"/>
      <c r="E38" s="97" t="s">
        <v>60</v>
      </c>
      <c r="F38" s="97"/>
      <c r="H38" s="85"/>
      <c r="I38" s="86"/>
      <c r="J38" s="11"/>
    </row>
    <row r="39" spans="1:16" x14ac:dyDescent="0.3">
      <c r="A39" s="1"/>
      <c r="B39" s="88"/>
      <c r="E39" s="97"/>
      <c r="F39" s="97"/>
      <c r="H39" s="85"/>
      <c r="I39" s="86"/>
      <c r="J39" s="11"/>
    </row>
    <row r="40" spans="1:16" x14ac:dyDescent="0.3">
      <c r="A40" s="96" t="s">
        <v>63</v>
      </c>
      <c r="B40" s="96"/>
      <c r="E40" s="97" t="s">
        <v>60</v>
      </c>
      <c r="F40" s="97"/>
      <c r="H40" s="85"/>
      <c r="I40" s="86"/>
      <c r="J40" s="11"/>
    </row>
    <row r="41" spans="1:16" x14ac:dyDescent="0.3">
      <c r="A41" s="1"/>
      <c r="B41" s="88"/>
      <c r="E41" s="97"/>
      <c r="F41" s="97"/>
      <c r="H41" s="85"/>
      <c r="I41" s="86"/>
      <c r="J41" s="11"/>
    </row>
    <row r="42" spans="1:16" x14ac:dyDescent="0.3">
      <c r="A42" s="96" t="s">
        <v>64</v>
      </c>
      <c r="B42" s="96"/>
      <c r="E42" s="97" t="s">
        <v>60</v>
      </c>
      <c r="F42" s="97"/>
      <c r="H42" s="85"/>
      <c r="I42" s="86"/>
      <c r="J42" s="11"/>
    </row>
    <row r="43" spans="1:16" ht="42.75" customHeight="1" x14ac:dyDescent="0.3">
      <c r="A43" s="1"/>
      <c r="B43" s="88"/>
      <c r="E43" s="97"/>
      <c r="F43" s="97"/>
      <c r="H43" s="85"/>
      <c r="I43" s="86"/>
      <c r="J43" s="11"/>
    </row>
    <row r="45" spans="1:16" x14ac:dyDescent="0.3">
      <c r="A45" t="s">
        <v>65</v>
      </c>
    </row>
  </sheetData>
  <mergeCells count="13">
    <mergeCell ref="A36:B36"/>
    <mergeCell ref="E36:F37"/>
    <mergeCell ref="B4:C4"/>
    <mergeCell ref="E9:J9"/>
    <mergeCell ref="K23:L23"/>
    <mergeCell ref="K29:L29"/>
    <mergeCell ref="K32:M32"/>
    <mergeCell ref="A38:B38"/>
    <mergeCell ref="E38:F39"/>
    <mergeCell ref="A40:B40"/>
    <mergeCell ref="E40:F41"/>
    <mergeCell ref="A42:B42"/>
    <mergeCell ref="E42:F43"/>
  </mergeCells>
  <pageMargins left="0.7" right="0.7" top="0.75" bottom="0.75" header="0.3" footer="0.3"/>
  <pageSetup paperSize="8" scale="93" fitToHeight="0" orientation="landscape" r:id="rId1"/>
  <rowBreaks count="1" manualBreakCount="1">
    <brk id="2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Inschrijfstaat perceel 5</vt:lpstr>
      <vt:lpstr>Blad1</vt:lpstr>
    </vt:vector>
  </TitlesOfParts>
  <Company>cctg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Langedijk, Wouter</dc:creator>
  <cp:lastModifiedBy>Langedijk, Wouter</cp:lastModifiedBy>
  <dcterms:created xsi:type="dcterms:W3CDTF">2024-04-17T10:14:25Z</dcterms:created>
  <dcterms:modified xsi:type="dcterms:W3CDTF">2024-05-22T14:11:13Z</dcterms:modified>
</cp:coreProperties>
</file>