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1. Afvalstromen (Europees)\01. Voorbereidingsfase\Inschrijfstaten\"/>
    </mc:Choice>
  </mc:AlternateContent>
  <bookViews>
    <workbookView xWindow="0" yWindow="0" windowWidth="28800" windowHeight="12255"/>
  </bookViews>
  <sheets>
    <sheet name="Inschrijfstaat perceel 4" sheetId="2" r:id="rId1"/>
    <sheet name="Blad1" sheetId="1" r:id="rId2"/>
  </sheets>
  <definedNames>
    <definedName name="_xlnm._FilterDatabase" localSheetId="0" hidden="1">'Inschrijfstaat perceel 4'!$A$14:$N$14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2" l="1"/>
  <c r="N20" i="2" s="1"/>
  <c r="B20" i="2"/>
  <c r="N19" i="2"/>
  <c r="K19" i="2"/>
  <c r="B19" i="2"/>
  <c r="N18" i="2"/>
  <c r="L18" i="2"/>
  <c r="K18" i="2"/>
  <c r="B18" i="2"/>
  <c r="N17" i="2"/>
  <c r="L17" i="2"/>
  <c r="K17" i="2"/>
  <c r="B17" i="2"/>
  <c r="N16" i="2"/>
  <c r="L16" i="2"/>
  <c r="K16" i="2"/>
  <c r="B16" i="2"/>
  <c r="N15" i="2"/>
  <c r="N21" i="2" s="1"/>
  <c r="K15" i="2"/>
  <c r="B15" i="2"/>
</calcChain>
</file>

<file path=xl/sharedStrings.xml><?xml version="1.0" encoding="utf-8"?>
<sst xmlns="http://schemas.openxmlformats.org/spreadsheetml/2006/main" count="71" uniqueCount="48">
  <si>
    <t>Inschrijfstaat perceel 4</t>
  </si>
  <si>
    <t>behorende bij de Europese openbare aanbesteding van Diensten rondom inzameling en verwerking afvalstromen SWB Midden Twente</t>
  </si>
  <si>
    <t xml:space="preserve">Perceel: </t>
  </si>
  <si>
    <t>Transporteren en/of ontvangen van groene reststromen</t>
  </si>
  <si>
    <t xml:space="preserve">met contractnummer: </t>
  </si>
  <si>
    <t>SF-22-0198</t>
  </si>
  <si>
    <t>SF-23-0213-4</t>
  </si>
  <si>
    <t xml:space="preserve">versie: </t>
  </si>
  <si>
    <t>1.0</t>
  </si>
  <si>
    <t xml:space="preserve">datum versie: </t>
  </si>
  <si>
    <t>Naam Inschrijver:</t>
  </si>
  <si>
    <t>&lt;naam inschrijvende partij&gt;</t>
  </si>
  <si>
    <t>&lt;naam inschrijver invullen&gt;</t>
  </si>
  <si>
    <t>nr</t>
  </si>
  <si>
    <t>Adres</t>
  </si>
  <si>
    <t>Plaats</t>
  </si>
  <si>
    <t>Voorziening</t>
  </si>
  <si>
    <t>Aantal</t>
  </si>
  <si>
    <t>Inhoud</t>
  </si>
  <si>
    <t>Eenheid</t>
  </si>
  <si>
    <t>Afvalstroom</t>
  </si>
  <si>
    <t>Aantal ledigingen / jaar</t>
  </si>
  <si>
    <t>Theoretische hoeveelheden / jaar</t>
  </si>
  <si>
    <t>Stortkosten per eenheid</t>
  </si>
  <si>
    <t>Transportkosten</t>
  </si>
  <si>
    <t>All-in ledigingsprijs*</t>
  </si>
  <si>
    <t>Hengelo</t>
  </si>
  <si>
    <t xml:space="preserve">Deurningerstraat 250 </t>
  </si>
  <si>
    <t>bunker/sleufsilo</t>
  </si>
  <si>
    <t>ton</t>
  </si>
  <si>
    <t>Blad</t>
  </si>
  <si>
    <t>Werkgebied Gildebor</t>
  </si>
  <si>
    <t>Eigen transport</t>
  </si>
  <si>
    <t>Groenafval</t>
  </si>
  <si>
    <t>Lang gras</t>
  </si>
  <si>
    <t>Inschrijfsom perceel 4 excl. BTW</t>
  </si>
  <si>
    <t>&lt;gele cellen&gt;</t>
  </si>
  <si>
    <t>= invullen door Inschrijver</t>
  </si>
  <si>
    <t>*</t>
  </si>
  <si>
    <t>= de prijs waarvoor de gevraagde handelingen daadwerkelijk worden gefactureerd, zonder aanvullende of verborgen kosten.</t>
  </si>
  <si>
    <t>naam ondertekenaar</t>
  </si>
  <si>
    <t>All-in</t>
  </si>
  <si>
    <t>&lt;invullen&gt;</t>
  </si>
  <si>
    <t>Perscontainer</t>
  </si>
  <si>
    <t>functie ondertekenaar</t>
  </si>
  <si>
    <t>datum ondertekening</t>
  </si>
  <si>
    <t>handtekening</t>
  </si>
  <si>
    <t>Deze inschrijfstaat is opgemaakt op A3 formaat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</si>
</sst>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 applyAlignment="1">
      <alignment horizontal="right"/>
    </xf>
    <xf numFmtId="0" fontId="1" fillId="0" borderId="0" xfId="0" applyFont="1" applyBorder="1"/>
    <xf numFmtId="14" fontId="1" fillId="0" borderId="0" xfId="0" applyNumberFormat="1" applyFon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2" borderId="0" xfId="0" applyFill="1" applyBorder="1"/>
    <xf numFmtId="0" fontId="0" fillId="2" borderId="0" xfId="0" applyFill="1" applyBorder="1" applyAlignment="1"/>
    <xf numFmtId="0" fontId="0" fillId="2" borderId="0" xfId="0" applyFill="1" applyAlignment="1"/>
    <xf numFmtId="1" fontId="0" fillId="0" borderId="0" xfId="0" applyNumberFormat="1" applyAlignment="1">
      <alignment horizontal="right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49" fontId="2" fillId="3" borderId="2" xfId="0" applyNumberFormat="1" applyFont="1" applyFill="1" applyBorder="1" applyAlignment="1">
      <alignment horizontal="left" vertical="top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4" borderId="6" xfId="0" applyFill="1" applyBorder="1" applyAlignment="1">
      <alignment horizontal="center"/>
    </xf>
    <xf numFmtId="0" fontId="0" fillId="4" borderId="6" xfId="0" applyFill="1" applyBorder="1" applyAlignment="1">
      <alignment horizontal="left"/>
    </xf>
    <xf numFmtId="0" fontId="0" fillId="4" borderId="6" xfId="0" applyFill="1" applyBorder="1"/>
    <xf numFmtId="1" fontId="0" fillId="4" borderId="6" xfId="0" applyNumberFormat="1" applyFont="1" applyFill="1" applyBorder="1" applyAlignment="1">
      <alignment horizontal="right"/>
    </xf>
    <xf numFmtId="0" fontId="0" fillId="4" borderId="6" xfId="0" applyFont="1" applyFill="1" applyBorder="1" applyAlignment="1">
      <alignment horizontal="left" vertical="top" indent="1"/>
    </xf>
    <xf numFmtId="0" fontId="0" fillId="4" borderId="6" xfId="0" applyFill="1" applyBorder="1" applyAlignment="1">
      <alignment horizontal="right" indent="1"/>
    </xf>
    <xf numFmtId="44" fontId="0" fillId="2" borderId="6" xfId="0" applyNumberFormat="1" applyFill="1" applyBorder="1"/>
    <xf numFmtId="44" fontId="0" fillId="0" borderId="6" xfId="0" applyNumberFormat="1" applyFill="1" applyBorder="1"/>
    <xf numFmtId="44" fontId="0" fillId="4" borderId="6" xfId="0" applyNumberFormat="1" applyFill="1" applyBorder="1"/>
    <xf numFmtId="1" fontId="0" fillId="4" borderId="6" xfId="0" applyNumberFormat="1" applyFill="1" applyBorder="1" applyAlignment="1">
      <alignment horizontal="right" indent="1"/>
    </xf>
    <xf numFmtId="0" fontId="0" fillId="0" borderId="0" xfId="0" applyFill="1"/>
    <xf numFmtId="0" fontId="0" fillId="0" borderId="0" xfId="0" applyFill="1" applyBorder="1"/>
    <xf numFmtId="1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 vertical="top" indent="1"/>
    </xf>
    <xf numFmtId="0" fontId="4" fillId="4" borderId="7" xfId="0" applyFont="1" applyFill="1" applyBorder="1" applyAlignment="1"/>
    <xf numFmtId="0" fontId="0" fillId="0" borderId="8" xfId="0" applyBorder="1" applyAlignment="1"/>
    <xf numFmtId="0" fontId="0" fillId="0" borderId="9" xfId="0" applyBorder="1" applyAlignment="1"/>
    <xf numFmtId="44" fontId="4" fillId="4" borderId="9" xfId="0" applyNumberFormat="1" applyFont="1" applyFill="1" applyBorder="1"/>
    <xf numFmtId="0" fontId="0" fillId="2" borderId="0" xfId="0" applyFill="1" applyAlignment="1">
      <alignment horizontal="center"/>
    </xf>
    <xf numFmtId="0" fontId="0" fillId="0" borderId="0" xfId="0" quotePrefix="1" applyFill="1" applyBorder="1" applyAlignment="1">
      <alignment vertic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wrapText="1"/>
    </xf>
    <xf numFmtId="44" fontId="0" fillId="0" borderId="0" xfId="0" applyNumberFormat="1" applyFill="1"/>
    <xf numFmtId="0" fontId="0" fillId="0" borderId="0" xfId="0" quotePrefix="1" applyAlignment="1">
      <alignment horizontal="right"/>
    </xf>
    <xf numFmtId="0" fontId="2" fillId="0" borderId="0" xfId="0" applyFont="1"/>
    <xf numFmtId="0" fontId="0" fillId="2" borderId="0" xfId="0" applyFill="1" applyBorder="1" applyAlignment="1">
      <alignment vertical="top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22</xdr:row>
      <xdr:rowOff>144935</xdr:rowOff>
    </xdr:to>
    <xdr:sp macro="" textlink="">
      <xdr:nvSpPr>
        <xdr:cNvPr id="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333875"/>
          <a:ext cx="304800" cy="306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484188</xdr:colOff>
      <xdr:row>1</xdr:row>
      <xdr:rowOff>109500</xdr:rowOff>
    </xdr:from>
    <xdr:to>
      <xdr:col>12</xdr:col>
      <xdr:colOff>725489</xdr:colOff>
      <xdr:row>7</xdr:row>
      <xdr:rowOff>2346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8663" y="271425"/>
          <a:ext cx="1250951" cy="1166021"/>
        </a:xfrm>
        <a:prstGeom prst="rect">
          <a:avLst/>
        </a:prstGeom>
      </xdr:spPr>
    </xdr:pic>
    <xdr:clientData/>
  </xdr:twoCellAnchor>
  <xdr:twoCellAnchor editAs="oneCell">
    <xdr:from>
      <xdr:col>12</xdr:col>
      <xdr:colOff>1031962</xdr:colOff>
      <xdr:row>2</xdr:row>
      <xdr:rowOff>237706</xdr:rowOff>
    </xdr:from>
    <xdr:to>
      <xdr:col>13</xdr:col>
      <xdr:colOff>1933572</xdr:colOff>
      <xdr:row>7</xdr:row>
      <xdr:rowOff>17462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6087" y="561556"/>
          <a:ext cx="2130335" cy="89418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304800</xdr:colOff>
      <xdr:row>21</xdr:row>
      <xdr:rowOff>68964</xdr:rowOff>
    </xdr:to>
    <xdr:sp macro="" textlink="">
      <xdr:nvSpPr>
        <xdr:cNvPr id="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086225"/>
          <a:ext cx="304800" cy="316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1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1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1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1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1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1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1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1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1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1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2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2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2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2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2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2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2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2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2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2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3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3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3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3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3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3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3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3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3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3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04800" cy="303686"/>
    <xdr:sp macro="" textlink="">
      <xdr:nvSpPr>
        <xdr:cNvPr id="4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44958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4"/>
  <sheetViews>
    <sheetView tabSelected="1" view="pageBreakPreview" zoomScale="60" zoomScaleNormal="100" workbookViewId="0">
      <pane xSplit="3" ySplit="14" topLeftCell="D18" activePane="bottomRight" state="frozen"/>
      <selection pane="topRight" activeCell="B1" sqref="B1"/>
      <selection pane="bottomLeft" activeCell="A5" sqref="A5"/>
      <selection pane="bottomRight" activeCell="W21" sqref="W21"/>
    </sheetView>
  </sheetViews>
  <sheetFormatPr defaultRowHeight="12.75" x14ac:dyDescent="0.2"/>
  <cols>
    <col min="2" max="2" width="26.625" customWidth="1"/>
    <col min="3" max="3" width="24.25" hidden="1" customWidth="1"/>
    <col min="4" max="4" width="19.5" hidden="1" customWidth="1"/>
    <col min="5" max="5" width="20.625" customWidth="1"/>
    <col min="6" max="6" width="7.625" customWidth="1"/>
    <col min="7" max="7" width="7.625" style="19" customWidth="1"/>
    <col min="8" max="8" width="7.625" customWidth="1"/>
    <col min="9" max="9" width="16.25" bestFit="1" customWidth="1"/>
    <col min="10" max="10" width="10.75" customWidth="1"/>
    <col min="11" max="11" width="13.75" customWidth="1"/>
    <col min="12" max="12" width="13.25" customWidth="1"/>
    <col min="13" max="13" width="16.125" customWidth="1"/>
    <col min="14" max="14" width="25.625" customWidth="1"/>
  </cols>
  <sheetData>
    <row r="1" spans="1:14" x14ac:dyDescent="0.2">
      <c r="A1" s="1"/>
      <c r="B1" s="2"/>
      <c r="C1" s="3"/>
      <c r="D1" s="3"/>
      <c r="E1" s="3"/>
      <c r="F1" s="4"/>
      <c r="G1" s="5"/>
      <c r="H1" s="6"/>
      <c r="I1" s="7"/>
    </row>
    <row r="2" spans="1:14" x14ac:dyDescent="0.2">
      <c r="A2" s="3"/>
      <c r="B2" s="3"/>
      <c r="C2" s="3"/>
      <c r="D2" s="3"/>
      <c r="E2" s="3"/>
      <c r="G2"/>
    </row>
    <row r="3" spans="1:14" ht="24.75" x14ac:dyDescent="0.3">
      <c r="A3" s="3"/>
      <c r="B3" s="8" t="s">
        <v>0</v>
      </c>
      <c r="C3" s="3"/>
      <c r="D3" s="3"/>
      <c r="E3" s="3"/>
      <c r="G3"/>
    </row>
    <row r="4" spans="1:14" ht="24.75" x14ac:dyDescent="0.3">
      <c r="A4" s="3"/>
      <c r="B4" s="8"/>
      <c r="C4" s="3"/>
      <c r="D4" s="3"/>
      <c r="E4" s="3"/>
      <c r="G4"/>
    </row>
    <row r="5" spans="1:14" x14ac:dyDescent="0.2">
      <c r="A5" s="3"/>
      <c r="B5" s="3" t="s">
        <v>1</v>
      </c>
      <c r="C5" s="3"/>
      <c r="D5" s="3"/>
      <c r="E5" s="3"/>
      <c r="G5"/>
    </row>
    <row r="6" spans="1:14" x14ac:dyDescent="0.2">
      <c r="A6" s="3"/>
      <c r="B6" s="9" t="s">
        <v>2</v>
      </c>
      <c r="C6" s="9"/>
      <c r="D6" s="10"/>
      <c r="E6" s="11" t="s">
        <v>3</v>
      </c>
      <c r="G6"/>
    </row>
    <row r="7" spans="1:14" x14ac:dyDescent="0.2">
      <c r="A7" s="3"/>
      <c r="B7" s="12" t="s">
        <v>4</v>
      </c>
      <c r="C7" s="13" t="s">
        <v>5</v>
      </c>
      <c r="D7" s="3"/>
      <c r="E7" s="3" t="s">
        <v>6</v>
      </c>
      <c r="G7"/>
    </row>
    <row r="8" spans="1:14" x14ac:dyDescent="0.2">
      <c r="A8" s="3"/>
      <c r="B8" s="12" t="s">
        <v>7</v>
      </c>
      <c r="C8" s="13" t="s">
        <v>8</v>
      </c>
      <c r="D8" s="3"/>
      <c r="E8" s="3" t="s">
        <v>8</v>
      </c>
      <c r="G8"/>
    </row>
    <row r="9" spans="1:14" x14ac:dyDescent="0.2">
      <c r="A9" s="3"/>
      <c r="B9" s="12" t="s">
        <v>9</v>
      </c>
      <c r="C9" s="14">
        <v>44895</v>
      </c>
      <c r="D9" s="3"/>
      <c r="E9" s="15">
        <v>45398</v>
      </c>
      <c r="G9"/>
    </row>
    <row r="10" spans="1:14" x14ac:dyDescent="0.2">
      <c r="A10" s="3"/>
      <c r="B10" s="3"/>
      <c r="C10" s="3"/>
      <c r="D10" s="3"/>
      <c r="E10" s="3"/>
      <c r="G10"/>
    </row>
    <row r="11" spans="1:14" x14ac:dyDescent="0.2">
      <c r="A11" s="3"/>
      <c r="B11" s="12" t="s">
        <v>10</v>
      </c>
      <c r="C11" s="16" t="s">
        <v>11</v>
      </c>
      <c r="D11" s="3"/>
      <c r="E11" s="17" t="s">
        <v>12</v>
      </c>
      <c r="F11" s="18"/>
      <c r="G11" s="18"/>
      <c r="H11" s="18"/>
      <c r="I11" s="18"/>
      <c r="J11" s="18"/>
    </row>
    <row r="12" spans="1:14" x14ac:dyDescent="0.2">
      <c r="H12" s="4"/>
    </row>
    <row r="13" spans="1:14" ht="13.5" thickBot="1" x14ac:dyDescent="0.25">
      <c r="G13"/>
      <c r="I13" s="19"/>
    </row>
    <row r="14" spans="1:14" s="28" customFormat="1" ht="54.95" customHeight="1" x14ac:dyDescent="0.2">
      <c r="A14" s="20" t="s">
        <v>13</v>
      </c>
      <c r="B14" s="21" t="s">
        <v>14</v>
      </c>
      <c r="C14" s="22" t="s">
        <v>15</v>
      </c>
      <c r="D14" s="22" t="s">
        <v>14</v>
      </c>
      <c r="E14" s="23" t="s">
        <v>16</v>
      </c>
      <c r="F14" s="23" t="s">
        <v>17</v>
      </c>
      <c r="G14" s="24" t="s">
        <v>18</v>
      </c>
      <c r="H14" s="23" t="s">
        <v>19</v>
      </c>
      <c r="I14" s="23" t="s">
        <v>20</v>
      </c>
      <c r="J14" s="25" t="s">
        <v>21</v>
      </c>
      <c r="K14" s="26" t="s">
        <v>22</v>
      </c>
      <c r="L14" s="27" t="s">
        <v>23</v>
      </c>
      <c r="M14" s="27" t="s">
        <v>24</v>
      </c>
      <c r="N14" s="27" t="s">
        <v>25</v>
      </c>
    </row>
    <row r="15" spans="1:14" x14ac:dyDescent="0.2">
      <c r="A15" s="29">
        <v>1</v>
      </c>
      <c r="B15" s="30" t="str">
        <f>D15&amp;C15</f>
        <v>Deurningerstraat 250 Hengelo</v>
      </c>
      <c r="C15" s="31" t="s">
        <v>26</v>
      </c>
      <c r="D15" s="31" t="s">
        <v>27</v>
      </c>
      <c r="E15" s="31" t="s">
        <v>28</v>
      </c>
      <c r="F15" s="31">
        <v>1</v>
      </c>
      <c r="G15" s="32">
        <v>277</v>
      </c>
      <c r="H15" s="33" t="s">
        <v>29</v>
      </c>
      <c r="I15" s="31" t="s">
        <v>30</v>
      </c>
      <c r="J15" s="31">
        <v>1</v>
      </c>
      <c r="K15" s="34">
        <f>SUM(F15)*G15*J15</f>
        <v>277</v>
      </c>
      <c r="L15" s="35">
        <v>0</v>
      </c>
      <c r="M15" s="35">
        <v>0</v>
      </c>
      <c r="N15" s="36">
        <f t="shared" ref="N15" si="0">SUM(K15)*L15+M15</f>
        <v>0</v>
      </c>
    </row>
    <row r="16" spans="1:14" x14ac:dyDescent="0.2">
      <c r="A16" s="29">
        <v>2</v>
      </c>
      <c r="B16" s="30" t="str">
        <f t="shared" ref="B16:B20" si="1">D16&amp;C16</f>
        <v>Werkgebied Gildebor</v>
      </c>
      <c r="C16" s="31" t="s">
        <v>31</v>
      </c>
      <c r="D16" s="31"/>
      <c r="E16" s="31" t="s">
        <v>32</v>
      </c>
      <c r="F16" s="31">
        <v>1</v>
      </c>
      <c r="G16" s="32">
        <v>1523</v>
      </c>
      <c r="H16" s="33" t="s">
        <v>29</v>
      </c>
      <c r="I16" s="31" t="s">
        <v>30</v>
      </c>
      <c r="J16" s="31">
        <v>1</v>
      </c>
      <c r="K16" s="34">
        <f>SUM(F16)*G16*J16</f>
        <v>1523</v>
      </c>
      <c r="L16" s="37">
        <f>L15</f>
        <v>0</v>
      </c>
      <c r="M16" s="37"/>
      <c r="N16" s="36">
        <f>K16*L16</f>
        <v>0</v>
      </c>
    </row>
    <row r="17" spans="1:15" x14ac:dyDescent="0.2">
      <c r="A17" s="29">
        <v>3</v>
      </c>
      <c r="B17" s="30" t="str">
        <f t="shared" si="1"/>
        <v>Werkgebied Gildebor</v>
      </c>
      <c r="C17" s="31" t="s">
        <v>31</v>
      </c>
      <c r="D17" s="31"/>
      <c r="E17" s="31" t="s">
        <v>32</v>
      </c>
      <c r="F17" s="31">
        <v>2</v>
      </c>
      <c r="G17" s="32">
        <v>1000</v>
      </c>
      <c r="H17" s="33" t="s">
        <v>29</v>
      </c>
      <c r="I17" s="31" t="s">
        <v>33</v>
      </c>
      <c r="J17" s="31">
        <v>52</v>
      </c>
      <c r="K17" s="38">
        <f>G17</f>
        <v>1000</v>
      </c>
      <c r="L17" s="37">
        <f>L19</f>
        <v>0</v>
      </c>
      <c r="M17" s="37"/>
      <c r="N17" s="36">
        <f t="shared" ref="N17:N18" si="2">K17*L17</f>
        <v>0</v>
      </c>
    </row>
    <row r="18" spans="1:15" x14ac:dyDescent="0.2">
      <c r="A18" s="29">
        <v>4</v>
      </c>
      <c r="B18" s="30" t="str">
        <f t="shared" si="1"/>
        <v>Werkgebied Gildebor</v>
      </c>
      <c r="C18" s="31" t="s">
        <v>31</v>
      </c>
      <c r="D18" s="31"/>
      <c r="E18" s="31" t="s">
        <v>32</v>
      </c>
      <c r="F18" s="31">
        <v>3</v>
      </c>
      <c r="G18" s="32">
        <v>400</v>
      </c>
      <c r="H18" s="33" t="s">
        <v>29</v>
      </c>
      <c r="I18" s="31" t="s">
        <v>34</v>
      </c>
      <c r="J18" s="31">
        <v>52</v>
      </c>
      <c r="K18" s="38">
        <f>G18</f>
        <v>400</v>
      </c>
      <c r="L18" s="37">
        <f>L20</f>
        <v>0</v>
      </c>
      <c r="M18" s="37"/>
      <c r="N18" s="36">
        <f t="shared" si="2"/>
        <v>0</v>
      </c>
    </row>
    <row r="19" spans="1:15" x14ac:dyDescent="0.2">
      <c r="A19" s="29">
        <v>5</v>
      </c>
      <c r="B19" s="30" t="str">
        <f t="shared" si="1"/>
        <v>Deurningerstraat 250 Hengelo</v>
      </c>
      <c r="C19" s="31" t="s">
        <v>26</v>
      </c>
      <c r="D19" s="31" t="s">
        <v>27</v>
      </c>
      <c r="E19" s="31" t="s">
        <v>28</v>
      </c>
      <c r="F19" s="31">
        <v>1</v>
      </c>
      <c r="G19" s="32">
        <v>165</v>
      </c>
      <c r="H19" s="33" t="s">
        <v>29</v>
      </c>
      <c r="I19" s="31" t="s">
        <v>33</v>
      </c>
      <c r="J19" s="31">
        <v>6</v>
      </c>
      <c r="K19" s="34">
        <f>SUM(F19)*G19*J19</f>
        <v>990</v>
      </c>
      <c r="L19" s="35">
        <v>0</v>
      </c>
      <c r="M19" s="35">
        <v>0</v>
      </c>
      <c r="N19" s="36">
        <f>SUM(K19*L19)+(J19*M19)</f>
        <v>0</v>
      </c>
    </row>
    <row r="20" spans="1:15" x14ac:dyDescent="0.2">
      <c r="A20" s="29">
        <v>6</v>
      </c>
      <c r="B20" s="30" t="str">
        <f t="shared" si="1"/>
        <v>Deurningerstraat 250 Hengelo</v>
      </c>
      <c r="C20" s="31" t="s">
        <v>26</v>
      </c>
      <c r="D20" s="31" t="s">
        <v>27</v>
      </c>
      <c r="E20" s="31" t="s">
        <v>28</v>
      </c>
      <c r="F20" s="31">
        <v>1</v>
      </c>
      <c r="G20" s="32">
        <v>105</v>
      </c>
      <c r="H20" s="33" t="s">
        <v>29</v>
      </c>
      <c r="I20" s="31" t="s">
        <v>34</v>
      </c>
      <c r="J20" s="31">
        <v>5</v>
      </c>
      <c r="K20" s="34">
        <f>SUM(F20)*G20*J20</f>
        <v>525</v>
      </c>
      <c r="L20" s="35">
        <v>0</v>
      </c>
      <c r="M20" s="35">
        <v>0</v>
      </c>
      <c r="N20" s="36">
        <f>SUM(K20*L20)+(J20*M20)</f>
        <v>0</v>
      </c>
    </row>
    <row r="21" spans="1:15" s="39" customFormat="1" ht="19.5" x14ac:dyDescent="0.25">
      <c r="C21" s="40"/>
      <c r="D21" s="40"/>
      <c r="E21" s="40"/>
      <c r="F21" s="40"/>
      <c r="G21" s="41"/>
      <c r="H21" s="42"/>
      <c r="I21" s="40"/>
      <c r="J21" s="43" t="s">
        <v>35</v>
      </c>
      <c r="K21" s="44"/>
      <c r="L21" s="44"/>
      <c r="M21" s="45"/>
      <c r="N21" s="46">
        <f>SUM(N15:N20)</f>
        <v>0</v>
      </c>
    </row>
    <row r="22" spans="1:15" s="39" customFormat="1" x14ac:dyDescent="0.2">
      <c r="B22" s="47" t="s">
        <v>36</v>
      </c>
      <c r="C22" s="40"/>
      <c r="D22" s="40"/>
      <c r="E22" s="48" t="s">
        <v>37</v>
      </c>
      <c r="F22" s="49"/>
      <c r="G22" s="50"/>
      <c r="H22" s="51"/>
      <c r="I22" s="52"/>
      <c r="J22" s="49"/>
      <c r="O22" s="53"/>
    </row>
    <row r="23" spans="1:15" x14ac:dyDescent="0.2">
      <c r="A23" s="4"/>
      <c r="B23" s="54" t="s">
        <v>38</v>
      </c>
      <c r="E23" s="48" t="s">
        <v>39</v>
      </c>
      <c r="F23" s="4"/>
      <c r="G23" s="5"/>
      <c r="H23" s="6"/>
      <c r="I23" s="7"/>
      <c r="J23" s="4"/>
    </row>
    <row r="25" spans="1:15" x14ac:dyDescent="0.2">
      <c r="A25" s="9" t="s">
        <v>40</v>
      </c>
      <c r="B25" s="9"/>
      <c r="D25" s="55" t="s">
        <v>41</v>
      </c>
      <c r="E25" s="56" t="s">
        <v>42</v>
      </c>
      <c r="F25" s="56"/>
      <c r="G25" s="5"/>
      <c r="H25" s="6"/>
      <c r="I25" s="7"/>
      <c r="J25" s="4"/>
    </row>
    <row r="26" spans="1:15" x14ac:dyDescent="0.2">
      <c r="A26" s="3"/>
      <c r="B26" s="57"/>
      <c r="D26" s="55" t="s">
        <v>43</v>
      </c>
      <c r="E26" s="56"/>
      <c r="F26" s="56"/>
      <c r="G26" s="5"/>
      <c r="H26" s="6"/>
      <c r="I26" s="7"/>
      <c r="J26" s="4"/>
    </row>
    <row r="27" spans="1:15" x14ac:dyDescent="0.2">
      <c r="A27" s="9" t="s">
        <v>44</v>
      </c>
      <c r="B27" s="9"/>
      <c r="E27" s="56" t="s">
        <v>42</v>
      </c>
      <c r="F27" s="56"/>
      <c r="G27" s="5"/>
      <c r="H27" s="6"/>
      <c r="I27" s="7"/>
      <c r="J27" s="4"/>
    </row>
    <row r="28" spans="1:15" x14ac:dyDescent="0.2">
      <c r="A28" s="3"/>
      <c r="B28" s="57"/>
      <c r="E28" s="56"/>
      <c r="F28" s="56"/>
      <c r="G28" s="5"/>
      <c r="H28" s="6"/>
      <c r="I28" s="7"/>
      <c r="J28" s="4"/>
    </row>
    <row r="29" spans="1:15" x14ac:dyDescent="0.2">
      <c r="A29" s="9" t="s">
        <v>45</v>
      </c>
      <c r="B29" s="9"/>
      <c r="E29" s="56" t="s">
        <v>42</v>
      </c>
      <c r="F29" s="56"/>
      <c r="G29" s="5"/>
      <c r="H29" s="6"/>
      <c r="I29" s="7"/>
      <c r="J29" s="4"/>
    </row>
    <row r="30" spans="1:15" x14ac:dyDescent="0.2">
      <c r="A30" s="3"/>
      <c r="B30" s="57"/>
      <c r="E30" s="56"/>
      <c r="F30" s="56"/>
      <c r="G30" s="5"/>
      <c r="H30" s="6"/>
      <c r="I30" s="7"/>
      <c r="J30" s="4"/>
    </row>
    <row r="31" spans="1:15" x14ac:dyDescent="0.2">
      <c r="A31" s="9" t="s">
        <v>46</v>
      </c>
      <c r="B31" s="9"/>
      <c r="E31" s="56" t="s">
        <v>42</v>
      </c>
      <c r="F31" s="56"/>
      <c r="G31" s="5"/>
      <c r="H31" s="6"/>
      <c r="I31" s="7"/>
      <c r="J31" s="4"/>
    </row>
    <row r="32" spans="1:15" ht="42.75" customHeight="1" x14ac:dyDescent="0.2">
      <c r="A32" s="3"/>
      <c r="B32" s="57"/>
      <c r="E32" s="56"/>
      <c r="F32" s="56"/>
      <c r="G32" s="5"/>
      <c r="H32" s="6"/>
      <c r="I32" s="7"/>
      <c r="J32" s="4"/>
    </row>
    <row r="34" spans="1:1" x14ac:dyDescent="0.2">
      <c r="A34" t="s">
        <v>47</v>
      </c>
    </row>
  </sheetData>
  <autoFilter ref="A14:N14"/>
  <mergeCells count="11">
    <mergeCell ref="A29:B29"/>
    <mergeCell ref="E29:F30"/>
    <mergeCell ref="A31:B31"/>
    <mergeCell ref="E31:F32"/>
    <mergeCell ref="B6:C6"/>
    <mergeCell ref="E11:J11"/>
    <mergeCell ref="J21:M21"/>
    <mergeCell ref="A25:B25"/>
    <mergeCell ref="E25:F26"/>
    <mergeCell ref="A27:B27"/>
    <mergeCell ref="E27:F28"/>
  </mergeCells>
  <pageMargins left="0.7" right="0.7" top="0.75" bottom="0.75" header="0.3" footer="0.3"/>
  <pageSetup paperSize="8" scale="9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 perceel 4</vt:lpstr>
      <vt:lpstr>Blad1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dcterms:created xsi:type="dcterms:W3CDTF">2024-04-17T10:14:25Z</dcterms:created>
  <dcterms:modified xsi:type="dcterms:W3CDTF">2024-04-17T10:21:04Z</dcterms:modified>
</cp:coreProperties>
</file>