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EU_servers_storage/Gedeelde documenten/Vernieuwde Europese aanbesteding 2024/Aanbestedingsstukken (aangepast)/Prijzenblad/"/>
    </mc:Choice>
  </mc:AlternateContent>
  <xr:revisionPtr revIDLastSave="1788" documentId="8_{D336A25A-CE08-0C4D-AAFC-5F4D65C66C4E}" xr6:coauthVersionLast="47" xr6:coauthVersionMax="47" xr10:uidLastSave="{64BEB8EB-4D16-4C77-A91C-0EEFEC250097}"/>
  <bookViews>
    <workbookView xWindow="-110" yWindow="-110" windowWidth="19420" windowHeight="10420" firstSheet="1" activeTab="1" xr2:uid="{CF3CFD3C-0D3C-6B4B-BE98-FE8182BF9D79}"/>
  </bookViews>
  <sheets>
    <sheet name="Voorblad" sheetId="6" r:id="rId1"/>
    <sheet name="P1 RESELLE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I25" i="3" s="1"/>
  <c r="H37" i="3"/>
  <c r="I37" i="3" s="1"/>
  <c r="H34" i="3"/>
  <c r="I34" i="3" s="1"/>
  <c r="H31" i="3"/>
  <c r="I31" i="3" s="1"/>
  <c r="H28" i="3"/>
  <c r="I28" i="3" s="1"/>
  <c r="H22" i="3"/>
  <c r="I22" i="3" s="1"/>
  <c r="H19" i="3"/>
  <c r="I19" i="3" s="1"/>
  <c r="H16" i="3"/>
  <c r="I16" i="3" s="1"/>
  <c r="I40" i="3" l="1"/>
  <c r="I4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Bruys, M. (Maarten)</author>
  </authors>
  <commentList>
    <comment ref="H47" authorId="0" shapeId="0" xr:uid="{BB04F79A-394C-4D86-AFFE-3295DFB6AA02}">
      <text>
        <r>
          <rPr>
            <b/>
            <sz val="9"/>
            <color indexed="81"/>
            <rFont val="Tahoma"/>
            <family val="2"/>
          </rPr>
          <t>Bruys, M. (Maarten):</t>
        </r>
        <r>
          <rPr>
            <sz val="9"/>
            <color indexed="81"/>
            <rFont val="Tahoma"/>
            <family val="2"/>
          </rPr>
          <t xml:space="preserve">
Aangepast naar getal. Was %</t>
        </r>
      </text>
    </comment>
  </commentList>
</comments>
</file>

<file path=xl/sharedStrings.xml><?xml version="1.0" encoding="utf-8"?>
<sst xmlns="http://schemas.openxmlformats.org/spreadsheetml/2006/main" count="78" uniqueCount="58">
  <si>
    <t>Bijlage C: Prijzenblad Perceel 1</t>
  </si>
  <si>
    <t>PRIJZENBLAD EUROPESE AANBESTEDING SERVERS &amp; STORAGE PERCEEL 1</t>
  </si>
  <si>
    <t>BEDRIJFSNAAM INSCHRIJVER</t>
  </si>
  <si>
    <t>DATUM</t>
  </si>
  <si>
    <t>NAAM ONDERTEKENAAR</t>
  </si>
  <si>
    <t>HANDTEKENING INSCHRIJVER</t>
  </si>
  <si>
    <t>LEGENDA</t>
  </si>
  <si>
    <t xml:space="preserve">Inschrijver dient alle geel gemarkeerde velden in te vullen. </t>
  </si>
  <si>
    <t xml:space="preserve">Berekend veld. </t>
  </si>
  <si>
    <t>LEVERING HARDWARE, SOFTWARE, SUPPORT</t>
  </si>
  <si>
    <t>CAT</t>
  </si>
  <si>
    <t>SUB</t>
  </si>
  <si>
    <t>OMSCHRIJVING</t>
  </si>
  <si>
    <t>Productgroep</t>
  </si>
  <si>
    <t>FICTIEVE OMVANG</t>
  </si>
  <si>
    <r>
      <t xml:space="preserve">MINIMAAL KORTINGSPERCENTAGE </t>
    </r>
    <r>
      <rPr>
        <vertAlign val="superscript"/>
        <sz val="12"/>
        <color theme="0"/>
        <rFont val="Calibri (Hoofdtekst)"/>
      </rPr>
      <t>(1)</t>
    </r>
  </si>
  <si>
    <t>GEMIDDELDE KORTING</t>
  </si>
  <si>
    <t>FICTIEVE OMVANG MINUS KORTING</t>
  </si>
  <si>
    <t>HW/ SW/ Support</t>
  </si>
  <si>
    <t>Dell</t>
  </si>
  <si>
    <t>Servers &amp; Storage hardware</t>
  </si>
  <si>
    <t>Servers &amp; Storage gebonden software</t>
  </si>
  <si>
    <t>Servers &amp; Storage support</t>
  </si>
  <si>
    <t xml:space="preserve">HPE </t>
  </si>
  <si>
    <t>HDS</t>
  </si>
  <si>
    <t>Nutanix</t>
  </si>
  <si>
    <t>NetApp</t>
  </si>
  <si>
    <t>Pure</t>
  </si>
  <si>
    <t>Storage hardware</t>
  </si>
  <si>
    <t>Storage software</t>
  </si>
  <si>
    <t>Storage support</t>
  </si>
  <si>
    <t>Rubrik</t>
  </si>
  <si>
    <t>NVIDIA</t>
  </si>
  <si>
    <t>Server hardware</t>
  </si>
  <si>
    <t>Server software</t>
  </si>
  <si>
    <t>Server support</t>
  </si>
  <si>
    <t>TOTAAL</t>
  </si>
  <si>
    <r>
      <t xml:space="preserve">MARK-UP </t>
    </r>
    <r>
      <rPr>
        <vertAlign val="superscript"/>
        <sz val="12"/>
        <color theme="1"/>
        <rFont val="Calibri (Hoofdtekst)"/>
      </rPr>
      <t>(2)</t>
    </r>
  </si>
  <si>
    <t>TOTALE INSCHRIJFPRIJS</t>
  </si>
  <si>
    <t>AANVULLENDE DIENSTVERLENING</t>
  </si>
  <si>
    <t>EENHEID</t>
  </si>
  <si>
    <r>
      <t xml:space="preserve">TARIEF PER EENHEID IN € </t>
    </r>
    <r>
      <rPr>
        <vertAlign val="superscript"/>
        <sz val="12"/>
        <color theme="0"/>
        <rFont val="Calibri (Hoofdtekst)"/>
      </rPr>
      <t>(3)</t>
    </r>
  </si>
  <si>
    <t>HW</t>
  </si>
  <si>
    <t>STICKEREN HARDWARE</t>
  </si>
  <si>
    <t>€ per device</t>
  </si>
  <si>
    <t>PRE-CONFIGURATIE</t>
  </si>
  <si>
    <t>PRE-INSTALLATIE PROGRAMMATUUR</t>
  </si>
  <si>
    <t>€ per applicatie</t>
  </si>
  <si>
    <t>POST TEST HARDWARE OP LOCATIE LEVERANCIER</t>
  </si>
  <si>
    <t>RACK &amp; STACK ONDERSTEUNING LOCATIE UMC</t>
  </si>
  <si>
    <t>€ per uur incl. reis- en verblijfkosten</t>
  </si>
  <si>
    <t>OPMERKINGEN</t>
  </si>
  <si>
    <t>1)</t>
  </si>
  <si>
    <r>
      <t xml:space="preserve">De opgegeven korting betreft het </t>
    </r>
    <r>
      <rPr>
        <b/>
        <sz val="11"/>
        <color theme="1"/>
        <rFont val="Calibri"/>
        <family val="2"/>
        <scheme val="minor"/>
      </rPr>
      <t>minimale</t>
    </r>
    <r>
      <rPr>
        <sz val="11"/>
        <color theme="1"/>
        <rFont val="Calibri"/>
        <family val="2"/>
        <scheme val="minor"/>
      </rPr>
      <t xml:space="preserve"> kortingspercentage op de listprijs (exclusief BTW) van de desbetreffende fabrikant die u aan de UMC's verleent bij aanschaf. </t>
    </r>
  </si>
  <si>
    <t>2)</t>
  </si>
  <si>
    <t xml:space="preserve">De Mark-up Leverancier is het percentage van de aanschafprijs (listprijs excl. BTW minus de door u geoffreerde korting) van een device dat u in rekening brengt aan het UMC voor de dienstverlening van de levering. U hoeft slechts één Mark-up percentage in te vullen. Dit percentage is van toepassing op alle door u te leveren devices. </t>
  </si>
  <si>
    <t>3)</t>
  </si>
  <si>
    <t xml:space="preserve">Alle tarieven zijn exclusief BTW. U geeft hier all-in tarieven op hetgeen betekent dat alle overige kosten zoals bijvoorbeeld reistijd en reis-, verblijfs- en parkeerkosten, zijn inbegrepen in het tarief.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</si>
</sst>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&quot;€&quot;\ * #,##0_);_(&quot;€&quot;\ * \(#,##0\);_(&quot;€&quot;\ * &quot;-&quot;??_);_(@_)"/>
  </numFmts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vertAlign val="superscript"/>
      <sz val="12"/>
      <color theme="0"/>
      <name val="Calibri (Hoofdtekst)"/>
    </font>
    <font>
      <vertAlign val="superscript"/>
      <sz val="12"/>
      <color theme="1"/>
      <name val="Calibri (Hoofdtekst)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theme="3" tint="0.59996337778862885"/>
      </left>
      <right style="hair">
        <color theme="3" tint="0.59996337778862885"/>
      </right>
      <top style="hair">
        <color theme="3" tint="0.59996337778862885"/>
      </top>
      <bottom/>
      <diagonal/>
    </border>
    <border>
      <left style="hair">
        <color theme="3" tint="0.59996337778862885"/>
      </left>
      <right style="hair">
        <color theme="3" tint="0.59996337778862885"/>
      </right>
      <top/>
      <bottom/>
      <diagonal/>
    </border>
    <border>
      <left style="hair">
        <color theme="3" tint="0.59996337778862885"/>
      </left>
      <right/>
      <top style="hair">
        <color theme="3" tint="0.59996337778862885"/>
      </top>
      <bottom style="hair">
        <color theme="3" tint="0.59996337778862885"/>
      </bottom>
      <diagonal/>
    </border>
    <border>
      <left/>
      <right/>
      <top style="hair">
        <color theme="3" tint="0.59996337778862885"/>
      </top>
      <bottom style="hair">
        <color theme="3" tint="0.59996337778862885"/>
      </bottom>
      <diagonal/>
    </border>
    <border>
      <left/>
      <right/>
      <top/>
      <bottom style="hair">
        <color theme="3" tint="0.59996337778862885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theme="3" tint="0.59996337778862885"/>
      </left>
      <right style="hair">
        <color theme="3" tint="0.59996337778862885"/>
      </right>
      <top/>
      <bottom style="thin">
        <color theme="3" tint="0.39994506668294322"/>
      </bottom>
      <diagonal/>
    </border>
    <border>
      <left style="hair">
        <color theme="3" tint="0.59996337778862885"/>
      </left>
      <right/>
      <top style="hair">
        <color theme="3" tint="0.59996337778862885"/>
      </top>
      <bottom style="thin">
        <color theme="3" tint="0.39994506668294322"/>
      </bottom>
      <diagonal/>
    </border>
    <border>
      <left/>
      <right/>
      <top style="hair">
        <color theme="3" tint="0.59996337778862885"/>
      </top>
      <bottom style="thin">
        <color theme="3" tint="0.39994506668294322"/>
      </bottom>
      <diagonal/>
    </border>
    <border>
      <left/>
      <right/>
      <top style="hair">
        <color theme="3" tint="0.59996337778862885"/>
      </top>
      <bottom/>
      <diagonal/>
    </border>
    <border>
      <left style="hair">
        <color theme="3" tint="0.59996337778862885"/>
      </left>
      <right/>
      <top style="hair">
        <color theme="3" tint="0.59996337778862885"/>
      </top>
      <bottom/>
      <diagonal/>
    </border>
    <border>
      <left style="hair">
        <color theme="3" tint="0.59996337778862885"/>
      </left>
      <right/>
      <top/>
      <bottom/>
      <diagonal/>
    </border>
    <border>
      <left style="hair">
        <color theme="3" tint="0.59996337778862885"/>
      </left>
      <right/>
      <top/>
      <bottom style="thin">
        <color theme="3" tint="0.59996337778862885"/>
      </bottom>
      <diagonal/>
    </border>
    <border>
      <left style="hair">
        <color theme="3" tint="0.59996337778862885"/>
      </left>
      <right style="hair">
        <color theme="3" tint="0.59996337778862885"/>
      </right>
      <top/>
      <bottom style="thin">
        <color theme="3" tint="0.59996337778862885"/>
      </bottom>
      <diagonal/>
    </border>
    <border>
      <left/>
      <right/>
      <top style="hair">
        <color theme="3" tint="0.59996337778862885"/>
      </top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164" fontId="0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 indent="1"/>
    </xf>
    <xf numFmtId="164" fontId="3" fillId="4" borderId="0" xfId="0" applyNumberFormat="1" applyFont="1" applyFill="1" applyAlignment="1">
      <alignment horizontal="left" vertical="center"/>
    </xf>
    <xf numFmtId="0" fontId="0" fillId="0" borderId="6" xfId="0" applyBorder="1" applyAlignment="1">
      <alignment horizontal="left" vertical="top"/>
    </xf>
    <xf numFmtId="9" fontId="0" fillId="3" borderId="0" xfId="0" applyNumberFormat="1" applyFill="1" applyAlignment="1" applyProtection="1">
      <alignment horizontal="right" vertical="center"/>
      <protection locked="0"/>
    </xf>
    <xf numFmtId="164" fontId="0" fillId="5" borderId="7" xfId="0" applyNumberFormat="1" applyFill="1" applyBorder="1" applyAlignment="1">
      <alignment horizontal="left" vertical="center"/>
    </xf>
    <xf numFmtId="0" fontId="0" fillId="5" borderId="0" xfId="0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" fillId="0" borderId="16" xfId="0" applyFont="1" applyBorder="1" applyAlignment="1">
      <alignment horizontal="left" vertical="center"/>
    </xf>
    <xf numFmtId="9" fontId="1" fillId="3" borderId="4" xfId="2" applyFont="1" applyFill="1" applyBorder="1" applyAlignment="1" applyProtection="1">
      <alignment horizontal="right" vertical="center"/>
      <protection locked="0"/>
    </xf>
    <xf numFmtId="9" fontId="1" fillId="3" borderId="16" xfId="2" applyFont="1" applyFill="1" applyBorder="1" applyAlignment="1" applyProtection="1">
      <alignment horizontal="right" vertical="center"/>
      <protection locked="0"/>
    </xf>
    <xf numFmtId="9" fontId="1" fillId="3" borderId="5" xfId="2" applyFont="1" applyFill="1" applyBorder="1" applyAlignment="1" applyProtection="1">
      <alignment horizontal="right" vertical="center"/>
      <protection locked="0"/>
    </xf>
    <xf numFmtId="9" fontId="1" fillId="3" borderId="11" xfId="2" applyFont="1" applyFill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64" fontId="1" fillId="0" borderId="4" xfId="1" applyFont="1" applyBorder="1" applyAlignment="1">
      <alignment horizontal="left" vertical="center"/>
    </xf>
    <xf numFmtId="4" fontId="1" fillId="3" borderId="4" xfId="2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64" fontId="1" fillId="0" borderId="10" xfId="1" applyFont="1" applyBorder="1" applyAlignment="1">
      <alignment horizontal="left" vertical="center"/>
    </xf>
    <xf numFmtId="4" fontId="1" fillId="3" borderId="10" xfId="2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left" vertical="top"/>
    </xf>
    <xf numFmtId="165" fontId="1" fillId="0" borderId="11" xfId="1" applyNumberFormat="1" applyFont="1" applyBorder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5" fontId="1" fillId="0" borderId="17" xfId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/>
    </xf>
    <xf numFmtId="9" fontId="1" fillId="5" borderId="11" xfId="2" applyFont="1" applyFill="1" applyBorder="1" applyAlignment="1">
      <alignment horizontal="center" vertical="center"/>
    </xf>
    <xf numFmtId="9" fontId="1" fillId="5" borderId="0" xfId="2" applyFont="1" applyFill="1" applyBorder="1" applyAlignment="1">
      <alignment horizontal="center" vertical="center"/>
    </xf>
    <xf numFmtId="9" fontId="1" fillId="5" borderId="17" xfId="2" applyFont="1" applyFill="1" applyBorder="1" applyAlignment="1">
      <alignment horizontal="center" vertical="center"/>
    </xf>
    <xf numFmtId="165" fontId="1" fillId="5" borderId="11" xfId="1" applyNumberFormat="1" applyFont="1" applyFill="1" applyBorder="1" applyAlignment="1">
      <alignment horizontal="center" vertical="center"/>
    </xf>
    <xf numFmtId="165" fontId="1" fillId="5" borderId="0" xfId="1" applyNumberFormat="1" applyFont="1" applyFill="1" applyBorder="1" applyAlignment="1">
      <alignment horizontal="center" vertical="center"/>
    </xf>
    <xf numFmtId="165" fontId="1" fillId="5" borderId="17" xfId="1" applyNumberFormat="1" applyFont="1" applyFill="1" applyBorder="1" applyAlignment="1">
      <alignment horizontal="center" vertical="center"/>
    </xf>
    <xf numFmtId="2" fontId="0" fillId="3" borderId="6" xfId="0" applyNumberFormat="1" applyFill="1" applyBorder="1" applyAlignment="1" applyProtection="1">
      <alignment horizontal="left" vertical="top"/>
      <protection locked="0"/>
    </xf>
  </cellXfs>
  <cellStyles count="4">
    <cellStyle name="Procent" xfId="2" builtinId="5"/>
    <cellStyle name="Standaard" xfId="0" builtinId="0"/>
    <cellStyle name="Standaard 2" xfId="3" xr:uid="{840AD810-07C2-3D41-AD99-D88379A7D5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22225</xdr:colOff>
      <xdr:row>13</xdr:row>
      <xdr:rowOff>184150</xdr:rowOff>
    </xdr:to>
    <xdr:pic>
      <xdr:nvPicPr>
        <xdr:cNvPr id="2" name="Afbeelding 1" descr="Afbeelding met tekst, Lettertype, logo, schermopname&#10;&#10;Automatisch gegenereerde beschrijving">
          <a:extLst>
            <a:ext uri="{FF2B5EF4-FFF2-40B4-BE49-F238E27FC236}">
              <a16:creationId xmlns:a16="http://schemas.microsoft.com/office/drawing/2014/main" id="{8F1C0B0E-72F0-D8DA-25F5-D991F886B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5425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8801-F62F-42CD-98E6-EEBF0D39D65D}">
  <dimension ref="A16"/>
  <sheetViews>
    <sheetView topLeftCell="A21" workbookViewId="0">
      <selection activeCell="E21" sqref="E21"/>
    </sheetView>
  </sheetViews>
  <sheetFormatPr defaultRowHeight="15.6"/>
  <sheetData>
    <row r="16" spans="1:1">
      <c r="A16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114B-B5D8-6C42-A0C6-528AA0AEF92E}">
  <dimension ref="A2:N57"/>
  <sheetViews>
    <sheetView showGridLines="0" tabSelected="1" zoomScaleNormal="100" workbookViewId="0">
      <selection activeCell="B2" sqref="B2"/>
    </sheetView>
  </sheetViews>
  <sheetFormatPr defaultColWidth="10.875" defaultRowHeight="15.6"/>
  <cols>
    <col min="1" max="1" width="3.875" style="1" customWidth="1"/>
    <col min="2" max="2" width="10.875" style="1"/>
    <col min="3" max="3" width="5.375" style="1" customWidth="1"/>
    <col min="4" max="5" width="41.375" style="1" customWidth="1"/>
    <col min="6" max="6" width="24.625" style="1" customWidth="1"/>
    <col min="7" max="7" width="23.5" style="1" customWidth="1"/>
    <col min="8" max="9" width="24" style="1" customWidth="1"/>
    <col min="10" max="10" width="21.125" style="1" customWidth="1"/>
    <col min="11" max="11" width="16.375" style="1" customWidth="1"/>
    <col min="12" max="14" width="11" customWidth="1"/>
    <col min="15" max="16384" width="10.875" style="1"/>
  </cols>
  <sheetData>
    <row r="2" spans="2:14" ht="21">
      <c r="B2" s="2" t="s">
        <v>1</v>
      </c>
    </row>
    <row r="4" spans="2:14">
      <c r="B4" s="49" t="s">
        <v>2</v>
      </c>
      <c r="C4" s="49"/>
      <c r="D4" s="49"/>
      <c r="E4" s="12"/>
      <c r="F4" s="56"/>
      <c r="G4" s="56"/>
      <c r="H4" s="56"/>
    </row>
    <row r="5" spans="2:14">
      <c r="B5" s="49" t="s">
        <v>3</v>
      </c>
      <c r="C5" s="49"/>
      <c r="D5" s="49"/>
      <c r="E5" s="12"/>
      <c r="F5" s="56"/>
      <c r="G5" s="56"/>
      <c r="H5" s="56"/>
    </row>
    <row r="6" spans="2:14">
      <c r="B6" s="49" t="s">
        <v>4</v>
      </c>
      <c r="C6" s="49"/>
      <c r="D6" s="49"/>
      <c r="E6" s="12"/>
      <c r="F6" s="56"/>
      <c r="G6" s="56"/>
      <c r="H6" s="56"/>
    </row>
    <row r="7" spans="2:14" ht="65.099999999999994" customHeight="1">
      <c r="B7" s="49" t="s">
        <v>5</v>
      </c>
      <c r="C7" s="49"/>
      <c r="D7" s="49"/>
      <c r="E7" s="12"/>
      <c r="F7" s="56"/>
      <c r="G7" s="56"/>
      <c r="H7" s="56"/>
    </row>
    <row r="9" spans="2:14">
      <c r="B9" s="3" t="s">
        <v>6</v>
      </c>
    </row>
    <row r="10" spans="2:14">
      <c r="B10" s="9"/>
      <c r="C10" s="10" t="s">
        <v>7</v>
      </c>
    </row>
    <row r="11" spans="2:14">
      <c r="B11" s="15"/>
      <c r="C11" s="10" t="s">
        <v>8</v>
      </c>
    </row>
    <row r="12" spans="2:14">
      <c r="C12" s="10"/>
    </row>
    <row r="13" spans="2:14">
      <c r="B13" s="3" t="s">
        <v>9</v>
      </c>
    </row>
    <row r="14" spans="2:14" ht="6" customHeight="1"/>
    <row r="15" spans="2:14" ht="38.1" customHeight="1">
      <c r="B15" s="4" t="s">
        <v>10</v>
      </c>
      <c r="C15" s="4" t="s">
        <v>11</v>
      </c>
      <c r="D15" s="4" t="s">
        <v>12</v>
      </c>
      <c r="E15" s="4" t="s">
        <v>13</v>
      </c>
      <c r="F15" s="4" t="s">
        <v>14</v>
      </c>
      <c r="G15" s="5" t="s">
        <v>15</v>
      </c>
      <c r="H15" s="5" t="s">
        <v>16</v>
      </c>
      <c r="I15" s="5" t="s">
        <v>17</v>
      </c>
      <c r="K15"/>
      <c r="N15" s="1"/>
    </row>
    <row r="16" spans="2:14" s="6" customFormat="1" ht="21.95" customHeight="1">
      <c r="B16" s="46" t="s">
        <v>18</v>
      </c>
      <c r="C16" s="35">
        <v>1</v>
      </c>
      <c r="D16" s="38" t="s">
        <v>19</v>
      </c>
      <c r="E16" s="18" t="s">
        <v>20</v>
      </c>
      <c r="F16" s="32">
        <v>50000000</v>
      </c>
      <c r="G16" s="19">
        <v>0</v>
      </c>
      <c r="H16" s="50">
        <f>AVERAGE(G16:G18)</f>
        <v>0</v>
      </c>
      <c r="I16" s="53">
        <f>F16*(1-H16)</f>
        <v>50000000</v>
      </c>
    </row>
    <row r="17" spans="2:9" s="6" customFormat="1" ht="21.95" customHeight="1">
      <c r="B17" s="47"/>
      <c r="C17" s="36"/>
      <c r="D17" s="39"/>
      <c r="E17" s="18" t="s">
        <v>21</v>
      </c>
      <c r="F17" s="33"/>
      <c r="G17" s="19">
        <v>0</v>
      </c>
      <c r="H17" s="51"/>
      <c r="I17" s="54"/>
    </row>
    <row r="18" spans="2:9" s="6" customFormat="1" ht="21.95" customHeight="1">
      <c r="B18" s="47"/>
      <c r="C18" s="37"/>
      <c r="D18" s="40"/>
      <c r="E18" s="18" t="s">
        <v>22</v>
      </c>
      <c r="F18" s="34"/>
      <c r="G18" s="20">
        <v>0</v>
      </c>
      <c r="H18" s="52"/>
      <c r="I18" s="55"/>
    </row>
    <row r="19" spans="2:9" s="6" customFormat="1" ht="21.95" customHeight="1">
      <c r="B19" s="47"/>
      <c r="C19" s="35">
        <v>2</v>
      </c>
      <c r="D19" s="38" t="s">
        <v>23</v>
      </c>
      <c r="E19" s="18" t="s">
        <v>20</v>
      </c>
      <c r="F19" s="32">
        <v>30000000</v>
      </c>
      <c r="G19" s="21">
        <v>0</v>
      </c>
      <c r="H19" s="50">
        <f>AVERAGE(G19:G21)</f>
        <v>0</v>
      </c>
      <c r="I19" s="53">
        <f>F19*(1-H19)</f>
        <v>30000000</v>
      </c>
    </row>
    <row r="20" spans="2:9" s="6" customFormat="1" ht="21.95" customHeight="1">
      <c r="B20" s="47"/>
      <c r="C20" s="36"/>
      <c r="D20" s="39"/>
      <c r="E20" s="18" t="s">
        <v>21</v>
      </c>
      <c r="F20" s="33"/>
      <c r="G20" s="19">
        <v>0</v>
      </c>
      <c r="H20" s="51"/>
      <c r="I20" s="54"/>
    </row>
    <row r="21" spans="2:9" s="6" customFormat="1" ht="21.95" customHeight="1">
      <c r="B21" s="47"/>
      <c r="C21" s="37"/>
      <c r="D21" s="40"/>
      <c r="E21" s="18" t="s">
        <v>22</v>
      </c>
      <c r="F21" s="34"/>
      <c r="G21" s="20">
        <v>0</v>
      </c>
      <c r="H21" s="52"/>
      <c r="I21" s="55"/>
    </row>
    <row r="22" spans="2:9" s="6" customFormat="1" ht="21.95" customHeight="1">
      <c r="B22" s="47"/>
      <c r="C22" s="35">
        <v>3</v>
      </c>
      <c r="D22" s="38" t="s">
        <v>24</v>
      </c>
      <c r="E22" s="18" t="s">
        <v>20</v>
      </c>
      <c r="F22" s="32">
        <v>10000000</v>
      </c>
      <c r="G22" s="19">
        <v>0</v>
      </c>
      <c r="H22" s="50">
        <f>AVERAGE(G22:G24)</f>
        <v>0</v>
      </c>
      <c r="I22" s="53">
        <f>F22*(1-H22)</f>
        <v>10000000</v>
      </c>
    </row>
    <row r="23" spans="2:9" s="6" customFormat="1" ht="21.95" customHeight="1">
      <c r="B23" s="47"/>
      <c r="C23" s="36"/>
      <c r="D23" s="39"/>
      <c r="E23" s="18" t="s">
        <v>21</v>
      </c>
      <c r="F23" s="33"/>
      <c r="G23" s="19">
        <v>0</v>
      </c>
      <c r="H23" s="51"/>
      <c r="I23" s="54"/>
    </row>
    <row r="24" spans="2:9" s="6" customFormat="1" ht="21.95" customHeight="1">
      <c r="B24" s="47"/>
      <c r="C24" s="37"/>
      <c r="D24" s="40"/>
      <c r="E24" s="18" t="s">
        <v>22</v>
      </c>
      <c r="F24" s="34"/>
      <c r="G24" s="20">
        <v>0</v>
      </c>
      <c r="H24" s="52"/>
      <c r="I24" s="55"/>
    </row>
    <row r="25" spans="2:9" s="6" customFormat="1" ht="21.95" customHeight="1">
      <c r="B25" s="47"/>
      <c r="C25" s="35">
        <v>4</v>
      </c>
      <c r="D25" s="38" t="s">
        <v>25</v>
      </c>
      <c r="E25" s="18" t="s">
        <v>20</v>
      </c>
      <c r="F25" s="32">
        <v>9000000</v>
      </c>
      <c r="G25" s="19">
        <v>0</v>
      </c>
      <c r="H25" s="50">
        <f>AVERAGE(G25:G27)</f>
        <v>0</v>
      </c>
      <c r="I25" s="53">
        <f>F25*(1-H25)</f>
        <v>9000000</v>
      </c>
    </row>
    <row r="26" spans="2:9" s="6" customFormat="1" ht="21.95" customHeight="1">
      <c r="B26" s="47"/>
      <c r="C26" s="36"/>
      <c r="D26" s="39"/>
      <c r="E26" s="18" t="s">
        <v>21</v>
      </c>
      <c r="F26" s="33"/>
      <c r="G26" s="19">
        <v>0</v>
      </c>
      <c r="H26" s="51"/>
      <c r="I26" s="54"/>
    </row>
    <row r="27" spans="2:9" s="6" customFormat="1" ht="21.95" customHeight="1">
      <c r="B27" s="47"/>
      <c r="C27" s="37"/>
      <c r="D27" s="40"/>
      <c r="E27" s="18" t="s">
        <v>22</v>
      </c>
      <c r="F27" s="34"/>
      <c r="G27" s="20">
        <v>0</v>
      </c>
      <c r="H27" s="52"/>
      <c r="I27" s="55"/>
    </row>
    <row r="28" spans="2:9" s="6" customFormat="1" ht="21.95" customHeight="1">
      <c r="B28" s="47"/>
      <c r="C28" s="35">
        <v>5</v>
      </c>
      <c r="D28" s="38" t="s">
        <v>26</v>
      </c>
      <c r="E28" s="18" t="s">
        <v>20</v>
      </c>
      <c r="F28" s="32">
        <v>8000000</v>
      </c>
      <c r="G28" s="19">
        <v>0</v>
      </c>
      <c r="H28" s="50">
        <f>AVERAGE(G28:G30)</f>
        <v>0</v>
      </c>
      <c r="I28" s="53">
        <f>F28*(1-H28)</f>
        <v>8000000</v>
      </c>
    </row>
    <row r="29" spans="2:9" s="6" customFormat="1" ht="21.95" customHeight="1">
      <c r="B29" s="47"/>
      <c r="C29" s="36"/>
      <c r="D29" s="39"/>
      <c r="E29" s="18" t="s">
        <v>21</v>
      </c>
      <c r="F29" s="33"/>
      <c r="G29" s="19">
        <v>0</v>
      </c>
      <c r="H29" s="51"/>
      <c r="I29" s="54"/>
    </row>
    <row r="30" spans="2:9" s="6" customFormat="1" ht="21.95" customHeight="1">
      <c r="B30" s="47"/>
      <c r="C30" s="37"/>
      <c r="D30" s="40"/>
      <c r="E30" s="18" t="s">
        <v>22</v>
      </c>
      <c r="F30" s="34"/>
      <c r="G30" s="20">
        <v>0</v>
      </c>
      <c r="H30" s="52"/>
      <c r="I30" s="55"/>
    </row>
    <row r="31" spans="2:9" s="6" customFormat="1" ht="21.95" customHeight="1">
      <c r="B31" s="47"/>
      <c r="C31" s="35">
        <v>6</v>
      </c>
      <c r="D31" s="38" t="s">
        <v>27</v>
      </c>
      <c r="E31" s="18" t="s">
        <v>28</v>
      </c>
      <c r="F31" s="32">
        <v>6000000</v>
      </c>
      <c r="G31" s="19">
        <v>0</v>
      </c>
      <c r="H31" s="50">
        <f>AVERAGE(G31:G33)</f>
        <v>0</v>
      </c>
      <c r="I31" s="53">
        <f>F31*(1-H31)</f>
        <v>6000000</v>
      </c>
    </row>
    <row r="32" spans="2:9" s="6" customFormat="1" ht="21.95" customHeight="1">
      <c r="B32" s="47"/>
      <c r="C32" s="36"/>
      <c r="D32" s="39"/>
      <c r="E32" s="18" t="s">
        <v>29</v>
      </c>
      <c r="F32" s="33"/>
      <c r="G32" s="19">
        <v>0</v>
      </c>
      <c r="H32" s="51"/>
      <c r="I32" s="54"/>
    </row>
    <row r="33" spans="1:14" s="6" customFormat="1" ht="21.95" customHeight="1">
      <c r="B33" s="47"/>
      <c r="C33" s="37"/>
      <c r="D33" s="40"/>
      <c r="E33" s="18" t="s">
        <v>30</v>
      </c>
      <c r="F33" s="34"/>
      <c r="G33" s="20">
        <v>0</v>
      </c>
      <c r="H33" s="52"/>
      <c r="I33" s="55"/>
    </row>
    <row r="34" spans="1:14" s="6" customFormat="1" ht="21.95" customHeight="1">
      <c r="B34" s="47"/>
      <c r="C34" s="35">
        <v>7</v>
      </c>
      <c r="D34" s="38" t="s">
        <v>31</v>
      </c>
      <c r="E34" s="18" t="s">
        <v>28</v>
      </c>
      <c r="F34" s="32">
        <v>4000000</v>
      </c>
      <c r="G34" s="19">
        <v>0</v>
      </c>
      <c r="H34" s="50">
        <f>AVERAGE(G34:G36)</f>
        <v>0</v>
      </c>
      <c r="I34" s="53">
        <f>F34*(1-H34)</f>
        <v>4000000</v>
      </c>
    </row>
    <row r="35" spans="1:14" s="6" customFormat="1" ht="21.95" customHeight="1">
      <c r="B35" s="47"/>
      <c r="C35" s="36"/>
      <c r="D35" s="39"/>
      <c r="E35" s="18" t="s">
        <v>29</v>
      </c>
      <c r="F35" s="33"/>
      <c r="G35" s="22">
        <v>0</v>
      </c>
      <c r="H35" s="51"/>
      <c r="I35" s="54"/>
    </row>
    <row r="36" spans="1:14" s="6" customFormat="1" ht="21.95" customHeight="1">
      <c r="B36" s="47"/>
      <c r="C36" s="37"/>
      <c r="D36" s="40"/>
      <c r="E36" s="18" t="s">
        <v>30</v>
      </c>
      <c r="F36" s="34"/>
      <c r="G36" s="20">
        <v>0</v>
      </c>
      <c r="H36" s="52"/>
      <c r="I36" s="55"/>
    </row>
    <row r="37" spans="1:14" s="6" customFormat="1" ht="21.95" customHeight="1">
      <c r="B37" s="47"/>
      <c r="C37" s="35">
        <v>8</v>
      </c>
      <c r="D37" s="38" t="s">
        <v>32</v>
      </c>
      <c r="E37" s="18" t="s">
        <v>33</v>
      </c>
      <c r="F37" s="32">
        <v>3000000</v>
      </c>
      <c r="G37" s="22">
        <v>0</v>
      </c>
      <c r="H37" s="50">
        <f>AVERAGE(G37:G39)</f>
        <v>0</v>
      </c>
      <c r="I37" s="53">
        <f>F37*(1-H37)</f>
        <v>3000000</v>
      </c>
    </row>
    <row r="38" spans="1:14" s="6" customFormat="1" ht="21.95" customHeight="1">
      <c r="B38" s="47"/>
      <c r="C38" s="36"/>
      <c r="D38" s="39"/>
      <c r="E38" s="18" t="s">
        <v>34</v>
      </c>
      <c r="F38" s="33"/>
      <c r="G38" s="22">
        <v>0</v>
      </c>
      <c r="H38" s="51"/>
      <c r="I38" s="54"/>
    </row>
    <row r="39" spans="1:14" s="6" customFormat="1" ht="21.95" customHeight="1">
      <c r="B39" s="48"/>
      <c r="C39" s="37"/>
      <c r="D39" s="40"/>
      <c r="E39" s="18" t="s">
        <v>35</v>
      </c>
      <c r="F39" s="34"/>
      <c r="G39" s="20">
        <v>0</v>
      </c>
      <c r="H39" s="52"/>
      <c r="I39" s="55"/>
    </row>
    <row r="40" spans="1:14" s="6" customFormat="1" ht="21.95" customHeight="1">
      <c r="G40" s="7"/>
      <c r="H40" s="8" t="s">
        <v>36</v>
      </c>
      <c r="I40" s="11">
        <f>SUM(I16:I39)</f>
        <v>120000000</v>
      </c>
    </row>
    <row r="41" spans="1:14" ht="21" customHeight="1" thickBot="1">
      <c r="H41" s="1" t="s">
        <v>37</v>
      </c>
      <c r="I41" s="13">
        <v>0.03</v>
      </c>
      <c r="K41" s="6"/>
    </row>
    <row r="42" spans="1:14" ht="21" customHeight="1" thickTop="1" thickBot="1">
      <c r="H42" s="6" t="s">
        <v>38</v>
      </c>
      <c r="I42" s="14">
        <f>I40*(1+I41)</f>
        <v>123600000</v>
      </c>
    </row>
    <row r="43" spans="1:14" ht="15.95" thickTop="1"/>
    <row r="44" spans="1:14">
      <c r="A44" s="17"/>
      <c r="B44" s="16" t="s">
        <v>39</v>
      </c>
      <c r="C44" s="17"/>
      <c r="D44" s="17"/>
    </row>
    <row r="45" spans="1:14" ht="15.95" customHeight="1"/>
    <row r="46" spans="1:14" ht="21.95" customHeight="1">
      <c r="B46" s="4" t="s">
        <v>10</v>
      </c>
      <c r="C46" s="4" t="s">
        <v>11</v>
      </c>
      <c r="D46" s="4" t="s">
        <v>12</v>
      </c>
      <c r="E46" s="4"/>
      <c r="F46" s="4" t="s">
        <v>40</v>
      </c>
      <c r="G46" s="4"/>
      <c r="H46" s="5" t="s">
        <v>41</v>
      </c>
      <c r="K46"/>
      <c r="N46" s="1"/>
    </row>
    <row r="47" spans="1:14" s="6" customFormat="1" ht="21.95" customHeight="1">
      <c r="B47" s="43" t="s">
        <v>42</v>
      </c>
      <c r="C47" s="23">
        <v>12</v>
      </c>
      <c r="D47" s="24" t="s">
        <v>43</v>
      </c>
      <c r="E47" s="24"/>
      <c r="F47" s="24" t="s">
        <v>44</v>
      </c>
      <c r="G47" s="25"/>
      <c r="H47" s="26">
        <v>0.02</v>
      </c>
    </row>
    <row r="48" spans="1:14" s="6" customFormat="1" ht="21.95" customHeight="1">
      <c r="B48" s="44"/>
      <c r="C48" s="23">
        <v>13</v>
      </c>
      <c r="D48" s="24" t="s">
        <v>45</v>
      </c>
      <c r="E48" s="24"/>
      <c r="F48" s="24" t="s">
        <v>44</v>
      </c>
      <c r="G48" s="25"/>
      <c r="H48" s="26">
        <v>0.01</v>
      </c>
    </row>
    <row r="49" spans="2:10" s="6" customFormat="1" ht="21.95" customHeight="1">
      <c r="B49" s="44"/>
      <c r="C49" s="23">
        <v>14</v>
      </c>
      <c r="D49" s="24" t="s">
        <v>46</v>
      </c>
      <c r="E49" s="24"/>
      <c r="F49" s="24" t="s">
        <v>47</v>
      </c>
      <c r="G49" s="25"/>
      <c r="H49" s="26"/>
    </row>
    <row r="50" spans="2:10" s="6" customFormat="1" ht="21.95" customHeight="1">
      <c r="B50" s="44"/>
      <c r="C50" s="23">
        <v>15</v>
      </c>
      <c r="D50" s="24" t="s">
        <v>48</v>
      </c>
      <c r="E50" s="24"/>
      <c r="F50" s="24" t="s">
        <v>44</v>
      </c>
      <c r="G50" s="25"/>
      <c r="H50" s="26"/>
    </row>
    <row r="51" spans="2:10" s="6" customFormat="1" ht="21.95" customHeight="1">
      <c r="B51" s="45"/>
      <c r="C51" s="27">
        <v>16</v>
      </c>
      <c r="D51" s="28" t="s">
        <v>49</v>
      </c>
      <c r="E51" s="28"/>
      <c r="F51" s="28" t="s">
        <v>50</v>
      </c>
      <c r="G51" s="29"/>
      <c r="H51" s="30">
        <v>3</v>
      </c>
    </row>
    <row r="54" spans="2:10" ht="21.95" customHeight="1">
      <c r="B54" s="42" t="s">
        <v>51</v>
      </c>
      <c r="C54" s="42"/>
      <c r="D54" s="42"/>
      <c r="E54" s="42"/>
      <c r="F54" s="42"/>
      <c r="G54" s="42"/>
      <c r="H54" s="42"/>
      <c r="I54" s="42"/>
      <c r="J54" s="42"/>
    </row>
    <row r="55" spans="2:10" ht="20.100000000000001" customHeight="1">
      <c r="B55" s="31" t="s">
        <v>52</v>
      </c>
      <c r="C55" s="41" t="s">
        <v>53</v>
      </c>
      <c r="D55" s="41"/>
      <c r="E55" s="41"/>
      <c r="F55" s="41"/>
      <c r="G55" s="41"/>
      <c r="H55" s="41"/>
      <c r="I55" s="41"/>
      <c r="J55" s="41"/>
    </row>
    <row r="56" spans="2:10" ht="35.1" customHeight="1">
      <c r="B56" s="31" t="s">
        <v>54</v>
      </c>
      <c r="C56" s="41" t="s">
        <v>55</v>
      </c>
      <c r="D56" s="41"/>
      <c r="E56" s="41"/>
      <c r="F56" s="41"/>
      <c r="G56" s="41"/>
      <c r="H56" s="41"/>
      <c r="I56" s="41"/>
      <c r="J56" s="41"/>
    </row>
    <row r="57" spans="2:10" ht="35.1" customHeight="1">
      <c r="B57" s="31" t="s">
        <v>56</v>
      </c>
      <c r="C57" s="41" t="s">
        <v>57</v>
      </c>
      <c r="D57" s="41"/>
      <c r="E57" s="41"/>
      <c r="F57" s="41"/>
      <c r="G57" s="41"/>
      <c r="H57" s="41"/>
      <c r="I57" s="41"/>
      <c r="J57" s="41"/>
    </row>
  </sheetData>
  <mergeCells count="54">
    <mergeCell ref="F4:H4"/>
    <mergeCell ref="F5:H5"/>
    <mergeCell ref="F6:H6"/>
    <mergeCell ref="F7:H7"/>
    <mergeCell ref="H31:H33"/>
    <mergeCell ref="F16:F18"/>
    <mergeCell ref="F19:F21"/>
    <mergeCell ref="F22:F24"/>
    <mergeCell ref="F25:F27"/>
    <mergeCell ref="F28:F30"/>
    <mergeCell ref="F31:F33"/>
    <mergeCell ref="H34:H36"/>
    <mergeCell ref="H37:H39"/>
    <mergeCell ref="I16:I18"/>
    <mergeCell ref="I19:I21"/>
    <mergeCell ref="I22:I24"/>
    <mergeCell ref="I25:I27"/>
    <mergeCell ref="I28:I30"/>
    <mergeCell ref="I31:I33"/>
    <mergeCell ref="I34:I36"/>
    <mergeCell ref="I37:I39"/>
    <mergeCell ref="H16:H18"/>
    <mergeCell ref="H19:H21"/>
    <mergeCell ref="H22:H24"/>
    <mergeCell ref="H25:H27"/>
    <mergeCell ref="H28:H30"/>
    <mergeCell ref="B16:B39"/>
    <mergeCell ref="B4:D4"/>
    <mergeCell ref="B5:D5"/>
    <mergeCell ref="B6:D6"/>
    <mergeCell ref="B7:D7"/>
    <mergeCell ref="D16:D18"/>
    <mergeCell ref="D19:D21"/>
    <mergeCell ref="D34:D36"/>
    <mergeCell ref="D37:D39"/>
    <mergeCell ref="C57:J57"/>
    <mergeCell ref="B54:J54"/>
    <mergeCell ref="B47:B51"/>
    <mergeCell ref="C55:J55"/>
    <mergeCell ref="C56:J56"/>
    <mergeCell ref="F34:F36"/>
    <mergeCell ref="F37:F39"/>
    <mergeCell ref="C16:C18"/>
    <mergeCell ref="C19:C21"/>
    <mergeCell ref="C22:C24"/>
    <mergeCell ref="C25:C27"/>
    <mergeCell ref="C28:C30"/>
    <mergeCell ref="C31:C33"/>
    <mergeCell ref="C34:C36"/>
    <mergeCell ref="C37:C39"/>
    <mergeCell ref="D22:D24"/>
    <mergeCell ref="D25:D27"/>
    <mergeCell ref="D28:D30"/>
    <mergeCell ref="D31:D3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24D34089FD44189DD39B6D13FD528" ma:contentTypeVersion="6" ma:contentTypeDescription="Een nieuw document maken." ma:contentTypeScope="" ma:versionID="567689dcf9908e232899f446689fcbd9">
  <xsd:schema xmlns:xsd="http://www.w3.org/2001/XMLSchema" xmlns:xs="http://www.w3.org/2001/XMLSchema" xmlns:p="http://schemas.microsoft.com/office/2006/metadata/properties" xmlns:ns2="b5ea665a-ea01-42f8-9ab1-61b74b47d87d" xmlns:ns3="0ecaf023-8f81-4967-bc12-8a1738f0dc84" targetNamespace="http://schemas.microsoft.com/office/2006/metadata/properties" ma:root="true" ma:fieldsID="37c22ccf9d267ffd63ccd0e3a0cb2abd" ns2:_="" ns3:_="">
    <xsd:import namespace="b5ea665a-ea01-42f8-9ab1-61b74b47d87d"/>
    <xsd:import namespace="0ecaf023-8f81-4967-bc12-8a1738f0d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a665a-ea01-42f8-9ab1-61b74b47d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af023-8f81-4967-bc12-8a1738f0dc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D09F3A-AA8E-45F4-8358-0A92219DF57B}"/>
</file>

<file path=customXml/itemProps2.xml><?xml version="1.0" encoding="utf-8"?>
<ds:datastoreItem xmlns:ds="http://schemas.openxmlformats.org/officeDocument/2006/customXml" ds:itemID="{0A71E6DF-1510-40EE-A721-E1D5EF09335D}"/>
</file>

<file path=customXml/itemProps3.xml><?xml version="1.0" encoding="utf-8"?>
<ds:datastoreItem xmlns:ds="http://schemas.openxmlformats.org/officeDocument/2006/customXml" ds:itemID="{D2FE33FD-C340-4CD6-A35B-C2123E5AC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Daniels</dc:creator>
  <cp:keywords/>
  <dc:description/>
  <cp:lastModifiedBy>Björn Vermeulen</cp:lastModifiedBy>
  <cp:revision/>
  <dcterms:created xsi:type="dcterms:W3CDTF">2023-11-28T09:11:27Z</dcterms:created>
  <dcterms:modified xsi:type="dcterms:W3CDTF">2025-01-10T16:13:33Z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0x01010022B24D34089FD44189DD39B6D13FD528</vt:lpwstr>
  </property>
</Properties>
</file>