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northseaport-my.sharepoint.com/personal/marleen_deruiter_northseaport_com/Documents/Documents/Inkoopdossiers NSP (tijdelijk)/Inkoopdossiers/Groen/"/>
    </mc:Choice>
  </mc:AlternateContent>
  <xr:revisionPtr revIDLastSave="0" documentId="8_{ABD2D31A-9F7D-43CB-9932-AC78D0FB25B6}" xr6:coauthVersionLast="47" xr6:coauthVersionMax="47" xr10:uidLastSave="{00000000-0000-0000-0000-000000000000}"/>
  <bookViews>
    <workbookView xWindow="-108" yWindow="-108" windowWidth="23256" windowHeight="12456" xr2:uid="{9D8053E1-C307-4763-8802-8C18B0D8000D}"/>
  </bookViews>
  <sheets>
    <sheet name="Nieuwe Meetstaat" sheetId="1" r:id="rId1"/>
  </sheets>
  <definedNames>
    <definedName name="_xlnm._FilterDatabase" localSheetId="0" hidden="1">'Nieuwe Meetstaat'!$A$21:$Q$21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05" i="1" l="1"/>
  <c r="J363" i="1"/>
  <c r="J365" i="1"/>
  <c r="J367" i="1" s="1"/>
  <c r="J362" i="1"/>
  <c r="J25" i="1"/>
  <c r="J27" i="1"/>
  <c r="J28" i="1"/>
  <c r="J29" i="1"/>
  <c r="J31" i="1"/>
  <c r="J32" i="1"/>
  <c r="J33" i="1"/>
  <c r="J35" i="1"/>
  <c r="J36" i="1"/>
  <c r="J37" i="1"/>
  <c r="J39" i="1"/>
  <c r="J40" i="1"/>
  <c r="J41" i="1"/>
  <c r="J43" i="1"/>
  <c r="J46" i="1"/>
  <c r="J48" i="1"/>
  <c r="J49" i="1"/>
  <c r="J51" i="1"/>
  <c r="J52" i="1"/>
  <c r="J54" i="1"/>
  <c r="J56" i="1"/>
  <c r="J59" i="1"/>
  <c r="J60" i="1"/>
  <c r="J65" i="1"/>
  <c r="J66" i="1"/>
  <c r="J67" i="1"/>
  <c r="J69" i="1"/>
  <c r="J70" i="1"/>
  <c r="J71" i="1"/>
  <c r="J72" i="1"/>
  <c r="J73" i="1"/>
  <c r="J74" i="1"/>
  <c r="J75" i="1"/>
  <c r="J76" i="1"/>
  <c r="J77" i="1"/>
  <c r="J78" i="1"/>
  <c r="J79" i="1"/>
  <c r="J80" i="1"/>
  <c r="J81" i="1"/>
  <c r="J82" i="1"/>
  <c r="J83" i="1"/>
  <c r="J84" i="1"/>
  <c r="J86" i="1"/>
  <c r="J87" i="1"/>
  <c r="J88" i="1"/>
  <c r="J89" i="1"/>
  <c r="J90" i="1"/>
  <c r="J92" i="1"/>
  <c r="J93" i="1"/>
  <c r="J96" i="1"/>
  <c r="J100" i="1"/>
  <c r="J101" i="1"/>
  <c r="J103" i="1"/>
  <c r="J104" i="1"/>
  <c r="J105" i="1"/>
  <c r="J107" i="1"/>
  <c r="J109" i="1"/>
  <c r="J110" i="1"/>
  <c r="J113" i="1"/>
  <c r="J114" i="1"/>
  <c r="J115" i="1"/>
  <c r="J117" i="1"/>
  <c r="J118" i="1"/>
  <c r="J119" i="1"/>
  <c r="J121" i="1"/>
  <c r="J122" i="1"/>
  <c r="J123" i="1"/>
  <c r="J125" i="1"/>
  <c r="J126" i="1"/>
  <c r="J127" i="1"/>
  <c r="J129" i="1"/>
  <c r="J130" i="1"/>
  <c r="J131" i="1"/>
  <c r="J133" i="1"/>
  <c r="J134" i="1"/>
  <c r="J135" i="1"/>
  <c r="J137" i="1"/>
  <c r="J138" i="1"/>
  <c r="J139" i="1"/>
  <c r="J141" i="1"/>
  <c r="J142" i="1"/>
  <c r="J143" i="1"/>
  <c r="J145" i="1"/>
  <c r="J146" i="1"/>
  <c r="J147" i="1"/>
  <c r="J149" i="1"/>
  <c r="J150" i="1"/>
  <c r="J151" i="1"/>
  <c r="J153" i="1"/>
  <c r="J154" i="1"/>
  <c r="J155" i="1"/>
  <c r="J157" i="1"/>
  <c r="J158" i="1"/>
  <c r="J159" i="1"/>
  <c r="J161" i="1"/>
  <c r="J162" i="1"/>
  <c r="J164" i="1"/>
  <c r="J165" i="1"/>
  <c r="J167" i="1"/>
  <c r="J168" i="1"/>
  <c r="J170" i="1"/>
  <c r="J171" i="1"/>
  <c r="J173" i="1"/>
  <c r="J174" i="1"/>
  <c r="J176" i="1"/>
  <c r="J177" i="1"/>
  <c r="J178" i="1"/>
  <c r="J180" i="1"/>
  <c r="J181" i="1"/>
  <c r="J182" i="1"/>
  <c r="J184" i="1"/>
  <c r="J185" i="1"/>
  <c r="J186" i="1"/>
  <c r="J188" i="1"/>
  <c r="J189" i="1"/>
  <c r="J190" i="1"/>
  <c r="J192" i="1"/>
  <c r="J193" i="1"/>
  <c r="J194" i="1"/>
  <c r="J196" i="1"/>
  <c r="J197" i="1"/>
  <c r="J198" i="1"/>
  <c r="J200" i="1"/>
  <c r="J201" i="1"/>
  <c r="J202" i="1"/>
  <c r="J204" i="1"/>
  <c r="J208" i="1"/>
  <c r="J209" i="1"/>
  <c r="J211" i="1"/>
  <c r="J212" i="1"/>
  <c r="J214" i="1"/>
  <c r="J215" i="1"/>
  <c r="J216" i="1"/>
  <c r="J217" i="1"/>
  <c r="J219" i="1"/>
  <c r="J220" i="1"/>
  <c r="J221" i="1"/>
  <c r="J223" i="1"/>
  <c r="J224" i="1"/>
  <c r="J225" i="1"/>
  <c r="J226" i="1"/>
  <c r="J227" i="1"/>
  <c r="J228" i="1"/>
  <c r="J229" i="1"/>
  <c r="J233" i="1"/>
  <c r="J235" i="1"/>
  <c r="J236" i="1"/>
  <c r="J237" i="1"/>
  <c r="J238" i="1"/>
  <c r="J240" i="1"/>
  <c r="J241" i="1"/>
  <c r="J243" i="1"/>
  <c r="J244" i="1"/>
  <c r="J248" i="1"/>
  <c r="J249" i="1"/>
  <c r="J250" i="1"/>
  <c r="J251" i="1"/>
  <c r="J252" i="1"/>
  <c r="J254" i="1"/>
  <c r="J255" i="1"/>
  <c r="J256" i="1"/>
  <c r="J257" i="1"/>
  <c r="J258" i="1"/>
  <c r="J259" i="1"/>
  <c r="J261" i="1"/>
  <c r="J262" i="1"/>
  <c r="J265" i="1"/>
  <c r="J266" i="1"/>
  <c r="J267" i="1"/>
  <c r="J268" i="1"/>
  <c r="J269" i="1"/>
  <c r="J271" i="1"/>
  <c r="J273" i="1"/>
  <c r="J274" i="1"/>
  <c r="J275" i="1"/>
  <c r="J276" i="1"/>
  <c r="J280" i="1"/>
  <c r="J282" i="1"/>
  <c r="J283" i="1"/>
  <c r="J284" i="1"/>
  <c r="J285" i="1"/>
  <c r="J288" i="1"/>
  <c r="J289" i="1"/>
  <c r="J292" i="1"/>
  <c r="J293" i="1"/>
  <c r="J294" i="1"/>
  <c r="J295" i="1"/>
  <c r="J296" i="1"/>
  <c r="J297" i="1"/>
  <c r="J298" i="1"/>
  <c r="J301" i="1"/>
  <c r="J302" i="1"/>
  <c r="J303" i="1"/>
  <c r="J304" i="1"/>
  <c r="J308" i="1"/>
  <c r="J309" i="1"/>
  <c r="J310" i="1"/>
  <c r="J311" i="1"/>
  <c r="J315" i="1"/>
  <c r="J317" i="1"/>
  <c r="J318" i="1"/>
  <c r="J321" i="1"/>
  <c r="J322" i="1"/>
  <c r="J323" i="1"/>
  <c r="J326" i="1"/>
  <c r="J327" i="1"/>
  <c r="J328" i="1"/>
  <c r="J329" i="1"/>
  <c r="J332" i="1"/>
  <c r="J333" i="1"/>
  <c r="J334" i="1"/>
  <c r="J335" i="1"/>
  <c r="J337" i="1"/>
  <c r="J338" i="1"/>
  <c r="J339" i="1"/>
  <c r="J340" i="1"/>
  <c r="J344" i="1"/>
  <c r="J345" i="1"/>
  <c r="J346" i="1"/>
  <c r="J347" i="1"/>
  <c r="J349" i="1"/>
  <c r="J350" i="1"/>
  <c r="J351" i="1"/>
  <c r="J352" i="1"/>
  <c r="J354" i="1"/>
  <c r="J355" i="1"/>
  <c r="J356" i="1"/>
  <c r="J358" i="1"/>
  <c r="J359" i="1"/>
  <c r="J360" i="1"/>
  <c r="J24" i="1"/>
  <c r="I321" i="1"/>
  <c r="I228" i="1"/>
  <c r="I339" i="1"/>
  <c r="I337" i="1"/>
  <c r="I30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Jonas De Bruycker</author>
  </authors>
  <commentList>
    <comment ref="I223" authorId="0" shapeId="0" xr:uid="{A7CE380B-6116-42F3-AF70-F76605A0A278}">
      <text>
        <r>
          <rPr>
            <b/>
            <sz val="9"/>
            <color indexed="81"/>
            <rFont val="Tahoma"/>
            <charset val="1"/>
          </rPr>
          <t>Jonas De Bruycker:</t>
        </r>
        <r>
          <rPr>
            <sz val="9"/>
            <color indexed="81"/>
            <rFont val="Tahoma"/>
            <charset val="1"/>
          </rPr>
          <t xml:space="preserve">
1ste 14250
2de 89100
1/4 afroep 84693/4</t>
        </r>
      </text>
    </comment>
    <comment ref="I224" authorId="0" shapeId="0" xr:uid="{85481832-AA62-4E49-8537-5349F6C6BB93}">
      <text>
        <r>
          <rPr>
            <b/>
            <sz val="9"/>
            <color indexed="81"/>
            <rFont val="Tahoma"/>
            <family val="2"/>
          </rPr>
          <t>Jonas De Bruycker:</t>
        </r>
        <r>
          <rPr>
            <sz val="9"/>
            <color indexed="81"/>
            <rFont val="Tahoma"/>
            <family val="2"/>
          </rPr>
          <t xml:space="preserve">
1ste 6434
2de 7642
afroep/4 1883
</t>
        </r>
      </text>
    </comment>
    <comment ref="I301" authorId="0" shapeId="0" xr:uid="{BE7840BD-FB61-4032-91A5-CFD6EBA87A58}">
      <text>
        <r>
          <rPr>
            <b/>
            <sz val="9"/>
            <color indexed="81"/>
            <rFont val="Tahoma"/>
            <charset val="1"/>
          </rPr>
          <t>Jonas De Bruycker:</t>
        </r>
        <r>
          <rPr>
            <sz val="9"/>
            <color indexed="81"/>
            <rFont val="Tahoma"/>
            <charset val="1"/>
          </rPr>
          <t xml:space="preserve">
volgens info krinkels rond de 0,8 kg/m² nu gerekend met 0,9kg/m²
</t>
        </r>
      </text>
    </comment>
    <comment ref="I321" authorId="0" shapeId="0" xr:uid="{A02DFE82-0051-4A7E-B179-BED31A145B74}">
      <text>
        <r>
          <rPr>
            <b/>
            <sz val="9"/>
            <color indexed="81"/>
            <rFont val="Tahoma"/>
            <charset val="1"/>
          </rPr>
          <t>Jonas De Bruycker:</t>
        </r>
        <r>
          <rPr>
            <sz val="9"/>
            <color indexed="81"/>
            <rFont val="Tahoma"/>
            <charset val="1"/>
          </rPr>
          <t xml:space="preserve">
3700 kolken waarvan de helft 2 keer per jaar moeten gekuist worden. 
</t>
        </r>
      </text>
    </comment>
    <comment ref="I337" authorId="0" shapeId="0" xr:uid="{D5FFE24F-01DA-4C95-8D60-68CA7B37CDF0}">
      <text>
        <r>
          <rPr>
            <b/>
            <sz val="9"/>
            <color indexed="81"/>
            <rFont val="Tahoma"/>
            <charset val="1"/>
          </rPr>
          <t>Jonas De Bruycker:</t>
        </r>
        <r>
          <rPr>
            <sz val="9"/>
            <color indexed="81"/>
            <rFont val="Tahoma"/>
            <charset val="1"/>
          </rPr>
          <t xml:space="preserve">
stedelijke omgeving 0,5kg/m maar zal in de haven een stuk meer zijn=&gt; gerekend met 1kg/m
 </t>
        </r>
      </text>
    </comment>
    <comment ref="I338" authorId="0" shapeId="0" xr:uid="{B0A7974E-3CB1-4F24-9E89-5CF7ECF9E9AC}">
      <text>
        <r>
          <rPr>
            <b/>
            <sz val="9"/>
            <color indexed="81"/>
            <rFont val="Tahoma"/>
            <charset val="1"/>
          </rPr>
          <t>Jonas De Bruycker:</t>
        </r>
        <r>
          <rPr>
            <sz val="9"/>
            <color indexed="81"/>
            <rFont val="Tahoma"/>
            <charset val="1"/>
          </rPr>
          <t xml:space="preserve">
ligt in stedelijke omgeveing normaal ronde de 10kg/kolk, Bij 1 ruiming per jaar lag dit beging 2024 bij ons op 25,5kg/kolk. Rekening gehouden met een gewicht van ongeveer 18kg/kolk
</t>
        </r>
      </text>
    </comment>
    <comment ref="I339" authorId="0" shapeId="0" xr:uid="{C45AD147-6FCB-4CEF-8CB7-1D53412E8025}">
      <text>
        <r>
          <rPr>
            <b/>
            <sz val="9"/>
            <color indexed="81"/>
            <rFont val="Tahoma"/>
            <charset val="1"/>
          </rPr>
          <t>Jonas De Bruycker:</t>
        </r>
        <r>
          <rPr>
            <sz val="9"/>
            <color indexed="81"/>
            <rFont val="Tahoma"/>
            <charset val="1"/>
          </rPr>
          <t xml:space="preserve">
ruimen van 9km gracht voor AWV =&gt; 120kg/lm 
Rekenen met 60kg/lm 
</t>
        </r>
      </text>
    </comment>
    <comment ref="I344" authorId="0" shapeId="0" xr:uid="{955247B2-8FA3-4203-ACFC-3F658C89F830}">
      <text>
        <r>
          <rPr>
            <b/>
            <sz val="9"/>
            <color indexed="81"/>
            <rFont val="Tahoma"/>
            <family val="2"/>
          </rPr>
          <t>Jonas De Bruycker:</t>
        </r>
        <r>
          <rPr>
            <sz val="9"/>
            <color indexed="81"/>
            <rFont val="Tahoma"/>
            <family val="2"/>
          </rPr>
          <t xml:space="preserve">
Totale lengte/2  voor 
de verschillende types 
</t>
        </r>
      </text>
    </comment>
    <comment ref="I356" authorId="0" shapeId="0" xr:uid="{0DF2031E-FDA5-4F5D-A7E4-73328AB18C42}">
      <text>
        <r>
          <rPr>
            <b/>
            <sz val="9"/>
            <color indexed="81"/>
            <rFont val="Tahoma"/>
            <charset val="1"/>
          </rPr>
          <t>Jonas De Bruycker:</t>
        </r>
        <r>
          <rPr>
            <sz val="9"/>
            <color indexed="81"/>
            <rFont val="Tahoma"/>
            <charset val="1"/>
          </rPr>
          <t xml:space="preserve">
ook gerekend op ongeveer 0,9kg/m²
</t>
        </r>
      </text>
    </comment>
    <comment ref="I360" authorId="0" shapeId="0" xr:uid="{F4EEF5B7-F6A5-4251-B173-4C13DFC87938}">
      <text>
        <r>
          <rPr>
            <b/>
            <sz val="9"/>
            <color indexed="81"/>
            <rFont val="Tahoma"/>
            <charset val="1"/>
          </rPr>
          <t>Jonas De Bruycker:</t>
        </r>
        <r>
          <rPr>
            <sz val="9"/>
            <color indexed="81"/>
            <rFont val="Tahoma"/>
            <charset val="1"/>
          </rPr>
          <t xml:space="preserve">
normaal tussen de 15 en 20 kg per m² hier gerekend met 16,6kg/m² gebaseerd op de tonnages van de ruiming van 2023
</t>
        </r>
      </text>
    </comment>
  </commentList>
</comments>
</file>

<file path=xl/sharedStrings.xml><?xml version="1.0" encoding="utf-8"?>
<sst xmlns="http://schemas.openxmlformats.org/spreadsheetml/2006/main" count="1032" uniqueCount="433">
  <si>
    <t>Nr. Post</t>
  </si>
  <si>
    <t>Referentie</t>
  </si>
  <si>
    <t>(---)</t>
  </si>
  <si>
    <t>Beschrijving</t>
  </si>
  <si>
    <t>Type</t>
  </si>
  <si>
    <t>Eenheid</t>
  </si>
  <si>
    <t>HV voorzien</t>
  </si>
  <si>
    <t>HV uitgevoerd</t>
  </si>
  <si>
    <t>Totaal uitgevoerd</t>
  </si>
  <si>
    <t>Klaar</t>
  </si>
  <si>
    <t>Herzienbaar</t>
  </si>
  <si>
    <t>Btw %</t>
  </si>
  <si>
    <t>% Medecontractant</t>
  </si>
  <si>
    <t>Vellen van bomen volgens 4.1.1.1.2.C</t>
  </si>
  <si>
    <t>-,omtrek: 0,5 m &lt; C = 1,5 m</t>
  </si>
  <si>
    <t>VH</t>
  </si>
  <si>
    <t>st</t>
  </si>
  <si>
    <t>-,omtrek: 1,5 m &lt; C = 3 m</t>
  </si>
  <si>
    <t>Gedeeltelijk ontstronken van bomen volgens 4-1.1.1.2.D</t>
  </si>
  <si>
    <t>*</t>
  </si>
  <si>
    <t>omtrek 0,5 m &lt; C = 1,5 m</t>
  </si>
  <si>
    <t>omtrek 1,5 m &lt; C = 3 m</t>
  </si>
  <si>
    <t>Volledig ontstronken van bomen volgens 4-1.1.1.2.E</t>
  </si>
  <si>
    <t>omtrek: 0,5 m &lt; C = 1,5 m</t>
  </si>
  <si>
    <t>omtrek: 1,5 m &lt; C = 3 m</t>
  </si>
  <si>
    <t>Hoofdstuk 11: Groenaanleg en groenonderhoud</t>
  </si>
  <si>
    <t>Grondbewerking volgens 11-2</t>
  </si>
  <si>
    <t>m²</t>
  </si>
  <si>
    <t>Aanleg van houtige vegetaties volgens 11-8</t>
  </si>
  <si>
    <t>1108.06202</t>
  </si>
  <si>
    <t xml:space="preserve"> -, plantmaat 12/14</t>
  </si>
  <si>
    <t>1108.06203</t>
  </si>
  <si>
    <t xml:space="preserve"> -, plantmaat 14/16</t>
  </si>
  <si>
    <t>1108.06204</t>
  </si>
  <si>
    <t xml:space="preserve"> -, plantmaat 16/18</t>
  </si>
  <si>
    <t>1110.01203</t>
  </si>
  <si>
    <t xml:space="preserve"> -, onbehandeld naaldhout en lattenverbinding</t>
  </si>
  <si>
    <t>Onderhoud van grazige vegetaties en grasmatten volgens 11-11</t>
  </si>
  <si>
    <t>Maaien van vlakke graslanden</t>
  </si>
  <si>
    <t>Maaien van wegbermen - 1ste algemene maaibeurt</t>
  </si>
  <si>
    <t>Maaien van wegbermen - 2de algemene maaibeurt</t>
  </si>
  <si>
    <t>Het beheer van bomen volgens 11-13</t>
  </si>
  <si>
    <t>Beheer van hagen, bosgoed en heesters volgens 11-14</t>
  </si>
  <si>
    <t>m</t>
  </si>
  <si>
    <t>Hoofdstuk 12: Onderhouds- en herstellingswerken</t>
  </si>
  <si>
    <t>Ruimen van sloten volgens 12-9</t>
  </si>
  <si>
    <t>Vegen van verhardingen, fietspaden, straatgoten en aanliggende stroken volgens 12-12.1</t>
  </si>
  <si>
    <t>Vegen van fietspaden</t>
  </si>
  <si>
    <t>Reinigen van straatkolken, putten, afvoerbuizen, rioleringen, duikers, kokers e.d. volgens 12-12.2.</t>
  </si>
  <si>
    <t>Ruimen van alles zwerfvuil en afval, volgens inventarisatielijst, inclusief het vervoer ervan op de werf en naar de stortplaats</t>
  </si>
  <si>
    <t>Hoofdstuk 13: Werken aan waterlopen</t>
  </si>
  <si>
    <t>Hoofdstuk 9: Allerhande werken</t>
  </si>
  <si>
    <t>-, alle graden (geoefenden, geschoolden 1ste en 2de graad)</t>
  </si>
  <si>
    <t>u</t>
  </si>
  <si>
    <t>Ter beschikking stellen en gebruik van materieel (voertuigen), incl. eventuele bediener/bestuurder</t>
  </si>
  <si>
    <t>-, landbouwtractor met een vermogen van minimum 50kW</t>
  </si>
  <si>
    <t>-, vrachtwagenkipper, met een minimum laadvermogen van 70 kN en een minimum laadbakinhoud 7m³.</t>
  </si>
  <si>
    <t>Bandenkraan, met een minimum vermogen van 16ton inclusief alle toebehoren (bakken, grijper,  )</t>
  </si>
  <si>
    <t>Rupskraan, met een minimum vermogen van 16ton inclusief alle toebehoren (bakken, grijper,  )</t>
  </si>
  <si>
    <t>Ter beschikking stellen en gebruik van materieel (werktuigen met autonome werking), incl. eventuele bediener/bestuurder</t>
  </si>
  <si>
    <t>-, aanhangwagen-kipper met een minimum laadvermogen van 40 kN en een minimum laadbakinhoud van 6 m³</t>
  </si>
  <si>
    <t>-, houtsnipperaar met versnippercapaciteit voor hout (diam. &gt; 7 cm)</t>
  </si>
  <si>
    <t>-, klepelmaaier of cirkelmaaier met werkbreedte van min. 1,25m, op hydraulische arm</t>
  </si>
  <si>
    <t>Haagschaar of takkenschaar met een werkbreedte van 1,20 m, op hydraulische arm</t>
  </si>
  <si>
    <t>-, klein motorisch aangedreven handgereedschap zoals motorzaag, bosmaaier e.d., volgens dienstbevel</t>
  </si>
  <si>
    <t>Stelpost voor onvoorziene werken en voor extra afgiftekosten en milieuheffingen (indien niet begrepen in de posten zelf)</t>
  </si>
  <si>
    <t>Totaal excl. btw :</t>
  </si>
  <si>
    <t xml:space="preserve">Rooien van struiken en kleine bomen volgens 4-1.1.1.2.B </t>
  </si>
  <si>
    <t>-,omtrek: C &gt; 3m</t>
  </si>
  <si>
    <t>Afpalen van zones met invasieve duizendknoop volgens 4-1.1.6</t>
  </si>
  <si>
    <t>Het inmeten van zones met invasieve duizendknoop</t>
  </si>
  <si>
    <t>0401.50050</t>
  </si>
  <si>
    <t xml:space="preserve"> -, met verwijdering naar een erkend verwerker</t>
  </si>
  <si>
    <t xml:space="preserve"> -, met verwijdering naar een vergunde stortplaats</t>
  </si>
  <si>
    <t>0402.10032</t>
  </si>
  <si>
    <t>0402.10033</t>
  </si>
  <si>
    <t>ton</t>
  </si>
  <si>
    <t>Afgaving / uitgraving van zones met invasieve duizendknoop volgens 4-2.1.2.2</t>
  </si>
  <si>
    <t>Afgraving ontzoding volgens 4-4.1.2.1.A</t>
  </si>
  <si>
    <t>Ontzoding met verwijdering</t>
  </si>
  <si>
    <t>Ontzoding met voorlopig opslaan</t>
  </si>
  <si>
    <t>0404.10010</t>
  </si>
  <si>
    <t>0404.10020</t>
  </si>
  <si>
    <t>Hoofdstuk 4: Voorbereidende werken</t>
  </si>
  <si>
    <t>Profileren van sloten volgens 4-6</t>
  </si>
  <si>
    <t>Profileren van sloten</t>
  </si>
  <si>
    <t>0406.00010</t>
  </si>
  <si>
    <t>Wapenen van bodem (hellingen/taluds) volgens 4-7</t>
  </si>
  <si>
    <t>Wapenen van bodem (hellingen/taluds) met geotextiel</t>
  </si>
  <si>
    <t>0407.00010</t>
  </si>
  <si>
    <t>Profileren van bermen volgens 4-9</t>
  </si>
  <si>
    <t>Profileren van wegbermen, 0 m &lt; B ≤ 2,5 m</t>
  </si>
  <si>
    <t xml:space="preserve"> -, machinaal onder profiel brengen na effenen en verdichten, verwerking terplaatse</t>
  </si>
  <si>
    <t xml:space="preserve"> -, machinaal onder profiel brengen na effenen en verdichten, met afvoer</t>
  </si>
  <si>
    <t>Ter beschikking stellen van arbeidskrachten, voor de uitvoering van onvoorziene werken volgens dienstbevel volgens 9-20</t>
  </si>
  <si>
    <t xml:space="preserve"> -, laad- of graafschop op banden, met een vermogen van minimum 75 kW</t>
  </si>
  <si>
    <t xml:space="preserve"> -, lichte vrachtwagenkipper, met een minimum laadvermogen van 20 kN en een minimum laadbakinhoud van 2 m³</t>
  </si>
  <si>
    <t xml:space="preserve"> -, vrachtwagenkipper, met een minimum laadvermogen van 70 kN en een minimum laadbakinhoud van 7 m³, en uitgerust met een hydraulische kraan en grijper</t>
  </si>
  <si>
    <t xml:space="preserve"> -, borstelwagen uitgerust met een opzuiginstallatie, zowel links als rechts werkend</t>
  </si>
  <si>
    <t xml:space="preserve"> -, combinatiewagen met citerne-zuigwagen met een zuigcapaciteit van min. 2 m³/min en een inhoud van min. 10 m³ en een hogedrukinstallatie met pompgroep met min. 350 liter/min bij 150 bar, voorzien van alle toebehoren</t>
  </si>
  <si>
    <t xml:space="preserve"> -, veegwagen, links- en rechtswerkend met een vuilvergaarbak van minimum 6 m³, een nuttig laadvermogen van 3750 kg, aandrijving van de zuigborstelinstallatie met een beschikbaar motorvermogen van minimum 40 kW en voorzien van een hogedrukpomp op het watersproeisysteem</t>
  </si>
  <si>
    <t xml:space="preserve"> -, bestelwagen met een laadvermogen &lt; 3,5 ton</t>
  </si>
  <si>
    <t xml:space="preserve"> -, mini-graafmachine</t>
  </si>
  <si>
    <t>Ter beschikking stellen en gebruik van materieel (werktuigen), als bijkomende uitrusting van landbouwtractor of vrachtwagen, incl. eventuele bediener/bestuurder</t>
  </si>
  <si>
    <t>Regiewerken volgens 9-20</t>
  </si>
  <si>
    <t xml:space="preserve"> -, houtsnipperaar met versnippercapaciteit voor hout (diam. &lt; 7cm )</t>
  </si>
  <si>
    <t>Ter beschikking stellen en gebruik van materieel (voertuigen), incl. bediener/bestuurder</t>
  </si>
  <si>
    <t xml:space="preserve"> -, veegwagen met zuiginstallatie</t>
  </si>
  <si>
    <t xml:space="preserve"> -, dieplader min. 10 ton en min. 6m lengte</t>
  </si>
  <si>
    <t>Ter beschikking stellen van een gecertificeerde boomverzorger</t>
  </si>
  <si>
    <t>Hoogtewerker met een bereik van minstens 25m autonome werking</t>
  </si>
  <si>
    <t>voorzien van grondwaterpeilbuizen volgens 4-1.1.3.5</t>
  </si>
  <si>
    <t>Verwerken van bodemverbeteringsmiddelen volgens 11-3</t>
  </si>
  <si>
    <t>Groencompost</t>
  </si>
  <si>
    <t>m³</t>
  </si>
  <si>
    <t>1103.01101</t>
  </si>
  <si>
    <t>Aanleg van graslanden, wegbermen en grasmatten volgens 11-6</t>
  </si>
  <si>
    <t>Aanleg van graslanden en wegbermen door bezaaiing</t>
  </si>
  <si>
    <t>Aanleg van graslanden en wegbermen door hydraulische bezaaiing</t>
  </si>
  <si>
    <t>1106.01100</t>
  </si>
  <si>
    <t>1106.02100</t>
  </si>
  <si>
    <t xml:space="preserve"> -, plantmaat 60/80</t>
  </si>
  <si>
    <t xml:space="preserve"> -, plantmaat 80/100</t>
  </si>
  <si>
    <t xml:space="preserve"> -, plantmaat 100/125</t>
  </si>
  <si>
    <t>1108.03101</t>
  </si>
  <si>
    <t>1108.03102</t>
  </si>
  <si>
    <t>1108.03103</t>
  </si>
  <si>
    <t>1108.02103</t>
  </si>
  <si>
    <t xml:space="preserve"> -, plantmaat 40/50</t>
  </si>
  <si>
    <t>1108.02104</t>
  </si>
  <si>
    <t xml:space="preserve"> -, plantmaat 50/60</t>
  </si>
  <si>
    <t>1108.04102</t>
  </si>
  <si>
    <t>1108.04103</t>
  </si>
  <si>
    <t>Begieten van bomen, meerstammige bomen of veren (aantal bomen x 9 beurten x aantal jaar) volgens 11-8.6</t>
  </si>
  <si>
    <t>1108.06900</t>
  </si>
  <si>
    <t>Leveren en plaatsen van boompaalconstructies met drie boomkniepalen volgens 11-10.1</t>
  </si>
  <si>
    <t>Groeiplaatsverbetering van bomen volgens 11-10.6</t>
  </si>
  <si>
    <t xml:space="preserve"> -, irrigatie met kunstmatige gietrand diameter 70 cm</t>
  </si>
  <si>
    <t>1110.06106</t>
  </si>
  <si>
    <t>Voorzien van 2m³ bomengrond per boom</t>
  </si>
  <si>
    <t>Bescherming tegen vraatschade volgens 11-10.8</t>
  </si>
  <si>
    <t xml:space="preserve"> -, beschermingselement uit kunststof, voor bomen</t>
  </si>
  <si>
    <t xml:space="preserve"> -, beschermingselement uit kunststof, voor bosgoed</t>
  </si>
  <si>
    <t>1110.08102</t>
  </si>
  <si>
    <t>1110.08103</t>
  </si>
  <si>
    <t xml:space="preserve"> -, beschermingselement uit biodegradeerbaar materiaal, voor bosgoed</t>
  </si>
  <si>
    <t xml:space="preserve"> -, beschermingselement uit biodegradeerbaar materiaal , voor bomen</t>
  </si>
  <si>
    <t>Haagsteun en haagversterking volgens 11-10.9</t>
  </si>
  <si>
    <t xml:space="preserve"> -, haagsteun</t>
  </si>
  <si>
    <t>1110.10100</t>
  </si>
  <si>
    <t>Het leveren en plaatsen van wortelgeleiding en wortelwering volgens 11-10.10</t>
  </si>
  <si>
    <t>1111.02101</t>
  </si>
  <si>
    <t>Maaien van graslanden op taluds</t>
  </si>
  <si>
    <t>1111.02201</t>
  </si>
  <si>
    <t>1111.03102</t>
  </si>
  <si>
    <t>1111.03103</t>
  </si>
  <si>
    <t>Profielherstelligen zonder herinzaaien volgens 11-11.8</t>
  </si>
  <si>
    <t>1111.08100</t>
  </si>
  <si>
    <t xml:space="preserve"> -, boomhoogte ≤ 5 m, met eindbeeld een takvrije stamlengte 5 m</t>
  </si>
  <si>
    <t xml:space="preserve"> -, boomhoogte &gt; 5 m, met eindbeeld een takvrije stamlengte 5 m</t>
  </si>
  <si>
    <t xml:space="preserve"> -, boomhoogte  ≤ 7 m, met eindbeeld een takvrije stamlengte 7 m</t>
  </si>
  <si>
    <t xml:space="preserve"> -, boomhoogte  &gt; 7 m, met eindbeeld met takvrije stamlengte 7 m</t>
  </si>
  <si>
    <t>1113.02102</t>
  </si>
  <si>
    <t>1113.02103</t>
  </si>
  <si>
    <t>1113.02104</t>
  </si>
  <si>
    <t>1113.02105</t>
  </si>
  <si>
    <t>Begeleidingssnoei volgens 11-13.2.2</t>
  </si>
  <si>
    <t>Onderhoudssnoei in blijvende kroon volgens 11-13.2.3</t>
  </si>
  <si>
    <t xml:space="preserve"> -, boomhoogte &gt; 7 m en ≤ 20 m</t>
  </si>
  <si>
    <t xml:space="preserve"> -, boomhoogte &gt; 20 m</t>
  </si>
  <si>
    <t>1113.02202</t>
  </si>
  <si>
    <t>1113.02203</t>
  </si>
  <si>
    <t>Vormsnoei volgens 11-13.2.6</t>
  </si>
  <si>
    <t xml:space="preserve"> -, knotten van bomen</t>
  </si>
  <si>
    <t>1113.02503</t>
  </si>
  <si>
    <t>1113.02601</t>
  </si>
  <si>
    <t>1113.03100</t>
  </si>
  <si>
    <t>Het wegnemen van waterloten en wortelopslag volgens 11-13.2.7</t>
  </si>
  <si>
    <t>Visule boomcontrole van bomen volgens 11-13.3</t>
  </si>
  <si>
    <t>Boomcontrole: nader onderzoek volgens 11-13.4</t>
  </si>
  <si>
    <t>-, trekproef</t>
  </si>
  <si>
    <t>-, krooninspectie</t>
  </si>
  <si>
    <t>-, wortelonderzoek</t>
  </si>
  <si>
    <t>-, uitgebreid standplaatsonderzoek</t>
  </si>
  <si>
    <t>1113.04104</t>
  </si>
  <si>
    <t>1113.04105</t>
  </si>
  <si>
    <t>1113.04106</t>
  </si>
  <si>
    <t>1113.04107</t>
  </si>
  <si>
    <t>1113.05100</t>
  </si>
  <si>
    <t>Verwijderen van boompaalconstructies (incl. eventuele gietranden) volgens 11-13.5</t>
  </si>
  <si>
    <t>Beheer van beschermingselementen tegen vraatschade volgens 11-13.6</t>
  </si>
  <si>
    <t>-, verwijderen van beschermingselement</t>
  </si>
  <si>
    <t>-, aanpassen van beschermingselement</t>
  </si>
  <si>
    <t>1113.06101</t>
  </si>
  <si>
    <t>1113.06102</t>
  </si>
  <si>
    <t>Scheren van hagen en beplantingsmassieven volgens 11-14.5</t>
  </si>
  <si>
    <t xml:space="preserve"> -, ≤ 1,5 m hoogte en breedte &gt; 0,5 m en ≤ 1 m na het scheren (basislengte x aantal beurten x aantal jaar)</t>
  </si>
  <si>
    <t>1114.05102</t>
  </si>
  <si>
    <t xml:space="preserve"> -, ≤ 1,5 m hoogte en breedte &gt; 1 m na het scheren, aan te rekenen volgens grondoppervlak (basisoppervlakte x aantal beurten x aantal jaar)</t>
  </si>
  <si>
    <t>1114.05105</t>
  </si>
  <si>
    <t>Wegnemen van overhangende takken in verticaal vlak,  per scheervlak van 1,25 m, tot 5 m hoogte</t>
  </si>
  <si>
    <t>1114.06101</t>
  </si>
  <si>
    <t>Meerprijs scheren in verticaal vlak &gt; 5 m hoogte</t>
  </si>
  <si>
    <t>1114.06102</t>
  </si>
  <si>
    <t>Snoeien van heesters (basisoppervlakte x aantal beurten x aantal jaar)</t>
  </si>
  <si>
    <t>1114.07102</t>
  </si>
  <si>
    <t xml:space="preserve"> -, met ruiming</t>
  </si>
  <si>
    <t>Hakhoutbeheer met 11-14.8</t>
  </si>
  <si>
    <t>1114.08101</t>
  </si>
  <si>
    <t>Dunnen van houtkanten volgens 11-14.9</t>
  </si>
  <si>
    <t xml:space="preserve"> -, waarbij 10/100 tot 25/100 van het aantal aanwezige stammen wordt verwijderd, met ruiming</t>
  </si>
  <si>
    <t xml:space="preserve"> -, waarbij 26/100 tot 50/100 van het aantal aanwezige stammen wordt verwijderd, met ruiming</t>
  </si>
  <si>
    <t xml:space="preserve"> -, waarbij 51/100 tot 75/100 van het aantal aanwezige stammen wordt verwijderd, met ruiming</t>
  </si>
  <si>
    <t>1114.09101</t>
  </si>
  <si>
    <t>1114.09103</t>
  </si>
  <si>
    <t>1114.09105</t>
  </si>
  <si>
    <t>Verwijderen van beschermingselementen tegen vraatschade volgens 11-14.11</t>
  </si>
  <si>
    <t>1114.11100</t>
  </si>
  <si>
    <t>Beheer van water-, moeras-, en oeverbeplanting volgens 11-15</t>
  </si>
  <si>
    <t>Maaien van bermsloten</t>
  </si>
  <si>
    <t>1115.01102</t>
  </si>
  <si>
    <t>Maaien van "natte" sloten</t>
  </si>
  <si>
    <t>1115.02102</t>
  </si>
  <si>
    <t>Meerprijs bij maaien van sloten (bermsloten, teen-en kruinsloten of "natte" sloten) indien inzet van maai- en ruimmachines niet mogelijk is</t>
  </si>
  <si>
    <t>1115.02200</t>
  </si>
  <si>
    <t>Maaien van sloten waarin riet voorkomt (basislengte x 1 x 1 jaar)</t>
  </si>
  <si>
    <t>Reitwerken in sloten (basislengte x 1 x 1 jaar)</t>
  </si>
  <si>
    <t>1115.03100</t>
  </si>
  <si>
    <t>1115.04100</t>
  </si>
  <si>
    <t>Beheer van invasieve exoten volgens 11-16</t>
  </si>
  <si>
    <t xml:space="preserve"> -,  uitspitten van planten, inbegrepen het verzamelen en verwijderen van de plantresten.</t>
  </si>
  <si>
    <t xml:space="preserve"> -, meerprijs indien de planten zich in bloemstadium bevinden, voor het op voorhand afsnijden van de zaadhoofden</t>
  </si>
  <si>
    <t>1116.01101</t>
  </si>
  <si>
    <t>1116.01103</t>
  </si>
  <si>
    <t xml:space="preserve"> -,  afbakenen van de planten, inbegrepen het leveren van de benodigde materialen</t>
  </si>
  <si>
    <t xml:space="preserve"> -, het manueel maaien van de planten, inbegrepen het verzamelen en verwijderen van de plantenresten</t>
  </si>
  <si>
    <t xml:space="preserve"> -, het manueel uitgraven van de planten, inbegrepen het verzamelen en verwijderen van de plantenresten (aantal keer x oppervlakte x aantal jaar)</t>
  </si>
  <si>
    <t xml:space="preserve"> -, het afdekken van de planten met EPDM folie.</t>
  </si>
  <si>
    <t xml:space="preserve"> -, controle en herstel van folie en het verwijderen van duizendknoopstengels die uitschieten langs de folie of eventuele openingen in folie . (aantal keer x oppervlakte x aantal jaar)</t>
  </si>
  <si>
    <t>Beheer van reuzenberenklauw volgen 11-16.1</t>
  </si>
  <si>
    <t>Beheer van invasieve duizendknoop volgens 11-16.2</t>
  </si>
  <si>
    <t>1116.02101</t>
  </si>
  <si>
    <t>1116.02102</t>
  </si>
  <si>
    <t>1116.02103</t>
  </si>
  <si>
    <t>1116.02104</t>
  </si>
  <si>
    <t>1116.02105</t>
  </si>
  <si>
    <t>Transferten voor het verwerken van groenafval 11-17</t>
  </si>
  <si>
    <t>Het in een erkend verwerkingsbedrijf verwerken (alle milieuheffingen inbegrepen)</t>
  </si>
  <si>
    <t xml:space="preserve"> -, van bermmaaisel</t>
  </si>
  <si>
    <t xml:space="preserve"> -, van graszoden (met grond)</t>
  </si>
  <si>
    <t xml:space="preserve"> -, van invasieve duizendknoop</t>
  </si>
  <si>
    <t>1117.01101</t>
  </si>
  <si>
    <t>1117.01102</t>
  </si>
  <si>
    <t>1117.01103</t>
  </si>
  <si>
    <t>1117.01104</t>
  </si>
  <si>
    <t>1209.01311</t>
  </si>
  <si>
    <t>1209.02311</t>
  </si>
  <si>
    <t>1209.11311</t>
  </si>
  <si>
    <t>1209.12311</t>
  </si>
  <si>
    <t xml:space="preserve"> -, niet-bekleed, doorsnede S ≤ 1,5 m²</t>
  </si>
  <si>
    <t xml:space="preserve"> -, niet-bekleed, doorsnede S &gt; 1,5 m²</t>
  </si>
  <si>
    <t xml:space="preserve"> -, bekleed, doorsnede S ≤ 1,5 m²</t>
  </si>
  <si>
    <t xml:space="preserve"> -, bekleed, doorsnede S &gt; 1,5 m²</t>
  </si>
  <si>
    <t>Vegen van allerhande verhardingen en aangrenzende greppels</t>
  </si>
  <si>
    <t xml:space="preserve"> -, bij middel van een rechtsrijdende zuigborstelmachine (buitenstrook,  kant zijberm)</t>
  </si>
  <si>
    <t xml:space="preserve"> -, vrijliggend: B &gt; 1,50 m</t>
  </si>
  <si>
    <t xml:space="preserve"> -, aanliggend en verhoogd of vrijliggend: B &gt; 1,50 m</t>
  </si>
  <si>
    <t>1212.10110</t>
  </si>
  <si>
    <t>1212.10130</t>
  </si>
  <si>
    <t>Reinigen van straatkolken volgen 12-12.2</t>
  </si>
  <si>
    <t>1212.20010</t>
  </si>
  <si>
    <t xml:space="preserve"> -, in straatgoten links en rechts van de weg</t>
  </si>
  <si>
    <t>meerprijs voor afzonderlijke opdrachten voor leegzuigen van kolken &lt;  15 stuks</t>
  </si>
  <si>
    <t>Ruimen van afval en zwerfvuil volgens 12-12.4</t>
  </si>
  <si>
    <t xml:space="preserve"> -, op de pechstrook, alle bermen en taluds, grachten en tussen beplantingen langs autosnelwegen, ringwegen en wegen met minimum 2 rijstroken per rijrichting</t>
  </si>
  <si>
    <t xml:space="preserve"> -, op de buitenbermen, taluds, pleintjes, vluchtheuvels, grachten, enz langs wegen</t>
  </si>
  <si>
    <t>1212.40070</t>
  </si>
  <si>
    <t>1212.40080</t>
  </si>
  <si>
    <t xml:space="preserve"> -, afvalbakken</t>
  </si>
  <si>
    <t>Reinigen van geluidsschermen en wegmeubilair volgens 12-12.5</t>
  </si>
  <si>
    <t>Reinigen van reflecterende verkeersborden met een oppervlakte</t>
  </si>
  <si>
    <t xml:space="preserve"> -, 0,50 m² &lt; S &lt; 1,00 m²</t>
  </si>
  <si>
    <t xml:space="preserve"> -, 1,00 m² ≤ S &lt; 2,00 m²</t>
  </si>
  <si>
    <t>1212.50100</t>
  </si>
  <si>
    <t>1212.50110</t>
  </si>
  <si>
    <t>Transfertgelden volgens 12-12.7</t>
  </si>
  <si>
    <t xml:space="preserve"> -, S ≤ 0,50 m²</t>
  </si>
  <si>
    <t>1212.50090</t>
  </si>
  <si>
    <t>1212.50120</t>
  </si>
  <si>
    <t xml:space="preserve"> -, 2,00 m² ≤ S &lt; 5,00 m²</t>
  </si>
  <si>
    <t>Onderhoud volgens 13-1</t>
  </si>
  <si>
    <t xml:space="preserve"> -, type 1</t>
  </si>
  <si>
    <t xml:space="preserve"> -, type 2</t>
  </si>
  <si>
    <t xml:space="preserve"> -, type 3</t>
  </si>
  <si>
    <t>1301.02101</t>
  </si>
  <si>
    <t>Grondige machinale ruiming, met aparte betaling afvoer en verwerking van alle ruimingsproducten 13-1.1.2.3.A</t>
  </si>
  <si>
    <t>Afvoer en verwerking van de ruimingsproducten afkomstig van de grondige ruiming 13-1.1.2.15</t>
  </si>
  <si>
    <t xml:space="preserve">ton </t>
  </si>
  <si>
    <t>Machinaal maaien van talud- en/of oevervegetatie, inclusief afvoer en verwerking maaisel 13-1.1.2.4</t>
  </si>
  <si>
    <t xml:space="preserve"> -, met aparte betaling afvoer en verwerking maaisel</t>
  </si>
  <si>
    <t xml:space="preserve"> -, met deponie maaisel inclusief verhakselen </t>
  </si>
  <si>
    <t>Afvoer en verwerking maaisel</t>
  </si>
  <si>
    <t>Machinaal maaien van bodemvegetatie 13-1.1.2.5.A</t>
  </si>
  <si>
    <t xml:space="preserve"> -, met deponie maaisel inclusief verhakselen</t>
  </si>
  <si>
    <t xml:space="preserve"> -, kandelaren van bomen met een hoogte ≤ 7 m</t>
  </si>
  <si>
    <t xml:space="preserve"> -, kandelaren van bomen met een hoogte &gt; 7 m</t>
  </si>
  <si>
    <t>1113.02501</t>
  </si>
  <si>
    <t>1113.02502</t>
  </si>
  <si>
    <t>1111.03101</t>
  </si>
  <si>
    <t>Maaien van wegbermen veiligheidsmaaien</t>
  </si>
  <si>
    <t>Reinigen parkingmeubilair door uit- en afwassen en ontsmetten 12-12.4</t>
  </si>
  <si>
    <t>Rooien van hagen volgens 4-1.1.1.2.A</t>
  </si>
  <si>
    <t>Herstelling va haagsteun en haagversterking inclusief nieuw materiaal voor zover minstens 2/3 van de constructie herbruikbaar is</t>
  </si>
  <si>
    <t xml:space="preserve">Herstellen of aanpassing van de bestaande boompaalconstructie  en aanbinding al of niet vervanging van 1 of 2 boombaplen </t>
  </si>
  <si>
    <t>Oppervalkkige machinale ruiming, met aparte betaling afvoer en verwerking van alle ruimingsproducten 13-1.1.2.2.A</t>
  </si>
  <si>
    <t>Afvoer en verwerking van de ruimingsproducten afkomstig van de oppervlakkige ruiming 13-1.1.2.15</t>
  </si>
  <si>
    <r>
      <t xml:space="preserve">Leveren en aanplanten van heesters met naakte wortel  </t>
    </r>
    <r>
      <rPr>
        <b/>
        <sz val="11"/>
        <color rgb="FF00B050"/>
        <rFont val="Calibri"/>
        <family val="2"/>
        <scheme val="minor"/>
      </rPr>
      <t>éénstlijgige meidoorn</t>
    </r>
    <r>
      <rPr>
        <b/>
        <sz val="11"/>
        <rFont val="Calibri"/>
        <family val="2"/>
        <scheme val="minor"/>
      </rPr>
      <t xml:space="preserve"> volgens 11-8.2</t>
    </r>
  </si>
  <si>
    <t>1108.02105</t>
  </si>
  <si>
    <r>
      <t xml:space="preserve">Leveren en aanplanten van heesters met naakte wortel  </t>
    </r>
    <r>
      <rPr>
        <b/>
        <sz val="11"/>
        <color rgb="FF00B050"/>
        <rFont val="Calibri"/>
        <family val="2"/>
        <scheme val="minor"/>
      </rPr>
      <t>Wilde kardinaalsmuts</t>
    </r>
    <r>
      <rPr>
        <b/>
        <sz val="11"/>
        <rFont val="Calibri"/>
        <family val="2"/>
        <scheme val="minor"/>
      </rPr>
      <t xml:space="preserve"> volgens 11-8.2</t>
    </r>
  </si>
  <si>
    <r>
      <t xml:space="preserve">Leveren en aanplanten van heesters met naakte wortel  </t>
    </r>
    <r>
      <rPr>
        <b/>
        <sz val="11"/>
        <color rgb="FF00B050"/>
        <rFont val="Calibri"/>
        <family val="2"/>
        <scheme val="minor"/>
      </rPr>
      <t>Viltroos</t>
    </r>
    <r>
      <rPr>
        <b/>
        <sz val="11"/>
        <rFont val="Calibri"/>
        <family val="2"/>
        <scheme val="minor"/>
      </rPr>
      <t xml:space="preserve"> volgens 11-8.2</t>
    </r>
  </si>
  <si>
    <r>
      <t xml:space="preserve">Leveren en aanplanten van heesters met naakte wortel </t>
    </r>
    <r>
      <rPr>
        <b/>
        <sz val="11"/>
        <color rgb="FF00B050"/>
        <rFont val="Calibri"/>
        <family val="2"/>
        <scheme val="minor"/>
      </rPr>
      <t>Sleedoorn</t>
    </r>
    <r>
      <rPr>
        <b/>
        <sz val="11"/>
        <rFont val="Calibri"/>
        <family val="2"/>
        <scheme val="minor"/>
      </rPr>
      <t xml:space="preserve"> volgens 11-8.2</t>
    </r>
  </si>
  <si>
    <r>
      <t xml:space="preserve">Leveren en aanplanten van heesters met naakte wortel </t>
    </r>
    <r>
      <rPr>
        <b/>
        <sz val="11"/>
        <color rgb="FF00B050"/>
        <rFont val="Calibri"/>
        <family val="2"/>
        <scheme val="minor"/>
      </rPr>
      <t xml:space="preserve">Gelderse roos </t>
    </r>
    <r>
      <rPr>
        <b/>
        <sz val="11"/>
        <rFont val="Calibri"/>
        <family val="2"/>
        <scheme val="minor"/>
      </rPr>
      <t>volgens 11-8.2</t>
    </r>
  </si>
  <si>
    <r>
      <t xml:space="preserve">Leveren en aanplanten van heesters met naakte wortel </t>
    </r>
    <r>
      <rPr>
        <b/>
        <sz val="11"/>
        <color rgb="FF00B050"/>
        <rFont val="Calibri"/>
        <family val="2"/>
        <scheme val="minor"/>
      </rPr>
      <t>Brem</t>
    </r>
    <r>
      <rPr>
        <b/>
        <sz val="11"/>
        <rFont val="Calibri"/>
        <family val="2"/>
        <scheme val="minor"/>
      </rPr>
      <t xml:space="preserve"> volgens 11-8.2</t>
    </r>
  </si>
  <si>
    <r>
      <t xml:space="preserve">Leveren en aanplanten van heesters met naakte wortel </t>
    </r>
    <r>
      <rPr>
        <b/>
        <sz val="11"/>
        <color rgb="FF00B050"/>
        <rFont val="Calibri"/>
        <family val="2"/>
        <scheme val="minor"/>
      </rPr>
      <t>Gaspeldoorn</t>
    </r>
    <r>
      <rPr>
        <b/>
        <sz val="11"/>
        <rFont val="Calibri"/>
        <family val="2"/>
        <scheme val="minor"/>
      </rPr>
      <t xml:space="preserve"> volgens 11-8.2</t>
    </r>
  </si>
  <si>
    <r>
      <t>Leveren en aanplanten van bosgoed, met naakte wortel</t>
    </r>
    <r>
      <rPr>
        <b/>
        <sz val="11"/>
        <color rgb="FF00B050"/>
        <rFont val="Calibri"/>
        <family val="2"/>
        <scheme val="minor"/>
      </rPr>
      <t xml:space="preserve"> Zwarte Els </t>
    </r>
    <r>
      <rPr>
        <b/>
        <sz val="11"/>
        <rFont val="Calibri"/>
        <family val="2"/>
        <scheme val="minor"/>
      </rPr>
      <t>volgens 11-8.3</t>
    </r>
  </si>
  <si>
    <r>
      <t>Leveren en aanplanten van bosgoed, met naakte wortel</t>
    </r>
    <r>
      <rPr>
        <b/>
        <sz val="11"/>
        <color rgb="FF00B050"/>
        <rFont val="Calibri"/>
        <family val="2"/>
        <scheme val="minor"/>
      </rPr>
      <t xml:space="preserve"> Spaanse aak </t>
    </r>
    <r>
      <rPr>
        <b/>
        <sz val="11"/>
        <rFont val="Calibri"/>
        <family val="2"/>
        <scheme val="minor"/>
      </rPr>
      <t>volgens 11-8.3</t>
    </r>
  </si>
  <si>
    <r>
      <t>Leveren en aanplanten van bosgoed, met naakte wortel</t>
    </r>
    <r>
      <rPr>
        <b/>
        <sz val="11"/>
        <color rgb="FF00B050"/>
        <rFont val="Calibri"/>
        <family val="2"/>
        <scheme val="minor"/>
      </rPr>
      <t xml:space="preserve"> Zomereik </t>
    </r>
    <r>
      <rPr>
        <b/>
        <sz val="11"/>
        <rFont val="Calibri"/>
        <family val="2"/>
        <scheme val="minor"/>
      </rPr>
      <t>volgens 11-8.3</t>
    </r>
  </si>
  <si>
    <r>
      <t>Leveren en aanplanten van bosgoed, met naakte wortel</t>
    </r>
    <r>
      <rPr>
        <b/>
        <sz val="11"/>
        <color rgb="FF00B050"/>
        <rFont val="Calibri"/>
        <family val="2"/>
        <scheme val="minor"/>
      </rPr>
      <t xml:space="preserve"> Hazelaar </t>
    </r>
    <r>
      <rPr>
        <b/>
        <sz val="11"/>
        <rFont val="Calibri"/>
        <family val="2"/>
        <scheme val="minor"/>
      </rPr>
      <t>volgens 11-8.3</t>
    </r>
  </si>
  <si>
    <r>
      <t>Leveren en aanplanten van bosgoed, met naakte wortel</t>
    </r>
    <r>
      <rPr>
        <b/>
        <sz val="11"/>
        <color rgb="FF00B050"/>
        <rFont val="Calibri"/>
        <family val="2"/>
        <scheme val="minor"/>
      </rPr>
      <t xml:space="preserve"> Ruwe Berk </t>
    </r>
    <r>
      <rPr>
        <b/>
        <sz val="11"/>
        <rFont val="Calibri"/>
        <family val="2"/>
        <scheme val="minor"/>
      </rPr>
      <t>volgens 11-8.3</t>
    </r>
  </si>
  <si>
    <r>
      <t xml:space="preserve">Leveren en aanplanten van hagen, met naakte wortel  </t>
    </r>
    <r>
      <rPr>
        <b/>
        <sz val="11"/>
        <color rgb="FF00B050"/>
        <rFont val="Calibri"/>
        <family val="2"/>
        <scheme val="minor"/>
      </rPr>
      <t>Spaanse aak</t>
    </r>
    <r>
      <rPr>
        <b/>
        <sz val="11"/>
        <rFont val="Calibri"/>
        <family val="2"/>
        <scheme val="minor"/>
      </rPr>
      <t xml:space="preserve"> volgens 11-8.4</t>
    </r>
  </si>
  <si>
    <r>
      <t xml:space="preserve">Leveren en aanplanten van hagen, met naakte wortel  </t>
    </r>
    <r>
      <rPr>
        <b/>
        <sz val="11"/>
        <color rgb="FF00B050"/>
        <rFont val="Calibri"/>
        <family val="2"/>
        <scheme val="minor"/>
      </rPr>
      <t>Haagbeuk</t>
    </r>
    <r>
      <rPr>
        <b/>
        <sz val="11"/>
        <rFont val="Calibri"/>
        <family val="2"/>
        <scheme val="minor"/>
      </rPr>
      <t xml:space="preserve"> volgens 11-8.4</t>
    </r>
  </si>
  <si>
    <r>
      <t xml:space="preserve">Leveren en aanplanten van hagen, met naakte wortel  </t>
    </r>
    <r>
      <rPr>
        <b/>
        <sz val="11"/>
        <color rgb="FF00B050"/>
        <rFont val="Calibri"/>
        <family val="2"/>
        <scheme val="minor"/>
      </rPr>
      <t>Honds en heggen-roos</t>
    </r>
    <r>
      <rPr>
        <b/>
        <sz val="11"/>
        <rFont val="Calibri"/>
        <family val="2"/>
        <scheme val="minor"/>
      </rPr>
      <t xml:space="preserve"> volgens 11-8.4</t>
    </r>
  </si>
  <si>
    <r>
      <t xml:space="preserve">Leveren en aanplanten van hagen, met naakte wortel </t>
    </r>
    <r>
      <rPr>
        <b/>
        <sz val="11"/>
        <color rgb="FF00B050"/>
        <rFont val="Calibri"/>
        <family val="2"/>
        <scheme val="minor"/>
      </rPr>
      <t xml:space="preserve"> Gele kornoelje</t>
    </r>
    <r>
      <rPr>
        <b/>
        <sz val="11"/>
        <rFont val="Calibri"/>
        <family val="2"/>
        <scheme val="minor"/>
      </rPr>
      <t xml:space="preserve"> volgens 11-8.4</t>
    </r>
  </si>
  <si>
    <r>
      <t xml:space="preserve">Leveren en aanplanten van hagen, met naakte wortel  </t>
    </r>
    <r>
      <rPr>
        <b/>
        <sz val="11"/>
        <color rgb="FF00B050"/>
        <rFont val="Calibri"/>
        <family val="2"/>
        <scheme val="minor"/>
      </rPr>
      <t>Wilde ligustrum</t>
    </r>
    <r>
      <rPr>
        <b/>
        <sz val="11"/>
        <rFont val="Calibri"/>
        <family val="2"/>
        <scheme val="minor"/>
      </rPr>
      <t xml:space="preserve"> volgens 11-8.4</t>
    </r>
  </si>
  <si>
    <r>
      <t xml:space="preserve">Leveren en aanplanten van bomen, met draadkluit </t>
    </r>
    <r>
      <rPr>
        <b/>
        <sz val="11"/>
        <color rgb="FF00B050"/>
        <rFont val="Calibri"/>
        <family val="2"/>
        <scheme val="minor"/>
      </rPr>
      <t xml:space="preserve">Witte Els </t>
    </r>
    <r>
      <rPr>
        <b/>
        <sz val="11"/>
        <rFont val="Calibri"/>
        <family val="2"/>
        <scheme val="minor"/>
      </rPr>
      <t xml:space="preserve"> volgens 11-8.6</t>
    </r>
  </si>
  <si>
    <r>
      <t xml:space="preserve">Leveren en aanplanten van bomen, met draadkluit </t>
    </r>
    <r>
      <rPr>
        <b/>
        <sz val="11"/>
        <color rgb="FF00B050"/>
        <rFont val="Calibri"/>
        <family val="2"/>
        <scheme val="minor"/>
      </rPr>
      <t xml:space="preserve">Zwarte Els </t>
    </r>
    <r>
      <rPr>
        <b/>
        <sz val="11"/>
        <rFont val="Calibri"/>
        <family val="2"/>
        <scheme val="minor"/>
      </rPr>
      <t>volgens 11-8.6</t>
    </r>
  </si>
  <si>
    <r>
      <t xml:space="preserve">Leveren en aanplanten van bomen, met draadkluit </t>
    </r>
    <r>
      <rPr>
        <b/>
        <sz val="11"/>
        <color rgb="FF00B050"/>
        <rFont val="Calibri"/>
        <family val="2"/>
        <scheme val="minor"/>
      </rPr>
      <t xml:space="preserve">Zomerlinde </t>
    </r>
    <r>
      <rPr>
        <b/>
        <sz val="11"/>
        <rFont val="Calibri"/>
        <family val="2"/>
        <scheme val="minor"/>
      </rPr>
      <t>volgens 11-8.6</t>
    </r>
  </si>
  <si>
    <r>
      <t xml:space="preserve">Leveren en aanplanten van bomen, met draadkluit </t>
    </r>
    <r>
      <rPr>
        <b/>
        <sz val="11"/>
        <color rgb="FF00B050"/>
        <rFont val="Calibri"/>
        <family val="2"/>
        <scheme val="minor"/>
      </rPr>
      <t xml:space="preserve">Grauwe abeel op eigen wortel </t>
    </r>
    <r>
      <rPr>
        <b/>
        <sz val="11"/>
        <rFont val="Calibri"/>
        <family val="2"/>
        <scheme val="minor"/>
      </rPr>
      <t>volgens 11-8.6</t>
    </r>
  </si>
  <si>
    <r>
      <t xml:space="preserve">Leveren en aanplanten van bomen, met draadkluit </t>
    </r>
    <r>
      <rPr>
        <b/>
        <sz val="11"/>
        <color rgb="FF00B050"/>
        <rFont val="Calibri"/>
        <family val="2"/>
        <scheme val="minor"/>
      </rPr>
      <t xml:space="preserve">Moseik </t>
    </r>
    <r>
      <rPr>
        <b/>
        <sz val="11"/>
        <rFont val="Calibri"/>
        <family val="2"/>
        <scheme val="minor"/>
      </rPr>
      <t>volgens 11-8.6</t>
    </r>
  </si>
  <si>
    <r>
      <t>Leveren en aanplanten van bomen, met draadkluit</t>
    </r>
    <r>
      <rPr>
        <b/>
        <sz val="11"/>
        <color rgb="FF00B050"/>
        <rFont val="Calibri"/>
        <family val="2"/>
        <scheme val="minor"/>
      </rPr>
      <t xml:space="preserve"> Gewone Esdoorn </t>
    </r>
    <r>
      <rPr>
        <b/>
        <sz val="11"/>
        <rFont val="Calibri"/>
        <family val="2"/>
        <scheme val="minor"/>
      </rPr>
      <t>volgens 11-8.6</t>
    </r>
  </si>
  <si>
    <r>
      <t>Leveren en aanplanten van bomen, met draadkluit</t>
    </r>
    <r>
      <rPr>
        <b/>
        <sz val="11"/>
        <color rgb="FF00B050"/>
        <rFont val="Calibri"/>
        <family val="2"/>
        <scheme val="minor"/>
      </rPr>
      <t xml:space="preserve"> Gewone Es </t>
    </r>
    <r>
      <rPr>
        <b/>
        <sz val="11"/>
        <rFont val="Calibri"/>
        <family val="2"/>
        <scheme val="minor"/>
      </rPr>
      <t>volgens 11-8.6</t>
    </r>
  </si>
  <si>
    <t xml:space="preserve"> -,  éémaal per jaar (basislengte x 1 x 1 jaar)</t>
  </si>
  <si>
    <t>Reinigen van aquadrains met een maximale breedte van 45cm</t>
  </si>
  <si>
    <t>lm</t>
  </si>
  <si>
    <t xml:space="preserve">-,opp&lt;5000m² </t>
  </si>
  <si>
    <t xml:space="preserve">-,5000m²&lt;opp&lt;10000m² </t>
  </si>
  <si>
    <t xml:space="preserve">Opstellen ontwerp beplantingszone  </t>
  </si>
  <si>
    <t xml:space="preserve"> -, van allerlei groenafval dat geen houtafval, bermmaaisel, graszoden of invasieve duizendknoop is (bv. boomwortels, ...)</t>
  </si>
  <si>
    <t>Verwerking van veegspecie in een erkend verwerkingsbedrijf (alle milieuheffingen inbegrepen)</t>
  </si>
  <si>
    <t>Verwerking van kolkenslib in een erkend verwerkingsbedrijf (alle milieuheffingen inbegrepen)</t>
  </si>
  <si>
    <t>Verwerking van slip afkomstig uit sloten in een erkend verwerkingsbedrijf (alle milieuheffingen inbegrepen)</t>
  </si>
  <si>
    <t>-, door middel van elektrocutietechnieken in groenzones zonder obstakels</t>
  </si>
  <si>
    <t>-, door middel van elektrocutietechnieken in groenzones in de directe omgeving van obstakels</t>
  </si>
  <si>
    <t>Aanleg takkenril</t>
  </si>
  <si>
    <t>Snoeien van bomen volgens 11-13.2</t>
  </si>
  <si>
    <t>Verwerking van zwerfvuil in een erkend verwerkingsbedrijf (alle milieuheffingen inbegrepen)</t>
  </si>
  <si>
    <t>1111.04101</t>
  </si>
  <si>
    <t xml:space="preserve">Maaien van grasmatten 4 tot 6 beurten per jaar </t>
  </si>
  <si>
    <t>budget t.b.v. duurzaamheid en biodiversiteit</t>
  </si>
  <si>
    <t xml:space="preserve"> -, vrachtwagen uitgerust met een hydraulische hoogtewerker met een bereik van minstens 17 meter</t>
  </si>
  <si>
    <t xml:space="preserve"> -, bestelwagen met een laadvermogen &lt; 3,5 ton met bijhorende uitrusting van een aanhangwagen met laadvermogen &gt; 500 kg</t>
  </si>
  <si>
    <t>Combinatie zuigwagen, klepelmaaier op hydraulische arm en landbouwtractor</t>
  </si>
  <si>
    <t>Ontstronken door uitfrezen op minimumdiepte van 50 cm</t>
  </si>
  <si>
    <t xml:space="preserve">Ter beschikknig stellen van ecoloog </t>
  </si>
  <si>
    <t>VG</t>
  </si>
  <si>
    <t xml:space="preserve">Begieten van zones jonge aanplant </t>
  </si>
  <si>
    <t>Kroonreductie blijvende kroon volgens 11-13.2.4</t>
  </si>
  <si>
    <t>1113.02302</t>
  </si>
  <si>
    <t>1113.02303</t>
  </si>
  <si>
    <t>Verwijderen van bovengrondse beplanting tot diepte van 0,20 met bosfrees</t>
  </si>
  <si>
    <t xml:space="preserve"> -, diepspitten met de graafmachine met bak (diepte: 0,5m)</t>
  </si>
  <si>
    <t>1102.02107</t>
  </si>
  <si>
    <t xml:space="preserve"> -, diepscheuren (diepte: 0,6m)</t>
  </si>
  <si>
    <t>1102.02101</t>
  </si>
  <si>
    <t>1102.02103</t>
  </si>
  <si>
    <t>Uitvoeren van een bodemanalyse ifv keuze vegetatietype</t>
  </si>
  <si>
    <t>0401.10010</t>
  </si>
  <si>
    <t>0401.10020</t>
  </si>
  <si>
    <t>0401.10031</t>
  </si>
  <si>
    <t>0401.10032</t>
  </si>
  <si>
    <t>0401.10033</t>
  </si>
  <si>
    <t>0401.10041</t>
  </si>
  <si>
    <t>0401.10042</t>
  </si>
  <si>
    <t>0401.10043</t>
  </si>
  <si>
    <t>0401.10051</t>
  </si>
  <si>
    <t>0401.10052</t>
  </si>
  <si>
    <t>0401.10053</t>
  </si>
  <si>
    <t>0401.40041</t>
  </si>
  <si>
    <t>0409.12111</t>
  </si>
  <si>
    <t>0409.12211</t>
  </si>
  <si>
    <t>1301.02111</t>
  </si>
  <si>
    <t>1301.02112</t>
  </si>
  <si>
    <t>1301.02113</t>
  </si>
  <si>
    <t>1301.02000</t>
  </si>
  <si>
    <t>1301.02102</t>
  </si>
  <si>
    <t>1301.02103</t>
  </si>
  <si>
    <t>1301.03000</t>
  </si>
  <si>
    <t>1301.04160</t>
  </si>
  <si>
    <t>1301.04150</t>
  </si>
  <si>
    <t>1301.04000</t>
  </si>
  <si>
    <t>1301.05181</t>
  </si>
  <si>
    <t>1301.05182</t>
  </si>
  <si>
    <t>1301.05000</t>
  </si>
  <si>
    <t>0920.00101</t>
  </si>
  <si>
    <t>0920.00201</t>
  </si>
  <si>
    <t>0920.00202</t>
  </si>
  <si>
    <t>0920.00203</t>
  </si>
  <si>
    <t>0920.00204</t>
  </si>
  <si>
    <t>0920.00205</t>
  </si>
  <si>
    <t>0920.00206</t>
  </si>
  <si>
    <t>0920.00209</t>
  </si>
  <si>
    <t>0920.00212</t>
  </si>
  <si>
    <t>0920.00213</t>
  </si>
  <si>
    <t>0920.00214</t>
  </si>
  <si>
    <t>0920.00215</t>
  </si>
  <si>
    <t>0920.00216</t>
  </si>
  <si>
    <t>0920.00301</t>
  </si>
  <si>
    <t>0920.00302</t>
  </si>
  <si>
    <t>0920.00307</t>
  </si>
  <si>
    <t>0920.00309</t>
  </si>
  <si>
    <t>0920.00310</t>
  </si>
  <si>
    <t>0920.00401</t>
  </si>
  <si>
    <t>0920.00402</t>
  </si>
  <si>
    <t>0920.00501</t>
  </si>
  <si>
    <r>
      <rPr>
        <u/>
        <sz val="10"/>
        <rFont val="Arial"/>
        <family val="2"/>
      </rPr>
      <t>Invulinstructie:</t>
    </r>
    <r>
      <rPr>
        <sz val="10"/>
        <rFont val="Arial"/>
        <family val="2"/>
      </rPr>
      <t xml:space="preserve">
Inschrijver dient enkel de blauwe velden in te vullen. Inschrijver dient per onderdeel een prijs voor de werkzaamheden op te geven. 
Het is niet mogelijk om na opdrachtverlening aanvullende kosten voor het verrichten van werkzaamheden in rekening te brengen, tenzij er sprake is van scopewijziging of uitbreiding van de oorspronkelijke opdracht. Indien er aanvullende werkzaamheden worden verricht, kunnen deze enkel worden verrekend indien deze werkzaamheden en prijzen vooraf afgestemd en overeengekomen zijn.
Het aanbrengen van wijzigingen op het prijzenblad is niet toegestaan en leidt tot het terzijde leggen van de inschrijving. Alle vermelde prijzen en tarieven dienen gesteld te zijn in euro’s, exclusief BTW. De opgegeven tarieven zijn 'all-in'. Dit betekent dat eventuele bijkomende kosten, zoals bijvoorbeeld reiskosten en aanbiedingskosten, in de tarieven verdisconteerd dienen te zijn. De door u aangeboden prijzen en tarieven dienen inclusief overige belastingen en/of heffingen te zijn. Het is niet toegestaan een ander prijzenblad te gebruiken. Indien inschrijver een ander prijzenblad hanteert behoudt de aanbestedende dienst zich het recht voor de inschrijving terzijde te leggen. </t>
    </r>
  </si>
  <si>
    <t>Bijlage 3B INSCHRIJFSTAAT</t>
  </si>
  <si>
    <t>Perceel 2 BE</t>
  </si>
  <si>
    <t>EHP (EUR)</t>
  </si>
  <si>
    <t>Totaal voorzien (EUR)</t>
  </si>
  <si>
    <t>Inschrijfssom, de omzetbelasting niet inbegrepen</t>
  </si>
  <si>
    <t>Inschrijver:</t>
  </si>
  <si>
    <t xml:space="preserve">Gedaan te: </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</si>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</sst>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 #,##0.00;[Red]&quot;€&quot;\ \-#,##0.00"/>
    <numFmt numFmtId="164" formatCode="#,##0.00\ &quot;€&quot;;[Red]\-#,##0.00\ &quot;€&quot;"/>
    <numFmt numFmtId="165" formatCode="_-&quot;€&quot;\ #,##0.00;[Red]_-&quot;€&quot;\ \-#,##0.00"/>
    <numFmt numFmtId="166" formatCode="0000.#####"/>
    <numFmt numFmtId="167" formatCode="0000.00000"/>
    <numFmt numFmtId="168" formatCode="#,###,###,###,###,##0.00"/>
    <numFmt numFmtId="169" formatCode="#,##0.00_ ;[Red]\-#,##0.00\ "/>
    <numFmt numFmtId="170" formatCode="0000"/>
  </numFmts>
  <fonts count="19" x14ac:knownFonts="1">
    <font>
      <sz val="11"/>
      <color theme="1"/>
      <name val="Calibri"/>
      <family val="2"/>
      <scheme val="minor"/>
    </font>
    <font>
      <sz val="10"/>
      <name val="Arial"/>
      <family val="2"/>
    </font>
    <font>
      <b/>
      <sz val="10"/>
      <name val="Arial"/>
      <family val="2"/>
    </font>
    <font>
      <sz val="11"/>
      <name val="Times New Roman"/>
      <family val="1"/>
    </font>
    <font>
      <sz val="10"/>
      <name val="Arial Narrow"/>
      <family val="2"/>
    </font>
    <font>
      <b/>
      <sz val="11"/>
      <color theme="1"/>
      <name val="Calibri"/>
      <family val="2"/>
      <scheme val="minor"/>
    </font>
    <font>
      <sz val="11"/>
      <name val="Times New Roman"/>
      <family val="1"/>
      <charset val="1"/>
    </font>
    <font>
      <sz val="11"/>
      <name val="Calibri"/>
      <family val="2"/>
      <scheme val="minor"/>
    </font>
    <font>
      <sz val="8"/>
      <name val="Calibri"/>
      <family val="2"/>
      <scheme val="minor"/>
    </font>
    <font>
      <b/>
      <sz val="11"/>
      <name val="Calibri"/>
      <family val="2"/>
      <scheme val="minor"/>
    </font>
    <font>
      <sz val="11"/>
      <color rgb="FF000000"/>
      <name val="Calibri"/>
      <family val="2"/>
      <scheme val="minor"/>
    </font>
    <font>
      <sz val="11"/>
      <color theme="1"/>
      <name val="Calibri"/>
      <family val="2"/>
      <scheme val="minor"/>
    </font>
    <font>
      <b/>
      <sz val="11"/>
      <color rgb="FF00B050"/>
      <name val="Calibri"/>
      <family val="2"/>
      <scheme val="minor"/>
    </font>
    <font>
      <sz val="9"/>
      <color indexed="81"/>
      <name val="Tahoma"/>
      <charset val="1"/>
    </font>
    <font>
      <b/>
      <sz val="9"/>
      <color indexed="81"/>
      <name val="Tahoma"/>
      <charset val="1"/>
    </font>
    <font>
      <sz val="9"/>
      <color indexed="81"/>
      <name val="Tahoma"/>
      <family val="2"/>
    </font>
    <font>
      <b/>
      <sz val="9"/>
      <color indexed="81"/>
      <name val="Tahoma"/>
      <family val="2"/>
    </font>
    <font>
      <u/>
      <sz val="10"/>
      <name val="Arial"/>
      <family val="2"/>
    </font>
    <font>
      <sz val="10"/>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right/>
      <top style="hair">
        <color auto="1"/>
      </top>
      <bottom style="hair">
        <color auto="1"/>
      </bottom>
      <diagonal/>
    </border>
    <border>
      <left style="thin">
        <color indexed="23"/>
      </left>
      <right style="thin">
        <color indexed="23"/>
      </right>
      <top style="thin">
        <color indexed="23"/>
      </top>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style="thin">
        <color indexed="23"/>
      </right>
      <top/>
      <bottom/>
      <diagonal/>
    </border>
    <border>
      <left style="thin">
        <color indexed="23"/>
      </left>
      <right/>
      <top/>
      <bottom/>
      <diagonal/>
    </border>
    <border>
      <left/>
      <right style="thin">
        <color indexed="23"/>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3" fillId="0" borderId="0"/>
    <xf numFmtId="0" fontId="6" fillId="0" borderId="0"/>
    <xf numFmtId="0" fontId="6" fillId="0" borderId="0"/>
    <xf numFmtId="0" fontId="9" fillId="0" borderId="0"/>
  </cellStyleXfs>
  <cellXfs count="106">
    <xf numFmtId="0" fontId="0" fillId="0" borderId="0" xfId="0"/>
    <xf numFmtId="49" fontId="2" fillId="0" borderId="1" xfId="0" applyNumberFormat="1" applyFont="1" applyBorder="1" applyAlignment="1">
      <alignment horizontal="left" wrapText="1"/>
    </xf>
    <xf numFmtId="0" fontId="2" fillId="0" borderId="1" xfId="0" applyFont="1" applyBorder="1" applyAlignment="1">
      <alignment horizontal="center" wrapText="1"/>
    </xf>
    <xf numFmtId="0" fontId="2" fillId="0" borderId="1" xfId="0" applyFont="1" applyBorder="1" applyAlignment="1">
      <alignment horizontal="left"/>
    </xf>
    <xf numFmtId="0" fontId="2" fillId="0" borderId="1" xfId="0" applyFont="1" applyBorder="1" applyAlignment="1">
      <alignment horizontal="right" wrapText="1"/>
    </xf>
    <xf numFmtId="165" fontId="2" fillId="0" borderId="1" xfId="0" applyNumberFormat="1" applyFont="1" applyBorder="1" applyAlignment="1">
      <alignment horizontal="right" wrapText="1"/>
    </xf>
    <xf numFmtId="0" fontId="2" fillId="0" borderId="0" xfId="0" applyFont="1" applyAlignment="1">
      <alignment wrapText="1"/>
    </xf>
    <xf numFmtId="49" fontId="0" fillId="0" borderId="1" xfId="0" applyNumberFormat="1" applyBorder="1" applyAlignment="1">
      <alignment horizontal="left"/>
    </xf>
    <xf numFmtId="0" fontId="0" fillId="0" borderId="1" xfId="0" applyBorder="1" applyAlignment="1">
      <alignment horizontal="center"/>
    </xf>
    <xf numFmtId="0" fontId="1" fillId="0" borderId="1" xfId="0" applyFont="1" applyBorder="1" applyAlignment="1">
      <alignment horizontal="right"/>
    </xf>
    <xf numFmtId="0" fontId="1" fillId="0" borderId="1" xfId="0" applyFont="1" applyBorder="1" applyAlignment="1">
      <alignment horizontal="center"/>
    </xf>
    <xf numFmtId="165" fontId="2" fillId="0" borderId="1" xfId="0" applyNumberFormat="1" applyFont="1" applyBorder="1" applyAlignment="1">
      <alignment horizontal="right"/>
    </xf>
    <xf numFmtId="0" fontId="2" fillId="0" borderId="1" xfId="0" applyFont="1" applyBorder="1" applyAlignment="1">
      <alignment horizontal="center"/>
    </xf>
    <xf numFmtId="0" fontId="1" fillId="0" borderId="1" xfId="0" applyFont="1" applyBorder="1" applyAlignment="1">
      <alignment horizontal="left"/>
    </xf>
    <xf numFmtId="0" fontId="0" fillId="0" borderId="1" xfId="0" applyBorder="1" applyAlignment="1">
      <alignment horizontal="left"/>
    </xf>
    <xf numFmtId="8" fontId="1" fillId="0" borderId="1" xfId="0" applyNumberFormat="1" applyFont="1" applyBorder="1" applyAlignment="1">
      <alignment horizontal="right"/>
    </xf>
    <xf numFmtId="165" fontId="0" fillId="0" borderId="1" xfId="0" applyNumberFormat="1" applyBorder="1" applyAlignment="1">
      <alignment horizontal="right"/>
    </xf>
    <xf numFmtId="9" fontId="0" fillId="0" borderId="1" xfId="0" applyNumberFormat="1" applyBorder="1" applyAlignment="1">
      <alignment horizontal="left"/>
    </xf>
    <xf numFmtId="0" fontId="0" fillId="0" borderId="1" xfId="0" quotePrefix="1" applyBorder="1" applyAlignment="1">
      <alignment horizontal="left"/>
    </xf>
    <xf numFmtId="0" fontId="5" fillId="0" borderId="1" xfId="0" quotePrefix="1" applyFont="1" applyBorder="1" applyAlignment="1">
      <alignment horizontal="left"/>
    </xf>
    <xf numFmtId="0" fontId="4" fillId="0" borderId="1" xfId="1" applyFont="1" applyBorder="1" applyAlignment="1">
      <alignment vertical="top"/>
    </xf>
    <xf numFmtId="0" fontId="4" fillId="0" borderId="1" xfId="1" applyFont="1" applyBorder="1" applyAlignment="1">
      <alignment horizontal="center" vertical="top" wrapText="1"/>
    </xf>
    <xf numFmtId="0" fontId="4" fillId="0" borderId="1" xfId="1" applyFont="1" applyBorder="1" applyAlignment="1">
      <alignment horizontal="center" vertical="top"/>
    </xf>
    <xf numFmtId="0" fontId="4" fillId="0" borderId="1" xfId="1" applyFont="1" applyBorder="1" applyAlignment="1">
      <alignment horizontal="left" vertical="top" wrapText="1"/>
    </xf>
    <xf numFmtId="0" fontId="4" fillId="0" borderId="1" xfId="1" applyFont="1" applyBorder="1" applyAlignment="1">
      <alignment horizontal="left" vertical="top"/>
    </xf>
    <xf numFmtId="164" fontId="0" fillId="0" borderId="0" xfId="0" applyNumberFormat="1"/>
    <xf numFmtId="49" fontId="0" fillId="2" borderId="1" xfId="0" applyNumberFormat="1" applyFill="1" applyBorder="1" applyAlignment="1">
      <alignment horizontal="left"/>
    </xf>
    <xf numFmtId="0" fontId="0" fillId="2" borderId="1" xfId="0" applyFill="1" applyBorder="1" applyAlignment="1">
      <alignment horizontal="center"/>
    </xf>
    <xf numFmtId="0" fontId="2" fillId="2" borderId="1" xfId="0" applyFont="1" applyFill="1" applyBorder="1" applyAlignment="1">
      <alignment horizontal="left"/>
    </xf>
    <xf numFmtId="0" fontId="1" fillId="2" borderId="1" xfId="0" applyFont="1" applyFill="1" applyBorder="1" applyAlignment="1">
      <alignment horizontal="right"/>
    </xf>
    <xf numFmtId="0" fontId="1" fillId="2" borderId="1" xfId="0" applyFont="1" applyFill="1" applyBorder="1" applyAlignment="1">
      <alignment horizontal="center"/>
    </xf>
    <xf numFmtId="165" fontId="2" fillId="2" borderId="1" xfId="0" applyNumberFormat="1" applyFont="1" applyFill="1" applyBorder="1" applyAlignment="1">
      <alignment horizontal="right"/>
    </xf>
    <xf numFmtId="0" fontId="2" fillId="2" borderId="1" xfId="0" applyFont="1" applyFill="1" applyBorder="1" applyAlignment="1">
      <alignment horizontal="center"/>
    </xf>
    <xf numFmtId="0" fontId="0" fillId="2" borderId="1" xfId="0" applyFill="1" applyBorder="1" applyAlignment="1">
      <alignment horizontal="left"/>
    </xf>
    <xf numFmtId="8" fontId="1" fillId="2" borderId="1" xfId="0" applyNumberFormat="1" applyFont="1" applyFill="1" applyBorder="1" applyAlignment="1">
      <alignment horizontal="right"/>
    </xf>
    <xf numFmtId="9" fontId="0" fillId="2" borderId="1" xfId="0" applyNumberFormat="1" applyFill="1" applyBorder="1" applyAlignment="1">
      <alignment horizontal="left"/>
    </xf>
    <xf numFmtId="0" fontId="0" fillId="2" borderId="0" xfId="0" applyFill="1"/>
    <xf numFmtId="0" fontId="11" fillId="0" borderId="1" xfId="0" applyFont="1" applyBorder="1" applyAlignment="1">
      <alignment horizontal="left"/>
    </xf>
    <xf numFmtId="0" fontId="9" fillId="0" borderId="1" xfId="0" applyFont="1" applyBorder="1" applyAlignment="1">
      <alignment horizontal="left"/>
    </xf>
    <xf numFmtId="167" fontId="7" fillId="0" borderId="1" xfId="1" quotePrefix="1" applyNumberFormat="1" applyFont="1" applyBorder="1" applyAlignment="1">
      <alignment horizontal="right" vertical="top"/>
    </xf>
    <xf numFmtId="0" fontId="11" fillId="0" borderId="1" xfId="0" applyFont="1" applyBorder="1" applyAlignment="1">
      <alignment horizontal="right"/>
    </xf>
    <xf numFmtId="49" fontId="0" fillId="0" borderId="2" xfId="0" applyNumberFormat="1" applyBorder="1" applyAlignment="1">
      <alignment horizontal="left"/>
    </xf>
    <xf numFmtId="0" fontId="2" fillId="0" borderId="2" xfId="0" applyFont="1" applyBorder="1" applyAlignment="1">
      <alignment horizontal="center"/>
    </xf>
    <xf numFmtId="165" fontId="2" fillId="0" borderId="2" xfId="0" applyNumberFormat="1" applyFont="1" applyBorder="1" applyAlignment="1">
      <alignment horizontal="right"/>
    </xf>
    <xf numFmtId="9" fontId="0" fillId="0" borderId="2" xfId="0" applyNumberFormat="1" applyBorder="1" applyAlignment="1">
      <alignment horizontal="left"/>
    </xf>
    <xf numFmtId="0" fontId="0" fillId="0" borderId="3" xfId="0" applyBorder="1"/>
    <xf numFmtId="0" fontId="2" fillId="0" borderId="1" xfId="0" applyFont="1" applyBorder="1" applyAlignment="1">
      <alignment horizontal="right"/>
    </xf>
    <xf numFmtId="0" fontId="2" fillId="2" borderId="1" xfId="0" applyFont="1" applyFill="1" applyBorder="1" applyAlignment="1">
      <alignment horizontal="right"/>
    </xf>
    <xf numFmtId="166" fontId="0" fillId="0" borderId="1" xfId="0" quotePrefix="1" applyNumberFormat="1" applyBorder="1" applyAlignment="1">
      <alignment horizontal="right"/>
    </xf>
    <xf numFmtId="166" fontId="0" fillId="0" borderId="1" xfId="0" applyNumberFormat="1" applyBorder="1" applyAlignment="1">
      <alignment horizontal="right"/>
    </xf>
    <xf numFmtId="0" fontId="0" fillId="0" borderId="1" xfId="0" applyBorder="1" applyAlignment="1">
      <alignment horizontal="right"/>
    </xf>
    <xf numFmtId="167" fontId="0" fillId="0" borderId="1" xfId="0" applyNumberFormat="1" applyBorder="1" applyAlignment="1">
      <alignment horizontal="right"/>
    </xf>
    <xf numFmtId="167" fontId="1" fillId="0" borderId="1" xfId="1" quotePrefix="1" applyNumberFormat="1" applyFont="1" applyBorder="1" applyAlignment="1">
      <alignment horizontal="right" vertical="top"/>
    </xf>
    <xf numFmtId="0" fontId="0" fillId="2" borderId="1" xfId="0" applyFill="1" applyBorder="1" applyAlignment="1">
      <alignment horizontal="right"/>
    </xf>
    <xf numFmtId="0" fontId="1" fillId="0" borderId="1" xfId="0" quotePrefix="1" applyFont="1" applyBorder="1" applyAlignment="1">
      <alignment horizontal="left"/>
    </xf>
    <xf numFmtId="1" fontId="1" fillId="0" borderId="1" xfId="0" applyNumberFormat="1" applyFont="1" applyBorder="1" applyAlignment="1">
      <alignment horizontal="center"/>
    </xf>
    <xf numFmtId="167" fontId="7" fillId="0" borderId="1" xfId="1" applyNumberFormat="1" applyFont="1" applyBorder="1" applyAlignment="1">
      <alignment horizontal="right" vertical="top"/>
    </xf>
    <xf numFmtId="0" fontId="7" fillId="0" borderId="1" xfId="1" applyFont="1" applyBorder="1" applyAlignment="1">
      <alignment vertical="top" wrapText="1"/>
    </xf>
    <xf numFmtId="0" fontId="9" fillId="0" borderId="1" xfId="1" applyFont="1" applyBorder="1" applyAlignment="1">
      <alignment vertical="top" wrapText="1"/>
    </xf>
    <xf numFmtId="0" fontId="9" fillId="0" borderId="1" xfId="2" applyFont="1" applyBorder="1" applyAlignment="1">
      <alignment vertical="top" wrapText="1"/>
    </xf>
    <xf numFmtId="167" fontId="7" fillId="0" borderId="1" xfId="2" applyNumberFormat="1" applyFont="1" applyBorder="1" applyAlignment="1">
      <alignment horizontal="right" vertical="top"/>
    </xf>
    <xf numFmtId="0" fontId="7" fillId="0" borderId="1" xfId="2" applyFont="1" applyBorder="1" applyAlignment="1">
      <alignment vertical="top" wrapText="1"/>
    </xf>
    <xf numFmtId="167" fontId="7" fillId="0" borderId="1" xfId="3" applyNumberFormat="1" applyFont="1" applyBorder="1" applyAlignment="1">
      <alignment horizontal="right" vertical="top"/>
    </xf>
    <xf numFmtId="0" fontId="7" fillId="0" borderId="1" xfId="3" applyFont="1" applyBorder="1" applyAlignment="1">
      <alignment vertical="top" wrapText="1"/>
    </xf>
    <xf numFmtId="49" fontId="7" fillId="0" borderId="1" xfId="3" applyNumberFormat="1" applyFont="1" applyBorder="1" applyAlignment="1">
      <alignment vertical="top" wrapText="1"/>
    </xf>
    <xf numFmtId="0" fontId="7" fillId="0" borderId="1" xfId="1" applyFont="1" applyBorder="1" applyAlignment="1">
      <alignment horizontal="center" vertical="top"/>
    </xf>
    <xf numFmtId="0" fontId="7" fillId="0" borderId="1" xfId="1" quotePrefix="1" applyFont="1" applyBorder="1" applyAlignment="1">
      <alignment vertical="top" wrapText="1"/>
    </xf>
    <xf numFmtId="0" fontId="9" fillId="0" borderId="1" xfId="3" applyFont="1" applyBorder="1" applyAlignment="1">
      <alignment vertical="top" wrapText="1"/>
    </xf>
    <xf numFmtId="0" fontId="10" fillId="0" borderId="1" xfId="3" applyFont="1" applyBorder="1" applyAlignment="1">
      <alignment vertical="top" wrapText="1"/>
    </xf>
    <xf numFmtId="49" fontId="7" fillId="0" borderId="1" xfId="3" applyNumberFormat="1" applyFont="1" applyBorder="1" applyAlignment="1">
      <alignment horizontal="right" vertical="top"/>
    </xf>
    <xf numFmtId="0" fontId="7" fillId="0" borderId="1" xfId="3" applyFont="1" applyBorder="1" applyAlignment="1">
      <alignment horizontal="center" vertical="top"/>
    </xf>
    <xf numFmtId="0" fontId="7" fillId="0" borderId="1" xfId="3" applyFont="1" applyBorder="1" applyAlignment="1">
      <alignment vertical="top"/>
    </xf>
    <xf numFmtId="0" fontId="7" fillId="0" borderId="4" xfId="3" applyFont="1" applyBorder="1" applyAlignment="1">
      <alignment vertical="top" wrapText="1"/>
    </xf>
    <xf numFmtId="167" fontId="7" fillId="0" borderId="4" xfId="3" applyNumberFormat="1" applyFont="1" applyBorder="1" applyAlignment="1">
      <alignment horizontal="right" vertical="top"/>
    </xf>
    <xf numFmtId="0" fontId="5" fillId="0" borderId="1" xfId="0" applyFont="1" applyBorder="1" applyAlignment="1">
      <alignment horizontal="left"/>
    </xf>
    <xf numFmtId="167" fontId="7" fillId="0" borderId="1" xfId="2" quotePrefix="1" applyNumberFormat="1" applyFont="1" applyBorder="1" applyAlignment="1">
      <alignment horizontal="right" vertical="top"/>
    </xf>
    <xf numFmtId="167" fontId="7" fillId="0" borderId="1" xfId="3" quotePrefix="1" applyNumberFormat="1" applyFont="1" applyBorder="1" applyAlignment="1">
      <alignment horizontal="right" vertical="top"/>
    </xf>
    <xf numFmtId="167" fontId="10" fillId="0" borderId="1" xfId="3" quotePrefix="1" applyNumberFormat="1" applyFont="1" applyBorder="1" applyAlignment="1">
      <alignment horizontal="right" vertical="top"/>
    </xf>
    <xf numFmtId="167" fontId="0" fillId="0" borderId="1" xfId="0" quotePrefix="1" applyNumberFormat="1" applyBorder="1" applyAlignment="1">
      <alignment horizontal="right"/>
    </xf>
    <xf numFmtId="0" fontId="1" fillId="3" borderId="5" xfId="0" applyFont="1" applyFill="1" applyBorder="1"/>
    <xf numFmtId="0" fontId="1" fillId="3" borderId="6" xfId="0" applyFont="1" applyFill="1" applyBorder="1"/>
    <xf numFmtId="0" fontId="1" fillId="3" borderId="7" xfId="0" applyFont="1" applyFill="1" applyBorder="1"/>
    <xf numFmtId="0" fontId="1" fillId="3" borderId="8" xfId="0" applyFont="1" applyFill="1" applyBorder="1"/>
    <xf numFmtId="0" fontId="1" fillId="3" borderId="0" xfId="0" applyFont="1" applyFill="1"/>
    <xf numFmtId="0" fontId="1" fillId="3" borderId="9" xfId="0" applyFont="1" applyFill="1" applyBorder="1"/>
    <xf numFmtId="0" fontId="2" fillId="3" borderId="10" xfId="0" applyFont="1" applyFill="1" applyBorder="1"/>
    <xf numFmtId="0" fontId="1" fillId="3" borderId="11" xfId="0" applyFont="1" applyFill="1" applyBorder="1"/>
    <xf numFmtId="0" fontId="1" fillId="3" borderId="10" xfId="0" applyFont="1" applyFill="1" applyBorder="1"/>
    <xf numFmtId="0" fontId="1" fillId="3" borderId="0" xfId="0" applyFont="1" applyFill="1" applyAlignment="1">
      <alignment horizontal="left"/>
    </xf>
    <xf numFmtId="168" fontId="1" fillId="3" borderId="0" xfId="0" applyNumberFormat="1" applyFont="1" applyFill="1" applyAlignment="1">
      <alignment horizontal="right"/>
    </xf>
    <xf numFmtId="0" fontId="1" fillId="3" borderId="0" xfId="0" applyFont="1" applyFill="1" applyAlignment="1">
      <alignment horizontal="center"/>
    </xf>
    <xf numFmtId="169" fontId="1" fillId="4" borderId="1" xfId="0" applyNumberFormat="1" applyFont="1" applyFill="1" applyBorder="1" applyAlignment="1" applyProtection="1">
      <alignment horizontal="right"/>
      <protection locked="0"/>
    </xf>
    <xf numFmtId="169" fontId="0" fillId="4" borderId="1" xfId="0" applyNumberFormat="1" applyFill="1" applyBorder="1" applyAlignment="1" applyProtection="1">
      <alignment horizontal="right"/>
      <protection locked="0"/>
    </xf>
    <xf numFmtId="165" fontId="5" fillId="0" borderId="1" xfId="0" applyNumberFormat="1" applyFont="1" applyBorder="1" applyAlignment="1">
      <alignment horizontal="right"/>
    </xf>
    <xf numFmtId="0" fontId="18" fillId="4" borderId="1" xfId="0" applyFont="1" applyFill="1" applyBorder="1" applyAlignment="1" applyProtection="1">
      <alignment horizontal="left"/>
      <protection locked="0"/>
    </xf>
    <xf numFmtId="170" fontId="7" fillId="0" borderId="1" xfId="1" applyNumberFormat="1" applyFont="1" applyBorder="1" applyAlignment="1">
      <alignment horizontal="right" vertical="top"/>
    </xf>
    <xf numFmtId="0" fontId="1" fillId="3" borderId="12" xfId="0" applyFont="1" applyFill="1" applyBorder="1" applyAlignment="1">
      <alignment horizontal="left" wrapText="1"/>
    </xf>
    <xf numFmtId="0" fontId="1" fillId="3" borderId="13" xfId="0" applyFont="1" applyFill="1" applyBorder="1" applyAlignment="1">
      <alignment horizontal="left" wrapText="1"/>
    </xf>
    <xf numFmtId="0" fontId="1" fillId="3" borderId="14" xfId="0" applyFont="1" applyFill="1" applyBorder="1" applyAlignment="1">
      <alignment horizontal="left" wrapText="1"/>
    </xf>
    <xf numFmtId="0" fontId="1" fillId="3" borderId="15" xfId="0" applyFont="1" applyFill="1" applyBorder="1" applyAlignment="1">
      <alignment horizontal="left" wrapText="1"/>
    </xf>
    <xf numFmtId="0" fontId="1" fillId="3" borderId="0" xfId="0" applyFont="1" applyFill="1" applyAlignment="1">
      <alignment horizontal="left" wrapText="1"/>
    </xf>
    <xf numFmtId="0" fontId="1" fillId="3" borderId="16" xfId="0" applyFont="1" applyFill="1" applyBorder="1" applyAlignment="1">
      <alignment horizontal="left" wrapText="1"/>
    </xf>
    <xf numFmtId="0" fontId="1" fillId="3" borderId="17" xfId="0" applyFont="1" applyFill="1" applyBorder="1" applyAlignment="1">
      <alignment horizontal="left" wrapText="1"/>
    </xf>
    <xf numFmtId="0" fontId="1" fillId="3" borderId="3" xfId="0" applyFont="1" applyFill="1" applyBorder="1" applyAlignment="1">
      <alignment horizontal="left" wrapText="1"/>
    </xf>
    <xf numFmtId="0" fontId="1" fillId="3" borderId="18" xfId="0" applyFont="1" applyFill="1" applyBorder="1" applyAlignment="1">
      <alignment horizontal="left" wrapText="1"/>
    </xf>
    <xf numFmtId="8" fontId="1" fillId="4" borderId="1" xfId="0" applyNumberFormat="1" applyFont="1" applyFill="1" applyBorder="1" applyAlignment="1" applyProtection="1">
      <alignment horizontal="right"/>
      <protection locked="0"/>
    </xf>
  </cellXfs>
  <cellStyles count="5">
    <cellStyle name="Bold" xfId="4" xr:uid="{C2A97864-DE75-4B41-AF31-9A1D2123041F}"/>
    <cellStyle name="Standaard" xfId="0" builtinId="0"/>
    <cellStyle name="Standaard_catalogus-versie2.0a-START" xfId="1" xr:uid="{55C65A9D-7F8E-46A4-BB37-F8CDAA6C7A02}"/>
    <cellStyle name="Standaard_catalogus-versie2.0a-START 2" xfId="3" xr:uid="{95023F7A-CD91-4854-BDB2-B41E62748585}"/>
    <cellStyle name="Standaard_catalogus-versie2.0-START" xfId="2" xr:uid="{4DD14BEA-1A5B-4F63-B4DA-30ADDA8CBD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57149</xdr:colOff>
      <xdr:row>1</xdr:row>
      <xdr:rowOff>28574</xdr:rowOff>
    </xdr:from>
    <xdr:to>
      <xdr:col>7</xdr:col>
      <xdr:colOff>262889</xdr:colOff>
      <xdr:row>5</xdr:row>
      <xdr:rowOff>53339</xdr:rowOff>
    </xdr:to>
    <xdr:pic>
      <xdr:nvPicPr>
        <xdr:cNvPr id="2" name="Picture 1" descr="U:\LOGO_NSP_Resize.jpg">
          <a:extLst>
            <a:ext uri="{FF2B5EF4-FFF2-40B4-BE49-F238E27FC236}">
              <a16:creationId xmlns:a16="http://schemas.microsoft.com/office/drawing/2014/main" id="{5D67E8FD-C028-4196-B029-5B485CC9CD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41029" y="188594"/>
          <a:ext cx="765810" cy="7562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9ADB-1A41-45B2-B86F-FF0414C1CDD4}">
  <sheetPr>
    <pageSetUpPr fitToPage="1"/>
  </sheetPr>
  <dimension ref="A1:Q371"/>
  <sheetViews>
    <sheetView tabSelected="1" topLeftCell="A183" zoomScale="80" zoomScaleNormal="80" workbookViewId="0">
      <selection activeCell="H205" sqref="H205"/>
    </sheetView>
  </sheetViews>
  <sheetFormatPr defaultColWidth="9.109375" defaultRowHeight="14.4" x14ac:dyDescent="0.3"/>
  <cols>
    <col min="1" max="1" width="3.6640625" style="7" customWidth="1"/>
    <col min="2" max="2" width="5.77734375" style="8" customWidth="1"/>
    <col min="3" max="3" width="15.5546875" style="50" bestFit="1" customWidth="1"/>
    <col min="4" max="4" width="4.33203125" style="14" bestFit="1" customWidth="1"/>
    <col min="5" max="5" width="121.44140625" style="14" customWidth="1"/>
    <col min="6" max="6" width="5.21875" style="14" bestFit="1" customWidth="1"/>
    <col min="7" max="7" width="8.21875" style="14" bestFit="1" customWidth="1"/>
    <col min="8" max="8" width="5.6640625" style="16" bestFit="1" customWidth="1"/>
    <col min="9" max="9" width="8.5546875" style="8" bestFit="1" customWidth="1"/>
    <col min="10" max="10" width="14" style="16" bestFit="1" customWidth="1"/>
    <col min="11" max="11" width="10.44140625" style="8" bestFit="1" customWidth="1"/>
    <col min="12" max="12" width="10.44140625" style="16" bestFit="1" customWidth="1"/>
    <col min="13" max="13" width="5.6640625" style="7" bestFit="1" customWidth="1"/>
    <col min="14" max="14" width="12" style="7" customWidth="1"/>
    <col min="15" max="15" width="6.77734375" style="14" bestFit="1" customWidth="1"/>
    <col min="16" max="16" width="18.21875" style="14" bestFit="1" customWidth="1"/>
    <col min="17" max="17" width="11.33203125" bestFit="1" customWidth="1"/>
  </cols>
  <sheetData>
    <row r="1" spans="1:7" s="83" customFormat="1" ht="12.75" customHeight="1" x14ac:dyDescent="0.25">
      <c r="A1" s="79"/>
      <c r="B1" s="80"/>
      <c r="C1" s="81"/>
      <c r="D1" s="81"/>
      <c r="E1" s="81"/>
      <c r="F1" s="81"/>
      <c r="G1" s="82"/>
    </row>
    <row r="2" spans="1:7" s="83" customFormat="1" ht="13.2" x14ac:dyDescent="0.25">
      <c r="A2" s="84"/>
      <c r="B2" s="85" t="s">
        <v>425</v>
      </c>
      <c r="G2" s="86"/>
    </row>
    <row r="3" spans="1:7" s="83" customFormat="1" ht="13.2" x14ac:dyDescent="0.25">
      <c r="A3" s="84"/>
      <c r="B3" s="85" t="s">
        <v>426</v>
      </c>
      <c r="G3" s="86"/>
    </row>
    <row r="4" spans="1:7" s="83" customFormat="1" ht="13.2" x14ac:dyDescent="0.25">
      <c r="A4" s="84"/>
      <c r="B4" s="85"/>
      <c r="G4" s="86"/>
    </row>
    <row r="5" spans="1:7" s="83" customFormat="1" ht="12.75" customHeight="1" x14ac:dyDescent="0.25">
      <c r="A5" s="84"/>
      <c r="B5" s="87"/>
      <c r="G5" s="86"/>
    </row>
    <row r="6" spans="1:7" s="83" customFormat="1" ht="12.75" customHeight="1" x14ac:dyDescent="0.25">
      <c r="A6" s="84"/>
      <c r="B6" s="87"/>
      <c r="G6" s="86"/>
    </row>
    <row r="7" spans="1:7" s="83" customFormat="1" ht="12.75" customHeight="1" x14ac:dyDescent="0.25">
      <c r="B7" s="96" t="s">
        <v>424</v>
      </c>
      <c r="C7" s="97"/>
      <c r="D7" s="97"/>
      <c r="E7" s="97"/>
      <c r="F7" s="97"/>
      <c r="G7" s="98"/>
    </row>
    <row r="8" spans="1:7" s="83" customFormat="1" ht="12.75" customHeight="1" x14ac:dyDescent="0.25">
      <c r="B8" s="99"/>
      <c r="C8" s="100"/>
      <c r="D8" s="100"/>
      <c r="E8" s="100"/>
      <c r="F8" s="100"/>
      <c r="G8" s="101"/>
    </row>
    <row r="9" spans="1:7" s="83" customFormat="1" ht="12.75" customHeight="1" x14ac:dyDescent="0.25">
      <c r="B9" s="99"/>
      <c r="C9" s="100"/>
      <c r="D9" s="100"/>
      <c r="E9" s="100"/>
      <c r="F9" s="100"/>
      <c r="G9" s="101"/>
    </row>
    <row r="10" spans="1:7" s="83" customFormat="1" ht="12.75" customHeight="1" x14ac:dyDescent="0.25">
      <c r="B10" s="99"/>
      <c r="C10" s="100"/>
      <c r="D10" s="100"/>
      <c r="E10" s="100"/>
      <c r="F10" s="100"/>
      <c r="G10" s="101"/>
    </row>
    <row r="11" spans="1:7" s="83" customFormat="1" ht="12.75" customHeight="1" x14ac:dyDescent="0.25">
      <c r="B11" s="99"/>
      <c r="C11" s="100"/>
      <c r="D11" s="100"/>
      <c r="E11" s="100"/>
      <c r="F11" s="100"/>
      <c r="G11" s="101"/>
    </row>
    <row r="12" spans="1:7" s="83" customFormat="1" ht="12.75" customHeight="1" x14ac:dyDescent="0.25">
      <c r="B12" s="99"/>
      <c r="C12" s="100"/>
      <c r="D12" s="100"/>
      <c r="E12" s="100"/>
      <c r="F12" s="100"/>
      <c r="G12" s="101"/>
    </row>
    <row r="13" spans="1:7" s="83" customFormat="1" ht="12.75" customHeight="1" x14ac:dyDescent="0.25">
      <c r="B13" s="99"/>
      <c r="C13" s="100"/>
      <c r="D13" s="100"/>
      <c r="E13" s="100"/>
      <c r="F13" s="100"/>
      <c r="G13" s="101"/>
    </row>
    <row r="14" spans="1:7" s="83" customFormat="1" ht="12.75" customHeight="1" x14ac:dyDescent="0.25">
      <c r="B14" s="99"/>
      <c r="C14" s="100"/>
      <c r="D14" s="100"/>
      <c r="E14" s="100"/>
      <c r="F14" s="100"/>
      <c r="G14" s="101"/>
    </row>
    <row r="15" spans="1:7" s="83" customFormat="1" ht="12.75" customHeight="1" x14ac:dyDescent="0.25">
      <c r="B15" s="99"/>
      <c r="C15" s="100"/>
      <c r="D15" s="100"/>
      <c r="E15" s="100"/>
      <c r="F15" s="100"/>
      <c r="G15" s="101"/>
    </row>
    <row r="16" spans="1:7" s="83" customFormat="1" ht="12.75" customHeight="1" x14ac:dyDescent="0.25">
      <c r="B16" s="99"/>
      <c r="C16" s="100"/>
      <c r="D16" s="100"/>
      <c r="E16" s="100"/>
      <c r="F16" s="100"/>
      <c r="G16" s="101"/>
    </row>
    <row r="17" spans="1:16" s="83" customFormat="1" ht="13.2" x14ac:dyDescent="0.25">
      <c r="A17" s="88"/>
      <c r="B17" s="99"/>
      <c r="C17" s="100"/>
      <c r="D17" s="100"/>
      <c r="E17" s="100"/>
      <c r="F17" s="100"/>
      <c r="G17" s="101"/>
    </row>
    <row r="18" spans="1:16" s="83" customFormat="1" ht="13.2" x14ac:dyDescent="0.25">
      <c r="A18" s="88"/>
      <c r="B18" s="99"/>
      <c r="C18" s="100"/>
      <c r="D18" s="100"/>
      <c r="E18" s="100"/>
      <c r="F18" s="100"/>
      <c r="G18" s="101"/>
    </row>
    <row r="19" spans="1:16" s="83" customFormat="1" ht="13.2" x14ac:dyDescent="0.25">
      <c r="A19" s="88"/>
      <c r="B19" s="102"/>
      <c r="C19" s="103"/>
      <c r="D19" s="103"/>
      <c r="E19" s="103"/>
      <c r="F19" s="103"/>
      <c r="G19" s="104"/>
    </row>
    <row r="20" spans="1:16" s="83" customFormat="1" ht="13.2" x14ac:dyDescent="0.25">
      <c r="A20" s="88"/>
      <c r="D20" s="89"/>
      <c r="E20" s="90"/>
      <c r="F20" s="89"/>
      <c r="G20" s="89"/>
    </row>
    <row r="21" spans="1:16" s="6" customFormat="1" ht="39.6" x14ac:dyDescent="0.25">
      <c r="A21" s="1"/>
      <c r="B21" s="2" t="s">
        <v>0</v>
      </c>
      <c r="C21" s="3" t="s">
        <v>1</v>
      </c>
      <c r="D21" s="3" t="s">
        <v>2</v>
      </c>
      <c r="E21" s="3" t="s">
        <v>3</v>
      </c>
      <c r="F21" s="3" t="s">
        <v>4</v>
      </c>
      <c r="G21" s="3" t="s">
        <v>5</v>
      </c>
      <c r="H21" s="4" t="s">
        <v>427</v>
      </c>
      <c r="I21" s="2" t="s">
        <v>6</v>
      </c>
      <c r="J21" s="5" t="s">
        <v>428</v>
      </c>
      <c r="K21" s="2" t="s">
        <v>7</v>
      </c>
      <c r="L21" s="5" t="s">
        <v>8</v>
      </c>
      <c r="M21" s="1" t="s">
        <v>9</v>
      </c>
      <c r="N21" s="1" t="s">
        <v>10</v>
      </c>
      <c r="O21" s="3" t="s">
        <v>11</v>
      </c>
      <c r="P21" s="3" t="s">
        <v>12</v>
      </c>
    </row>
    <row r="22" spans="1:16" s="6" customFormat="1" ht="13.2" x14ac:dyDescent="0.25">
      <c r="A22" s="1"/>
      <c r="B22" s="2"/>
      <c r="C22" s="46"/>
      <c r="D22" s="3"/>
      <c r="E22" s="3"/>
      <c r="F22" s="3"/>
      <c r="G22" s="3"/>
      <c r="H22" s="4"/>
      <c r="I22" s="2"/>
      <c r="J22" s="5"/>
      <c r="K22" s="2"/>
      <c r="L22" s="5"/>
      <c r="M22" s="1"/>
      <c r="N22" s="1"/>
      <c r="O22" s="3"/>
      <c r="P22" s="3"/>
    </row>
    <row r="23" spans="1:16" x14ac:dyDescent="0.3">
      <c r="A23" s="26"/>
      <c r="B23" s="27"/>
      <c r="C23" s="47"/>
      <c r="D23" s="28"/>
      <c r="E23" s="28" t="s">
        <v>83</v>
      </c>
      <c r="F23" s="28"/>
      <c r="G23" s="28"/>
      <c r="H23" s="29"/>
      <c r="I23" s="30"/>
      <c r="J23" s="31"/>
      <c r="K23" s="32"/>
      <c r="L23" s="31"/>
      <c r="M23" s="26"/>
      <c r="N23" s="26"/>
      <c r="O23" s="28"/>
      <c r="P23" s="28"/>
    </row>
    <row r="24" spans="1:16" x14ac:dyDescent="0.3">
      <c r="B24" s="8">
        <v>1</v>
      </c>
      <c r="C24" s="48" t="s">
        <v>376</v>
      </c>
      <c r="D24" s="3"/>
      <c r="E24" s="13" t="s">
        <v>311</v>
      </c>
      <c r="F24" s="13" t="s">
        <v>15</v>
      </c>
      <c r="G24" s="13" t="s">
        <v>43</v>
      </c>
      <c r="H24" s="91"/>
      <c r="I24" s="10">
        <v>100</v>
      </c>
      <c r="J24" s="11">
        <f>H24*I24</f>
        <v>0</v>
      </c>
      <c r="K24" s="12"/>
      <c r="L24" s="11"/>
      <c r="O24" s="3"/>
      <c r="P24" s="3"/>
    </row>
    <row r="25" spans="1:16" x14ac:dyDescent="0.3">
      <c r="B25" s="8">
        <v>2</v>
      </c>
      <c r="C25" s="48" t="s">
        <v>377</v>
      </c>
      <c r="D25" s="3"/>
      <c r="E25" s="13" t="s">
        <v>67</v>
      </c>
      <c r="F25" s="13" t="s">
        <v>15</v>
      </c>
      <c r="G25" s="13" t="s">
        <v>27</v>
      </c>
      <c r="H25" s="91"/>
      <c r="I25" s="10">
        <v>1000</v>
      </c>
      <c r="J25" s="11">
        <f t="shared" ref="J25:J88" si="0">H25*I25</f>
        <v>0</v>
      </c>
      <c r="K25" s="12"/>
      <c r="L25" s="11"/>
      <c r="O25" s="3"/>
      <c r="P25" s="3"/>
    </row>
    <row r="26" spans="1:16" x14ac:dyDescent="0.3">
      <c r="C26" s="46"/>
      <c r="D26" s="3"/>
      <c r="E26" s="3" t="s">
        <v>13</v>
      </c>
      <c r="F26" s="3"/>
      <c r="G26" s="3"/>
      <c r="H26" s="9"/>
      <c r="I26" s="10"/>
      <c r="J26" s="11"/>
      <c r="K26" s="12"/>
      <c r="L26" s="11"/>
      <c r="O26" s="3"/>
      <c r="P26" s="3"/>
    </row>
    <row r="27" spans="1:16" x14ac:dyDescent="0.3">
      <c r="B27" s="8">
        <v>3</v>
      </c>
      <c r="C27" s="48" t="s">
        <v>378</v>
      </c>
      <c r="E27" s="14" t="s">
        <v>14</v>
      </c>
      <c r="F27" s="14" t="s">
        <v>15</v>
      </c>
      <c r="G27" s="14" t="s">
        <v>16</v>
      </c>
      <c r="H27" s="91"/>
      <c r="I27" s="10">
        <v>15</v>
      </c>
      <c r="J27" s="11">
        <f t="shared" si="0"/>
        <v>0</v>
      </c>
      <c r="K27" s="12"/>
      <c r="L27" s="11"/>
      <c r="O27" s="17"/>
      <c r="P27" s="17"/>
    </row>
    <row r="28" spans="1:16" x14ac:dyDescent="0.3">
      <c r="B28" s="8">
        <v>4</v>
      </c>
      <c r="C28" s="48" t="s">
        <v>379</v>
      </c>
      <c r="E28" s="14" t="s">
        <v>17</v>
      </c>
      <c r="F28" s="14" t="s">
        <v>15</v>
      </c>
      <c r="G28" s="14" t="s">
        <v>16</v>
      </c>
      <c r="H28" s="91"/>
      <c r="I28" s="10">
        <v>15</v>
      </c>
      <c r="J28" s="11">
        <f t="shared" si="0"/>
        <v>0</v>
      </c>
      <c r="K28" s="12"/>
      <c r="L28" s="11"/>
      <c r="O28" s="17"/>
      <c r="P28" s="17"/>
    </row>
    <row r="29" spans="1:16" x14ac:dyDescent="0.3">
      <c r="B29" s="8">
        <v>5</v>
      </c>
      <c r="C29" s="48" t="s">
        <v>380</v>
      </c>
      <c r="E29" s="18" t="s">
        <v>68</v>
      </c>
      <c r="F29" s="14" t="s">
        <v>15</v>
      </c>
      <c r="G29" s="14" t="s">
        <v>16</v>
      </c>
      <c r="H29" s="91"/>
      <c r="I29" s="10">
        <v>1</v>
      </c>
      <c r="J29" s="11">
        <f t="shared" si="0"/>
        <v>0</v>
      </c>
      <c r="K29" s="12"/>
      <c r="L29" s="11"/>
      <c r="O29" s="17"/>
      <c r="P29" s="17"/>
    </row>
    <row r="30" spans="1:16" x14ac:dyDescent="0.3">
      <c r="C30" s="46"/>
      <c r="D30" s="3"/>
      <c r="E30" s="3" t="s">
        <v>18</v>
      </c>
      <c r="F30" s="3"/>
      <c r="G30" s="3"/>
      <c r="H30" s="9"/>
      <c r="I30" s="10"/>
      <c r="J30" s="11"/>
      <c r="K30" s="12"/>
      <c r="L30" s="11"/>
      <c r="O30" s="3"/>
      <c r="P30" s="3"/>
    </row>
    <row r="31" spans="1:16" x14ac:dyDescent="0.3">
      <c r="B31" s="8">
        <v>6</v>
      </c>
      <c r="C31" s="48" t="s">
        <v>381</v>
      </c>
      <c r="E31" s="14" t="s">
        <v>14</v>
      </c>
      <c r="F31" s="14" t="s">
        <v>15</v>
      </c>
      <c r="G31" s="14" t="s">
        <v>16</v>
      </c>
      <c r="H31" s="91"/>
      <c r="I31" s="10">
        <v>3</v>
      </c>
      <c r="J31" s="11">
        <f t="shared" si="0"/>
        <v>0</v>
      </c>
      <c r="K31" s="12"/>
      <c r="L31" s="11"/>
      <c r="O31" s="17"/>
      <c r="P31" s="17"/>
    </row>
    <row r="32" spans="1:16" x14ac:dyDescent="0.3">
      <c r="B32" s="8">
        <v>7</v>
      </c>
      <c r="C32" s="48" t="s">
        <v>382</v>
      </c>
      <c r="E32" s="14" t="s">
        <v>17</v>
      </c>
      <c r="F32" s="14" t="s">
        <v>15</v>
      </c>
      <c r="G32" s="14" t="s">
        <v>16</v>
      </c>
      <c r="H32" s="91"/>
      <c r="I32" s="10">
        <v>3</v>
      </c>
      <c r="J32" s="11">
        <f t="shared" si="0"/>
        <v>0</v>
      </c>
      <c r="K32" s="12"/>
      <c r="L32" s="11"/>
      <c r="O32" s="17"/>
      <c r="P32" s="17"/>
    </row>
    <row r="33" spans="2:16" x14ac:dyDescent="0.3">
      <c r="B33" s="8">
        <v>8</v>
      </c>
      <c r="C33" s="48" t="s">
        <v>383</v>
      </c>
      <c r="E33" s="18" t="s">
        <v>68</v>
      </c>
      <c r="F33" s="14" t="s">
        <v>15</v>
      </c>
      <c r="G33" s="14" t="s">
        <v>16</v>
      </c>
      <c r="H33" s="91"/>
      <c r="I33" s="10">
        <v>1</v>
      </c>
      <c r="J33" s="11">
        <f t="shared" si="0"/>
        <v>0</v>
      </c>
      <c r="K33" s="12"/>
      <c r="L33" s="11"/>
      <c r="O33" s="17"/>
      <c r="P33" s="17"/>
    </row>
    <row r="34" spans="2:16" x14ac:dyDescent="0.3">
      <c r="C34" s="46"/>
      <c r="D34" s="3"/>
      <c r="E34" s="3" t="s">
        <v>362</v>
      </c>
      <c r="F34" s="3"/>
      <c r="G34" s="3"/>
      <c r="H34" s="9"/>
      <c r="I34" s="10"/>
      <c r="J34" s="11"/>
      <c r="K34" s="12"/>
      <c r="L34" s="11"/>
      <c r="O34" s="3"/>
      <c r="P34" s="3"/>
    </row>
    <row r="35" spans="2:16" x14ac:dyDescent="0.3">
      <c r="B35" s="8">
        <v>9</v>
      </c>
      <c r="D35" s="14" t="s">
        <v>19</v>
      </c>
      <c r="E35" s="14" t="s">
        <v>20</v>
      </c>
      <c r="F35" s="14" t="s">
        <v>15</v>
      </c>
      <c r="G35" s="14" t="s">
        <v>16</v>
      </c>
      <c r="H35" s="91"/>
      <c r="I35" s="10">
        <v>10</v>
      </c>
      <c r="J35" s="11">
        <f t="shared" si="0"/>
        <v>0</v>
      </c>
      <c r="K35" s="12"/>
      <c r="L35" s="11"/>
      <c r="O35" s="17"/>
      <c r="P35" s="17"/>
    </row>
    <row r="36" spans="2:16" x14ac:dyDescent="0.3">
      <c r="B36" s="8">
        <v>10</v>
      </c>
      <c r="D36" s="14" t="s">
        <v>19</v>
      </c>
      <c r="E36" s="14" t="s">
        <v>21</v>
      </c>
      <c r="F36" s="14" t="s">
        <v>15</v>
      </c>
      <c r="G36" s="14" t="s">
        <v>16</v>
      </c>
      <c r="H36" s="91"/>
      <c r="I36" s="10">
        <v>10</v>
      </c>
      <c r="J36" s="11">
        <f t="shared" si="0"/>
        <v>0</v>
      </c>
      <c r="K36" s="12"/>
      <c r="L36" s="11"/>
      <c r="O36" s="17"/>
      <c r="P36" s="17"/>
    </row>
    <row r="37" spans="2:16" x14ac:dyDescent="0.3">
      <c r="B37" s="8">
        <v>11</v>
      </c>
      <c r="E37" s="18" t="s">
        <v>68</v>
      </c>
      <c r="F37" s="14" t="s">
        <v>15</v>
      </c>
      <c r="G37" s="14" t="s">
        <v>16</v>
      </c>
      <c r="H37" s="91"/>
      <c r="I37" s="10">
        <v>1</v>
      </c>
      <c r="J37" s="11">
        <f t="shared" si="0"/>
        <v>0</v>
      </c>
      <c r="K37" s="12"/>
      <c r="L37" s="11"/>
      <c r="O37" s="17"/>
      <c r="P37" s="17"/>
    </row>
    <row r="38" spans="2:16" x14ac:dyDescent="0.3">
      <c r="C38" s="46"/>
      <c r="D38" s="3"/>
      <c r="E38" s="3" t="s">
        <v>22</v>
      </c>
      <c r="F38" s="3"/>
      <c r="G38" s="3"/>
      <c r="H38" s="9"/>
      <c r="I38" s="10"/>
      <c r="J38" s="11"/>
      <c r="K38" s="12"/>
      <c r="L38" s="11"/>
      <c r="O38" s="3"/>
      <c r="P38" s="3"/>
    </row>
    <row r="39" spans="2:16" x14ac:dyDescent="0.3">
      <c r="B39" s="8">
        <v>12</v>
      </c>
      <c r="C39" s="48" t="s">
        <v>384</v>
      </c>
      <c r="E39" s="14" t="s">
        <v>23</v>
      </c>
      <c r="F39" s="14" t="s">
        <v>15</v>
      </c>
      <c r="G39" s="14" t="s">
        <v>16</v>
      </c>
      <c r="H39" s="91"/>
      <c r="I39" s="10">
        <v>2</v>
      </c>
      <c r="J39" s="11">
        <f t="shared" si="0"/>
        <v>0</v>
      </c>
      <c r="K39" s="12"/>
      <c r="L39" s="11"/>
      <c r="O39" s="17"/>
      <c r="P39" s="17"/>
    </row>
    <row r="40" spans="2:16" x14ac:dyDescent="0.3">
      <c r="B40" s="8">
        <v>13</v>
      </c>
      <c r="C40" s="48" t="s">
        <v>385</v>
      </c>
      <c r="E40" s="14" t="s">
        <v>24</v>
      </c>
      <c r="F40" s="14" t="s">
        <v>15</v>
      </c>
      <c r="G40" s="14" t="s">
        <v>16</v>
      </c>
      <c r="H40" s="91"/>
      <c r="I40" s="10">
        <v>2</v>
      </c>
      <c r="J40" s="11">
        <f t="shared" si="0"/>
        <v>0</v>
      </c>
      <c r="K40" s="12"/>
      <c r="L40" s="11"/>
      <c r="O40" s="17"/>
      <c r="P40" s="17"/>
    </row>
    <row r="41" spans="2:16" x14ac:dyDescent="0.3">
      <c r="B41" s="8">
        <v>14</v>
      </c>
      <c r="C41" s="48" t="s">
        <v>386</v>
      </c>
      <c r="E41" s="18" t="s">
        <v>68</v>
      </c>
      <c r="F41" s="14" t="s">
        <v>15</v>
      </c>
      <c r="G41" s="14" t="s">
        <v>16</v>
      </c>
      <c r="H41" s="91"/>
      <c r="I41" s="10">
        <v>1</v>
      </c>
      <c r="J41" s="11">
        <f t="shared" si="0"/>
        <v>0</v>
      </c>
      <c r="K41" s="12"/>
      <c r="L41" s="11"/>
      <c r="O41" s="17"/>
      <c r="P41" s="17"/>
    </row>
    <row r="42" spans="2:16" x14ac:dyDescent="0.3">
      <c r="C42" s="49"/>
      <c r="E42" s="18"/>
      <c r="H42" s="15"/>
      <c r="I42" s="10"/>
      <c r="J42" s="11"/>
      <c r="K42" s="12"/>
      <c r="L42" s="11"/>
      <c r="O42" s="17"/>
      <c r="P42" s="17"/>
    </row>
    <row r="43" spans="2:16" x14ac:dyDescent="0.3">
      <c r="B43" s="8">
        <v>15</v>
      </c>
      <c r="C43" s="48" t="s">
        <v>387</v>
      </c>
      <c r="E43" s="18" t="s">
        <v>111</v>
      </c>
      <c r="F43" s="14" t="s">
        <v>15</v>
      </c>
      <c r="G43" s="14" t="s">
        <v>43</v>
      </c>
      <c r="H43" s="91"/>
      <c r="I43" s="10">
        <v>40</v>
      </c>
      <c r="J43" s="11">
        <f t="shared" si="0"/>
        <v>0</v>
      </c>
      <c r="K43" s="12"/>
      <c r="L43" s="11"/>
      <c r="O43" s="17"/>
      <c r="P43" s="17"/>
    </row>
    <row r="44" spans="2:16" x14ac:dyDescent="0.3">
      <c r="C44" s="48"/>
      <c r="E44" s="18"/>
      <c r="H44" s="15"/>
      <c r="I44" s="10"/>
      <c r="J44" s="11"/>
      <c r="K44" s="12"/>
      <c r="L44" s="11"/>
      <c r="O44" s="17"/>
      <c r="P44" s="17"/>
    </row>
    <row r="45" spans="2:16" x14ac:dyDescent="0.3">
      <c r="C45" s="48"/>
      <c r="E45" s="19" t="s">
        <v>69</v>
      </c>
      <c r="H45" s="15"/>
      <c r="I45" s="10"/>
      <c r="J45" s="11"/>
      <c r="K45" s="12"/>
      <c r="L45" s="11"/>
      <c r="O45" s="17"/>
      <c r="P45" s="17"/>
    </row>
    <row r="46" spans="2:16" x14ac:dyDescent="0.3">
      <c r="B46" s="8">
        <v>16</v>
      </c>
      <c r="C46" s="56" t="s">
        <v>71</v>
      </c>
      <c r="E46" s="57" t="s">
        <v>70</v>
      </c>
      <c r="F46" s="14" t="s">
        <v>15</v>
      </c>
      <c r="G46" s="14" t="s">
        <v>27</v>
      </c>
      <c r="H46" s="91"/>
      <c r="I46" s="10">
        <v>800</v>
      </c>
      <c r="J46" s="11">
        <f t="shared" si="0"/>
        <v>0</v>
      </c>
      <c r="K46" s="12"/>
      <c r="L46" s="11"/>
      <c r="O46" s="17"/>
      <c r="P46" s="17"/>
    </row>
    <row r="47" spans="2:16" x14ac:dyDescent="0.3">
      <c r="C47" s="49"/>
      <c r="E47" s="58" t="s">
        <v>77</v>
      </c>
      <c r="H47" s="15"/>
      <c r="I47" s="10"/>
      <c r="J47" s="11"/>
      <c r="K47" s="12"/>
      <c r="L47" s="11"/>
      <c r="O47" s="17"/>
      <c r="P47" s="17"/>
    </row>
    <row r="48" spans="2:16" x14ac:dyDescent="0.3">
      <c r="B48" s="8">
        <v>17</v>
      </c>
      <c r="C48" s="56" t="s">
        <v>74</v>
      </c>
      <c r="E48" s="57" t="s">
        <v>72</v>
      </c>
      <c r="F48" s="14" t="s">
        <v>15</v>
      </c>
      <c r="G48" s="14" t="s">
        <v>76</v>
      </c>
      <c r="H48" s="91"/>
      <c r="I48" s="10">
        <v>150</v>
      </c>
      <c r="J48" s="11">
        <f t="shared" si="0"/>
        <v>0</v>
      </c>
      <c r="K48" s="12"/>
      <c r="L48" s="11"/>
      <c r="O48" s="17"/>
      <c r="P48" s="17"/>
    </row>
    <row r="49" spans="1:16" x14ac:dyDescent="0.3">
      <c r="B49" s="8">
        <v>18</v>
      </c>
      <c r="C49" s="56" t="s">
        <v>75</v>
      </c>
      <c r="E49" s="57" t="s">
        <v>73</v>
      </c>
      <c r="F49" s="14" t="s">
        <v>15</v>
      </c>
      <c r="G49" s="14" t="s">
        <v>76</v>
      </c>
      <c r="H49" s="91"/>
      <c r="I49" s="10">
        <v>150</v>
      </c>
      <c r="J49" s="11">
        <f t="shared" si="0"/>
        <v>0</v>
      </c>
      <c r="K49" s="12"/>
      <c r="L49" s="11"/>
      <c r="O49" s="17"/>
      <c r="P49" s="17"/>
    </row>
    <row r="50" spans="1:16" x14ac:dyDescent="0.3">
      <c r="C50" s="49"/>
      <c r="E50" s="58" t="s">
        <v>78</v>
      </c>
      <c r="H50" s="15"/>
      <c r="I50" s="10"/>
      <c r="J50" s="11"/>
      <c r="K50" s="12"/>
      <c r="L50" s="11"/>
      <c r="O50" s="17"/>
      <c r="P50" s="17"/>
    </row>
    <row r="51" spans="1:16" x14ac:dyDescent="0.3">
      <c r="B51" s="8">
        <v>19</v>
      </c>
      <c r="C51" s="56" t="s">
        <v>81</v>
      </c>
      <c r="E51" s="57" t="s">
        <v>79</v>
      </c>
      <c r="F51" s="14" t="s">
        <v>15</v>
      </c>
      <c r="G51" s="14" t="s">
        <v>27</v>
      </c>
      <c r="H51" s="91"/>
      <c r="I51" s="10">
        <v>1000</v>
      </c>
      <c r="J51" s="11">
        <f t="shared" si="0"/>
        <v>0</v>
      </c>
      <c r="K51" s="12"/>
      <c r="L51" s="11"/>
      <c r="O51" s="17"/>
      <c r="P51" s="17"/>
    </row>
    <row r="52" spans="1:16" x14ac:dyDescent="0.3">
      <c r="B52" s="8">
        <v>20</v>
      </c>
      <c r="C52" s="56" t="s">
        <v>82</v>
      </c>
      <c r="E52" s="57" t="s">
        <v>80</v>
      </c>
      <c r="F52" s="14" t="s">
        <v>15</v>
      </c>
      <c r="G52" s="14" t="s">
        <v>27</v>
      </c>
      <c r="H52" s="91"/>
      <c r="I52" s="10">
        <v>1000</v>
      </c>
      <c r="J52" s="11">
        <f t="shared" si="0"/>
        <v>0</v>
      </c>
      <c r="K52" s="12"/>
      <c r="L52" s="11"/>
      <c r="O52" s="17"/>
      <c r="P52" s="17"/>
    </row>
    <row r="53" spans="1:16" x14ac:dyDescent="0.3">
      <c r="C53" s="49"/>
      <c r="E53" s="58" t="s">
        <v>84</v>
      </c>
      <c r="H53" s="15"/>
      <c r="I53" s="10"/>
      <c r="J53" s="11"/>
      <c r="K53" s="12"/>
      <c r="L53" s="11"/>
      <c r="O53" s="17"/>
      <c r="P53" s="17"/>
    </row>
    <row r="54" spans="1:16" x14ac:dyDescent="0.3">
      <c r="B54" s="8">
        <v>21</v>
      </c>
      <c r="C54" s="56" t="s">
        <v>86</v>
      </c>
      <c r="E54" s="57" t="s">
        <v>85</v>
      </c>
      <c r="F54" s="14" t="s">
        <v>15</v>
      </c>
      <c r="G54" s="14" t="s">
        <v>43</v>
      </c>
      <c r="H54" s="91"/>
      <c r="I54" s="10">
        <v>400</v>
      </c>
      <c r="J54" s="11">
        <f t="shared" si="0"/>
        <v>0</v>
      </c>
      <c r="K54" s="12"/>
      <c r="L54" s="11"/>
      <c r="O54" s="17"/>
      <c r="P54" s="17"/>
    </row>
    <row r="55" spans="1:16" x14ac:dyDescent="0.3">
      <c r="C55" s="49"/>
      <c r="E55" s="58" t="s">
        <v>87</v>
      </c>
      <c r="H55" s="15"/>
      <c r="I55" s="10"/>
      <c r="J55" s="11"/>
      <c r="K55" s="12"/>
      <c r="L55" s="11"/>
      <c r="O55" s="17"/>
      <c r="P55" s="17"/>
    </row>
    <row r="56" spans="1:16" x14ac:dyDescent="0.3">
      <c r="B56" s="8">
        <v>22</v>
      </c>
      <c r="C56" s="56" t="s">
        <v>89</v>
      </c>
      <c r="E56" s="57" t="s">
        <v>88</v>
      </c>
      <c r="F56" s="14" t="s">
        <v>15</v>
      </c>
      <c r="G56" s="14" t="s">
        <v>27</v>
      </c>
      <c r="H56" s="91"/>
      <c r="I56" s="10">
        <v>100</v>
      </c>
      <c r="J56" s="11">
        <f t="shared" si="0"/>
        <v>0</v>
      </c>
      <c r="K56" s="12"/>
      <c r="L56" s="11"/>
      <c r="O56" s="17"/>
      <c r="P56" s="17"/>
    </row>
    <row r="57" spans="1:16" x14ac:dyDescent="0.3">
      <c r="C57" s="49"/>
      <c r="E57" s="59" t="s">
        <v>90</v>
      </c>
      <c r="H57" s="15"/>
      <c r="I57" s="10"/>
      <c r="J57" s="11"/>
      <c r="K57" s="12"/>
      <c r="L57" s="11"/>
      <c r="O57" s="17"/>
      <c r="P57" s="17"/>
    </row>
    <row r="58" spans="1:16" x14ac:dyDescent="0.3">
      <c r="C58" s="49"/>
      <c r="E58" s="59" t="s">
        <v>91</v>
      </c>
      <c r="H58" s="15"/>
      <c r="I58" s="10"/>
      <c r="J58" s="11"/>
      <c r="K58" s="12"/>
      <c r="L58" s="11"/>
      <c r="O58" s="17"/>
      <c r="P58" s="17"/>
    </row>
    <row r="59" spans="1:16" x14ac:dyDescent="0.3">
      <c r="B59" s="8">
        <v>23</v>
      </c>
      <c r="C59" s="75" t="s">
        <v>388</v>
      </c>
      <c r="E59" s="61" t="s">
        <v>92</v>
      </c>
      <c r="F59" s="14" t="s">
        <v>15</v>
      </c>
      <c r="G59" s="14" t="s">
        <v>43</v>
      </c>
      <c r="H59" s="91"/>
      <c r="I59" s="10">
        <v>1000</v>
      </c>
      <c r="J59" s="11">
        <f t="shared" si="0"/>
        <v>0</v>
      </c>
      <c r="K59" s="12"/>
      <c r="L59" s="11"/>
      <c r="O59" s="17"/>
      <c r="P59" s="17"/>
    </row>
    <row r="60" spans="1:16" x14ac:dyDescent="0.3">
      <c r="B60" s="8">
        <v>24</v>
      </c>
      <c r="C60" s="75" t="s">
        <v>389</v>
      </c>
      <c r="E60" s="61" t="s">
        <v>93</v>
      </c>
      <c r="F60" s="14" t="s">
        <v>15</v>
      </c>
      <c r="G60" s="14" t="s">
        <v>43</v>
      </c>
      <c r="H60" s="91"/>
      <c r="I60" s="10">
        <v>1000</v>
      </c>
      <c r="J60" s="11">
        <f t="shared" si="0"/>
        <v>0</v>
      </c>
      <c r="K60" s="12"/>
      <c r="L60" s="11"/>
      <c r="O60" s="17"/>
      <c r="P60" s="17"/>
    </row>
    <row r="61" spans="1:16" x14ac:dyDescent="0.3">
      <c r="C61" s="60"/>
      <c r="E61" s="61"/>
      <c r="H61" s="15"/>
      <c r="I61" s="10"/>
      <c r="J61" s="11"/>
      <c r="K61" s="12"/>
      <c r="L61" s="11"/>
      <c r="O61" s="17"/>
      <c r="P61" s="17"/>
    </row>
    <row r="62" spans="1:16" x14ac:dyDescent="0.3">
      <c r="A62" s="26"/>
      <c r="B62" s="27"/>
      <c r="C62" s="47"/>
      <c r="D62" s="28"/>
      <c r="E62" s="28" t="s">
        <v>51</v>
      </c>
      <c r="F62" s="28"/>
      <c r="G62" s="28"/>
      <c r="H62" s="29"/>
      <c r="I62" s="30"/>
      <c r="J62" s="11"/>
      <c r="K62" s="32"/>
      <c r="L62" s="31"/>
      <c r="M62" s="26"/>
      <c r="N62" s="26"/>
      <c r="O62" s="28"/>
      <c r="P62" s="28"/>
    </row>
    <row r="63" spans="1:16" x14ac:dyDescent="0.3">
      <c r="C63" s="46"/>
      <c r="D63" s="3"/>
      <c r="E63" s="3" t="s">
        <v>104</v>
      </c>
      <c r="F63" s="3"/>
      <c r="G63" s="3"/>
      <c r="H63" s="9"/>
      <c r="I63" s="10"/>
      <c r="J63" s="11"/>
      <c r="K63" s="12"/>
      <c r="L63" s="11"/>
      <c r="O63" s="3"/>
      <c r="P63" s="3"/>
    </row>
    <row r="64" spans="1:16" x14ac:dyDescent="0.3">
      <c r="C64" s="46"/>
      <c r="D64" s="3"/>
      <c r="E64" s="3" t="s">
        <v>94</v>
      </c>
      <c r="F64" s="3"/>
      <c r="G64" s="3"/>
      <c r="H64" s="9"/>
      <c r="I64" s="10"/>
      <c r="J64" s="11"/>
      <c r="K64" s="12"/>
      <c r="L64" s="11"/>
      <c r="O64" s="3"/>
      <c r="P64" s="3"/>
    </row>
    <row r="65" spans="2:16" x14ac:dyDescent="0.3">
      <c r="B65" s="8">
        <v>25</v>
      </c>
      <c r="C65" s="75" t="s">
        <v>403</v>
      </c>
      <c r="E65" s="14" t="s">
        <v>52</v>
      </c>
      <c r="F65" s="14" t="s">
        <v>15</v>
      </c>
      <c r="G65" s="14" t="s">
        <v>53</v>
      </c>
      <c r="H65" s="91"/>
      <c r="I65" s="10">
        <v>50</v>
      </c>
      <c r="J65" s="11">
        <f t="shared" si="0"/>
        <v>0</v>
      </c>
      <c r="K65" s="12"/>
      <c r="L65" s="11"/>
      <c r="O65" s="17"/>
      <c r="P65" s="17"/>
    </row>
    <row r="66" spans="2:16" x14ac:dyDescent="0.3">
      <c r="B66" s="8">
        <v>26</v>
      </c>
      <c r="C66" s="60"/>
      <c r="D66" s="14" t="s">
        <v>19</v>
      </c>
      <c r="E66" s="14" t="s">
        <v>109</v>
      </c>
      <c r="F66" s="14" t="s">
        <v>15</v>
      </c>
      <c r="G66" s="14" t="s">
        <v>53</v>
      </c>
      <c r="H66" s="91"/>
      <c r="I66" s="10">
        <v>40</v>
      </c>
      <c r="J66" s="11">
        <f t="shared" si="0"/>
        <v>0</v>
      </c>
      <c r="K66" s="12"/>
      <c r="L66" s="11"/>
      <c r="O66" s="17"/>
      <c r="P66" s="17"/>
    </row>
    <row r="67" spans="2:16" x14ac:dyDescent="0.3">
      <c r="B67" s="8">
        <v>27</v>
      </c>
      <c r="C67" s="60"/>
      <c r="D67" s="14" t="s">
        <v>19</v>
      </c>
      <c r="E67" s="14" t="s">
        <v>363</v>
      </c>
      <c r="F67" s="14" t="s">
        <v>364</v>
      </c>
      <c r="G67" s="14" t="s">
        <v>53</v>
      </c>
      <c r="H67" s="91"/>
      <c r="I67" s="10">
        <v>25</v>
      </c>
      <c r="J67" s="11">
        <f t="shared" si="0"/>
        <v>0</v>
      </c>
      <c r="K67" s="12"/>
      <c r="L67" s="11"/>
      <c r="O67" s="17"/>
      <c r="P67" s="17"/>
    </row>
    <row r="68" spans="2:16" x14ac:dyDescent="0.3">
      <c r="C68" s="46"/>
      <c r="D68" s="3"/>
      <c r="E68" s="3" t="s">
        <v>54</v>
      </c>
      <c r="F68" s="3"/>
      <c r="G68" s="3"/>
      <c r="H68" s="9"/>
      <c r="I68" s="10"/>
      <c r="J68" s="11"/>
      <c r="K68" s="12"/>
      <c r="L68" s="11"/>
      <c r="O68" s="3"/>
      <c r="P68" s="3"/>
    </row>
    <row r="69" spans="2:16" x14ac:dyDescent="0.3">
      <c r="B69" s="8">
        <v>28</v>
      </c>
      <c r="C69" s="48" t="s">
        <v>404</v>
      </c>
      <c r="E69" s="14" t="s">
        <v>55</v>
      </c>
      <c r="F69" s="14" t="s">
        <v>15</v>
      </c>
      <c r="G69" s="14" t="s">
        <v>53</v>
      </c>
      <c r="H69" s="91"/>
      <c r="I69" s="10">
        <v>70</v>
      </c>
      <c r="J69" s="11">
        <f t="shared" si="0"/>
        <v>0</v>
      </c>
      <c r="K69" s="12"/>
      <c r="L69" s="11"/>
      <c r="O69" s="17"/>
      <c r="P69" s="17"/>
    </row>
    <row r="70" spans="2:16" x14ac:dyDescent="0.3">
      <c r="B70" s="8">
        <v>29</v>
      </c>
      <c r="C70" s="75" t="s">
        <v>405</v>
      </c>
      <c r="E70" s="61" t="s">
        <v>95</v>
      </c>
      <c r="F70" s="14" t="s">
        <v>15</v>
      </c>
      <c r="G70" s="14" t="s">
        <v>53</v>
      </c>
      <c r="H70" s="91"/>
      <c r="I70" s="10">
        <v>10</v>
      </c>
      <c r="J70" s="11">
        <f t="shared" si="0"/>
        <v>0</v>
      </c>
      <c r="K70" s="12"/>
      <c r="L70" s="11"/>
      <c r="O70" s="17"/>
      <c r="P70" s="17"/>
    </row>
    <row r="71" spans="2:16" x14ac:dyDescent="0.3">
      <c r="B71" s="8">
        <v>30</v>
      </c>
      <c r="C71" s="75" t="s">
        <v>406</v>
      </c>
      <c r="E71" s="61" t="s">
        <v>96</v>
      </c>
      <c r="F71" s="14" t="s">
        <v>15</v>
      </c>
      <c r="G71" s="14" t="s">
        <v>53</v>
      </c>
      <c r="H71" s="91"/>
      <c r="I71" s="10">
        <v>10</v>
      </c>
      <c r="J71" s="11">
        <f t="shared" si="0"/>
        <v>0</v>
      </c>
      <c r="K71" s="12"/>
      <c r="L71" s="11"/>
      <c r="O71" s="17"/>
      <c r="P71" s="17"/>
    </row>
    <row r="72" spans="2:16" x14ac:dyDescent="0.3">
      <c r="B72" s="8">
        <v>31</v>
      </c>
      <c r="C72" s="48" t="s">
        <v>407</v>
      </c>
      <c r="E72" s="14" t="s">
        <v>56</v>
      </c>
      <c r="F72" s="14" t="s">
        <v>15</v>
      </c>
      <c r="G72" s="14" t="s">
        <v>53</v>
      </c>
      <c r="H72" s="91"/>
      <c r="I72" s="10">
        <v>10</v>
      </c>
      <c r="J72" s="11">
        <f t="shared" si="0"/>
        <v>0</v>
      </c>
      <c r="K72" s="12"/>
      <c r="L72" s="11"/>
      <c r="O72" s="17"/>
      <c r="P72" s="17"/>
    </row>
    <row r="73" spans="2:16" ht="28.8" x14ac:dyDescent="0.3">
      <c r="B73" s="8">
        <v>32</v>
      </c>
      <c r="C73" s="75" t="s">
        <v>408</v>
      </c>
      <c r="E73" s="61" t="s">
        <v>97</v>
      </c>
      <c r="F73" s="14" t="s">
        <v>15</v>
      </c>
      <c r="G73" s="14" t="s">
        <v>53</v>
      </c>
      <c r="H73" s="91"/>
      <c r="I73" s="10">
        <v>10</v>
      </c>
      <c r="J73" s="11">
        <f t="shared" si="0"/>
        <v>0</v>
      </c>
      <c r="K73" s="12"/>
      <c r="L73" s="11"/>
      <c r="O73" s="17"/>
      <c r="P73" s="17"/>
    </row>
    <row r="74" spans="2:16" x14ac:dyDescent="0.3">
      <c r="B74" s="8">
        <v>33</v>
      </c>
      <c r="C74" s="75" t="s">
        <v>409</v>
      </c>
      <c r="E74" s="61" t="s">
        <v>359</v>
      </c>
      <c r="F74" s="14" t="s">
        <v>15</v>
      </c>
      <c r="G74" s="14" t="s">
        <v>53</v>
      </c>
      <c r="H74" s="91"/>
      <c r="I74" s="10">
        <v>10</v>
      </c>
      <c r="J74" s="11">
        <f t="shared" si="0"/>
        <v>0</v>
      </c>
      <c r="K74" s="12"/>
      <c r="L74" s="11"/>
      <c r="O74" s="17"/>
      <c r="P74" s="17"/>
    </row>
    <row r="75" spans="2:16" x14ac:dyDescent="0.3">
      <c r="B75" s="8">
        <v>34</v>
      </c>
      <c r="C75" s="75" t="s">
        <v>410</v>
      </c>
      <c r="E75" s="61" t="s">
        <v>98</v>
      </c>
      <c r="F75" s="14" t="s">
        <v>15</v>
      </c>
      <c r="G75" s="14" t="s">
        <v>53</v>
      </c>
      <c r="H75" s="91"/>
      <c r="I75" s="10">
        <v>10</v>
      </c>
      <c r="J75" s="11">
        <f t="shared" si="0"/>
        <v>0</v>
      </c>
      <c r="K75" s="12"/>
      <c r="L75" s="11"/>
      <c r="O75" s="17"/>
      <c r="P75" s="17"/>
    </row>
    <row r="76" spans="2:16" ht="28.8" x14ac:dyDescent="0.3">
      <c r="B76" s="8">
        <v>35</v>
      </c>
      <c r="C76" s="75" t="s">
        <v>411</v>
      </c>
      <c r="E76" s="61" t="s">
        <v>99</v>
      </c>
      <c r="F76" s="14" t="s">
        <v>15</v>
      </c>
      <c r="G76" s="14" t="s">
        <v>53</v>
      </c>
      <c r="H76" s="91"/>
      <c r="I76" s="10">
        <v>10</v>
      </c>
      <c r="J76" s="11">
        <f t="shared" si="0"/>
        <v>0</v>
      </c>
      <c r="K76" s="12"/>
      <c r="L76" s="11"/>
      <c r="O76" s="17"/>
      <c r="P76" s="17"/>
    </row>
    <row r="77" spans="2:16" ht="28.8" x14ac:dyDescent="0.3">
      <c r="B77" s="8">
        <v>36</v>
      </c>
      <c r="C77" s="75" t="s">
        <v>412</v>
      </c>
      <c r="E77" s="61" t="s">
        <v>100</v>
      </c>
      <c r="F77" s="14" t="s">
        <v>15</v>
      </c>
      <c r="G77" s="14" t="s">
        <v>53</v>
      </c>
      <c r="H77" s="91"/>
      <c r="I77" s="10">
        <v>10</v>
      </c>
      <c r="J77" s="11">
        <f t="shared" si="0"/>
        <v>0</v>
      </c>
      <c r="K77" s="12"/>
      <c r="L77" s="11"/>
      <c r="O77" s="17"/>
      <c r="P77" s="17"/>
    </row>
    <row r="78" spans="2:16" x14ac:dyDescent="0.3">
      <c r="B78" s="8">
        <v>37</v>
      </c>
      <c r="C78" s="75" t="s">
        <v>413</v>
      </c>
      <c r="E78" s="61" t="s">
        <v>101</v>
      </c>
      <c r="F78" s="14" t="s">
        <v>15</v>
      </c>
      <c r="G78" s="14" t="s">
        <v>53</v>
      </c>
      <c r="H78" s="91"/>
      <c r="I78" s="10">
        <v>10</v>
      </c>
      <c r="J78" s="11">
        <f t="shared" si="0"/>
        <v>0</v>
      </c>
      <c r="K78" s="12"/>
      <c r="L78" s="11"/>
      <c r="O78" s="17"/>
      <c r="P78" s="17"/>
    </row>
    <row r="79" spans="2:16" x14ac:dyDescent="0.3">
      <c r="B79" s="8">
        <v>38</v>
      </c>
      <c r="C79" s="75" t="s">
        <v>414</v>
      </c>
      <c r="E79" s="61" t="s">
        <v>108</v>
      </c>
      <c r="F79" s="14" t="s">
        <v>15</v>
      </c>
      <c r="G79" s="14" t="s">
        <v>53</v>
      </c>
      <c r="H79" s="91"/>
      <c r="I79" s="10">
        <v>10</v>
      </c>
      <c r="J79" s="11">
        <f t="shared" si="0"/>
        <v>0</v>
      </c>
      <c r="K79" s="12"/>
      <c r="L79" s="11"/>
      <c r="O79" s="17"/>
      <c r="P79" s="17"/>
    </row>
    <row r="80" spans="2:16" x14ac:dyDescent="0.3">
      <c r="B80" s="8">
        <v>39</v>
      </c>
      <c r="C80" s="75" t="s">
        <v>415</v>
      </c>
      <c r="E80" s="61" t="s">
        <v>102</v>
      </c>
      <c r="F80" s="14" t="s">
        <v>15</v>
      </c>
      <c r="G80" s="14" t="s">
        <v>53</v>
      </c>
      <c r="H80" s="91"/>
      <c r="I80" s="10">
        <v>10</v>
      </c>
      <c r="J80" s="11">
        <f t="shared" si="0"/>
        <v>0</v>
      </c>
      <c r="K80" s="12"/>
      <c r="L80" s="11"/>
      <c r="O80" s="17"/>
      <c r="P80" s="17"/>
    </row>
    <row r="81" spans="2:16" x14ac:dyDescent="0.3">
      <c r="B81" s="8">
        <v>40</v>
      </c>
      <c r="D81" s="14" t="s">
        <v>19</v>
      </c>
      <c r="E81" s="14" t="s">
        <v>57</v>
      </c>
      <c r="F81" s="14" t="s">
        <v>15</v>
      </c>
      <c r="G81" s="14" t="s">
        <v>53</v>
      </c>
      <c r="H81" s="91"/>
      <c r="I81" s="10">
        <v>10</v>
      </c>
      <c r="J81" s="11">
        <f t="shared" si="0"/>
        <v>0</v>
      </c>
      <c r="K81" s="12"/>
      <c r="L81" s="11"/>
      <c r="O81" s="17"/>
      <c r="P81" s="17"/>
    </row>
    <row r="82" spans="2:16" x14ac:dyDescent="0.3">
      <c r="B82" s="8">
        <v>41</v>
      </c>
      <c r="D82" s="14" t="s">
        <v>19</v>
      </c>
      <c r="E82" s="14" t="s">
        <v>58</v>
      </c>
      <c r="F82" s="14" t="s">
        <v>15</v>
      </c>
      <c r="G82" s="14" t="s">
        <v>53</v>
      </c>
      <c r="H82" s="91"/>
      <c r="I82" s="10">
        <v>10</v>
      </c>
      <c r="J82" s="11">
        <f t="shared" si="0"/>
        <v>0</v>
      </c>
      <c r="K82" s="12"/>
      <c r="L82" s="11"/>
      <c r="O82" s="17"/>
      <c r="P82" s="17"/>
    </row>
    <row r="83" spans="2:16" x14ac:dyDescent="0.3">
      <c r="B83" s="8">
        <v>42</v>
      </c>
      <c r="D83" s="14" t="s">
        <v>19</v>
      </c>
      <c r="E83" s="14" t="s">
        <v>110</v>
      </c>
      <c r="F83" s="14" t="s">
        <v>15</v>
      </c>
      <c r="G83" s="14" t="s">
        <v>53</v>
      </c>
      <c r="H83" s="91"/>
      <c r="I83" s="10">
        <v>5</v>
      </c>
      <c r="J83" s="11">
        <f t="shared" si="0"/>
        <v>0</v>
      </c>
      <c r="K83" s="12"/>
      <c r="L83" s="11"/>
      <c r="O83" s="17"/>
      <c r="P83" s="17"/>
    </row>
    <row r="84" spans="2:16" x14ac:dyDescent="0.3">
      <c r="B84" s="8">
        <v>43</v>
      </c>
      <c r="D84" s="14" t="s">
        <v>19</v>
      </c>
      <c r="E84" s="14" t="s">
        <v>361</v>
      </c>
      <c r="F84" s="14" t="s">
        <v>15</v>
      </c>
      <c r="G84" s="14" t="s">
        <v>53</v>
      </c>
      <c r="H84" s="91"/>
      <c r="I84" s="10">
        <v>10</v>
      </c>
      <c r="J84" s="11">
        <f t="shared" si="0"/>
        <v>0</v>
      </c>
      <c r="K84" s="12"/>
      <c r="L84" s="11"/>
      <c r="O84" s="17"/>
      <c r="P84" s="17"/>
    </row>
    <row r="85" spans="2:16" ht="28.8" x14ac:dyDescent="0.3">
      <c r="C85" s="46"/>
      <c r="D85" s="3"/>
      <c r="E85" s="59" t="s">
        <v>103</v>
      </c>
      <c r="F85" s="3"/>
      <c r="G85" s="3"/>
      <c r="H85" s="9"/>
      <c r="I85" s="10"/>
      <c r="J85" s="11"/>
      <c r="K85" s="12"/>
      <c r="L85" s="11"/>
      <c r="O85" s="3"/>
      <c r="P85" s="3"/>
    </row>
    <row r="86" spans="2:16" x14ac:dyDescent="0.3">
      <c r="B86" s="8">
        <v>44</v>
      </c>
      <c r="C86" s="75" t="s">
        <v>416</v>
      </c>
      <c r="D86" s="3"/>
      <c r="E86" s="61" t="s">
        <v>360</v>
      </c>
      <c r="F86" s="14" t="s">
        <v>15</v>
      </c>
      <c r="G86" s="14" t="s">
        <v>53</v>
      </c>
      <c r="H86" s="91"/>
      <c r="I86" s="10">
        <v>10</v>
      </c>
      <c r="J86" s="11">
        <f t="shared" si="0"/>
        <v>0</v>
      </c>
      <c r="K86" s="12"/>
      <c r="L86" s="11"/>
      <c r="O86" s="3"/>
      <c r="P86" s="3"/>
    </row>
    <row r="87" spans="2:16" x14ac:dyDescent="0.3">
      <c r="B87" s="8">
        <v>45</v>
      </c>
      <c r="C87" s="48" t="s">
        <v>417</v>
      </c>
      <c r="E87" s="14" t="s">
        <v>60</v>
      </c>
      <c r="F87" s="14" t="s">
        <v>15</v>
      </c>
      <c r="G87" s="14" t="s">
        <v>53</v>
      </c>
      <c r="H87" s="91"/>
      <c r="I87" s="10">
        <v>10</v>
      </c>
      <c r="J87" s="11">
        <f t="shared" si="0"/>
        <v>0</v>
      </c>
      <c r="K87" s="12"/>
      <c r="L87" s="11"/>
      <c r="O87" s="17"/>
      <c r="P87" s="17"/>
    </row>
    <row r="88" spans="2:16" x14ac:dyDescent="0.3">
      <c r="B88" s="8">
        <v>46</v>
      </c>
      <c r="C88" s="48" t="s">
        <v>418</v>
      </c>
      <c r="E88" s="14" t="s">
        <v>61</v>
      </c>
      <c r="F88" s="14" t="s">
        <v>15</v>
      </c>
      <c r="G88" s="14" t="s">
        <v>53</v>
      </c>
      <c r="H88" s="91"/>
      <c r="I88" s="10">
        <v>10</v>
      </c>
      <c r="J88" s="11">
        <f t="shared" si="0"/>
        <v>0</v>
      </c>
      <c r="K88" s="12"/>
      <c r="L88" s="11"/>
      <c r="O88" s="17"/>
      <c r="P88" s="17"/>
    </row>
    <row r="89" spans="2:16" x14ac:dyDescent="0.3">
      <c r="B89" s="8">
        <v>47</v>
      </c>
      <c r="C89" s="48" t="s">
        <v>419</v>
      </c>
      <c r="E89" s="14" t="s">
        <v>62</v>
      </c>
      <c r="F89" s="14" t="s">
        <v>15</v>
      </c>
      <c r="G89" s="14" t="s">
        <v>53</v>
      </c>
      <c r="H89" s="91"/>
      <c r="I89" s="10">
        <v>10</v>
      </c>
      <c r="J89" s="11">
        <f t="shared" ref="J89:J151" si="1">H89*I89</f>
        <v>0</v>
      </c>
      <c r="K89" s="12"/>
      <c r="L89" s="11"/>
      <c r="O89" s="17"/>
      <c r="P89" s="17"/>
    </row>
    <row r="90" spans="2:16" x14ac:dyDescent="0.3">
      <c r="B90" s="8">
        <v>48</v>
      </c>
      <c r="C90" s="78" t="s">
        <v>420</v>
      </c>
      <c r="E90" s="14" t="s">
        <v>63</v>
      </c>
      <c r="F90" s="14" t="s">
        <v>15</v>
      </c>
      <c r="G90" s="14" t="s">
        <v>53</v>
      </c>
      <c r="H90" s="91"/>
      <c r="I90" s="10">
        <v>10</v>
      </c>
      <c r="J90" s="11">
        <f t="shared" si="1"/>
        <v>0</v>
      </c>
      <c r="K90" s="12"/>
      <c r="L90" s="11"/>
      <c r="O90" s="17"/>
      <c r="P90" s="17"/>
    </row>
    <row r="91" spans="2:16" x14ac:dyDescent="0.3">
      <c r="C91" s="51"/>
      <c r="E91" s="59" t="s">
        <v>59</v>
      </c>
      <c r="H91" s="15"/>
      <c r="I91" s="10"/>
      <c r="J91" s="11"/>
      <c r="K91" s="12"/>
      <c r="L91" s="11"/>
      <c r="O91" s="17"/>
      <c r="P91" s="17"/>
    </row>
    <row r="92" spans="2:16" x14ac:dyDescent="0.3">
      <c r="B92" s="8">
        <v>49</v>
      </c>
      <c r="C92" s="48" t="s">
        <v>421</v>
      </c>
      <c r="E92" s="14" t="s">
        <v>64</v>
      </c>
      <c r="F92" s="14" t="s">
        <v>15</v>
      </c>
      <c r="G92" s="14" t="s">
        <v>53</v>
      </c>
      <c r="H92" s="91"/>
      <c r="I92" s="10">
        <v>10</v>
      </c>
      <c r="J92" s="11">
        <f t="shared" si="1"/>
        <v>0</v>
      </c>
      <c r="K92" s="12"/>
      <c r="L92" s="11"/>
      <c r="O92" s="17"/>
      <c r="P92" s="17"/>
    </row>
    <row r="93" spans="2:16" x14ac:dyDescent="0.3">
      <c r="B93" s="8">
        <v>50</v>
      </c>
      <c r="C93" s="75" t="s">
        <v>422</v>
      </c>
      <c r="E93" s="61" t="s">
        <v>105</v>
      </c>
      <c r="F93" s="14" t="s">
        <v>15</v>
      </c>
      <c r="G93" s="14" t="s">
        <v>53</v>
      </c>
      <c r="H93" s="91"/>
      <c r="I93" s="10">
        <v>10</v>
      </c>
      <c r="J93" s="11">
        <f t="shared" si="1"/>
        <v>0</v>
      </c>
      <c r="K93" s="12"/>
      <c r="L93" s="11"/>
      <c r="O93" s="17"/>
      <c r="P93" s="17"/>
    </row>
    <row r="94" spans="2:16" x14ac:dyDescent="0.3">
      <c r="C94" s="60"/>
      <c r="E94" s="61"/>
      <c r="H94" s="15"/>
      <c r="I94" s="10"/>
      <c r="J94" s="11"/>
      <c r="K94" s="12"/>
      <c r="L94" s="11"/>
      <c r="O94" s="17"/>
      <c r="P94" s="17"/>
    </row>
    <row r="95" spans="2:16" x14ac:dyDescent="0.3">
      <c r="C95" s="49"/>
      <c r="E95" s="59" t="s">
        <v>106</v>
      </c>
      <c r="H95" s="15"/>
      <c r="I95" s="10"/>
      <c r="J95" s="11"/>
      <c r="K95" s="12"/>
      <c r="L95" s="11"/>
      <c r="O95" s="17"/>
      <c r="P95" s="17"/>
    </row>
    <row r="96" spans="2:16" x14ac:dyDescent="0.3">
      <c r="B96" s="8">
        <v>51</v>
      </c>
      <c r="C96" s="75" t="s">
        <v>423</v>
      </c>
      <c r="E96" s="61" t="s">
        <v>107</v>
      </c>
      <c r="F96" s="14" t="s">
        <v>15</v>
      </c>
      <c r="G96" s="14" t="s">
        <v>53</v>
      </c>
      <c r="H96" s="91"/>
      <c r="I96" s="10">
        <v>10</v>
      </c>
      <c r="J96" s="11">
        <f t="shared" si="1"/>
        <v>0</v>
      </c>
      <c r="K96" s="12"/>
      <c r="L96" s="11"/>
      <c r="O96" s="17"/>
      <c r="P96" s="17"/>
    </row>
    <row r="97" spans="1:16" x14ac:dyDescent="0.3">
      <c r="C97" s="49"/>
      <c r="H97" s="15"/>
      <c r="I97" s="10"/>
      <c r="J97" s="11"/>
      <c r="K97" s="12"/>
      <c r="L97" s="11"/>
      <c r="O97" s="17"/>
      <c r="P97" s="17"/>
    </row>
    <row r="98" spans="1:16" x14ac:dyDescent="0.3">
      <c r="A98" s="26"/>
      <c r="B98" s="27"/>
      <c r="C98" s="47"/>
      <c r="D98" s="28"/>
      <c r="E98" s="28" t="s">
        <v>25</v>
      </c>
      <c r="F98" s="28"/>
      <c r="G98" s="28"/>
      <c r="H98" s="29"/>
      <c r="I98" s="30"/>
      <c r="J98" s="11"/>
      <c r="K98" s="32"/>
      <c r="L98" s="31"/>
      <c r="M98" s="26"/>
      <c r="N98" s="26"/>
      <c r="O98" s="28"/>
      <c r="P98" s="28"/>
    </row>
    <row r="99" spans="1:16" x14ac:dyDescent="0.3">
      <c r="C99" s="46"/>
      <c r="D99" s="3" t="s">
        <v>19</v>
      </c>
      <c r="E99" s="3" t="s">
        <v>346</v>
      </c>
      <c r="F99" s="3"/>
      <c r="G99" s="3"/>
      <c r="H99" s="9"/>
      <c r="I99" s="10"/>
      <c r="J99" s="11"/>
      <c r="K99" s="12"/>
      <c r="L99" s="11"/>
      <c r="O99" s="3"/>
      <c r="P99" s="3"/>
    </row>
    <row r="100" spans="1:16" x14ac:dyDescent="0.3">
      <c r="B100" s="8">
        <v>52</v>
      </c>
      <c r="C100" s="46"/>
      <c r="D100" s="3"/>
      <c r="E100" s="54" t="s">
        <v>344</v>
      </c>
      <c r="F100" s="13" t="s">
        <v>15</v>
      </c>
      <c r="G100" s="13" t="s">
        <v>16</v>
      </c>
      <c r="H100" s="91"/>
      <c r="I100" s="10">
        <v>2</v>
      </c>
      <c r="J100" s="11">
        <f t="shared" si="1"/>
        <v>0</v>
      </c>
      <c r="K100" s="12"/>
      <c r="L100" s="11"/>
      <c r="O100" s="3"/>
      <c r="P100" s="3"/>
    </row>
    <row r="101" spans="1:16" x14ac:dyDescent="0.3">
      <c r="B101" s="8">
        <v>53</v>
      </c>
      <c r="C101" s="46"/>
      <c r="D101" s="3"/>
      <c r="E101" s="54" t="s">
        <v>345</v>
      </c>
      <c r="F101" s="13" t="s">
        <v>15</v>
      </c>
      <c r="G101" s="13" t="s">
        <v>16</v>
      </c>
      <c r="H101" s="91"/>
      <c r="I101" s="10">
        <v>2</v>
      </c>
      <c r="J101" s="11">
        <f t="shared" si="1"/>
        <v>0</v>
      </c>
      <c r="K101" s="12"/>
      <c r="L101" s="11"/>
      <c r="O101" s="3"/>
      <c r="P101" s="3"/>
    </row>
    <row r="102" spans="1:16" x14ac:dyDescent="0.3">
      <c r="C102" s="46"/>
      <c r="D102" s="3"/>
      <c r="E102" s="3" t="s">
        <v>26</v>
      </c>
      <c r="F102" s="3"/>
      <c r="G102" s="3"/>
      <c r="H102" s="9"/>
      <c r="I102" s="10"/>
      <c r="J102" s="11"/>
      <c r="K102" s="12"/>
      <c r="L102" s="11"/>
      <c r="O102" s="3"/>
      <c r="P102" s="3"/>
    </row>
    <row r="103" spans="1:16" x14ac:dyDescent="0.3">
      <c r="B103" s="8">
        <v>54</v>
      </c>
      <c r="C103" s="73" t="s">
        <v>373</v>
      </c>
      <c r="D103" s="3"/>
      <c r="E103" s="72" t="s">
        <v>370</v>
      </c>
      <c r="F103" s="14" t="s">
        <v>15</v>
      </c>
      <c r="G103" s="14" t="s">
        <v>27</v>
      </c>
      <c r="H103" s="91"/>
      <c r="I103" s="10">
        <v>10000</v>
      </c>
      <c r="J103" s="11">
        <f t="shared" si="1"/>
        <v>0</v>
      </c>
      <c r="K103" s="12"/>
      <c r="L103" s="11"/>
      <c r="O103" s="3"/>
      <c r="P103" s="3"/>
    </row>
    <row r="104" spans="1:16" x14ac:dyDescent="0.3">
      <c r="B104" s="8">
        <v>55</v>
      </c>
      <c r="C104" s="73" t="s">
        <v>374</v>
      </c>
      <c r="D104" s="3"/>
      <c r="E104" s="72" t="s">
        <v>372</v>
      </c>
      <c r="F104" s="14" t="s">
        <v>15</v>
      </c>
      <c r="G104" s="14" t="s">
        <v>27</v>
      </c>
      <c r="H104" s="91"/>
      <c r="I104" s="10">
        <v>10000</v>
      </c>
      <c r="J104" s="11">
        <f t="shared" si="1"/>
        <v>0</v>
      </c>
      <c r="K104" s="12"/>
      <c r="L104" s="11"/>
      <c r="O104" s="3"/>
      <c r="P104" s="3"/>
    </row>
    <row r="105" spans="1:16" x14ac:dyDescent="0.3">
      <c r="B105" s="8">
        <v>56</v>
      </c>
      <c r="C105" s="73" t="s">
        <v>371</v>
      </c>
      <c r="E105" s="14" t="s">
        <v>369</v>
      </c>
      <c r="F105" s="14" t="s">
        <v>15</v>
      </c>
      <c r="G105" s="14" t="s">
        <v>27</v>
      </c>
      <c r="H105" s="91"/>
      <c r="I105" s="10">
        <v>10000</v>
      </c>
      <c r="J105" s="11">
        <f t="shared" si="1"/>
        <v>0</v>
      </c>
      <c r="K105" s="12"/>
      <c r="L105" s="11"/>
      <c r="O105" s="17"/>
      <c r="P105" s="17"/>
    </row>
    <row r="106" spans="1:16" x14ac:dyDescent="0.3">
      <c r="E106" s="58" t="s">
        <v>112</v>
      </c>
      <c r="H106" s="15"/>
      <c r="I106" s="10"/>
      <c r="J106" s="11"/>
      <c r="K106" s="12"/>
      <c r="L106" s="11"/>
      <c r="O106" s="17"/>
      <c r="P106" s="17"/>
    </row>
    <row r="107" spans="1:16" x14ac:dyDescent="0.3">
      <c r="B107" s="8">
        <v>57</v>
      </c>
      <c r="C107" s="56" t="s">
        <v>115</v>
      </c>
      <c r="E107" s="57" t="s">
        <v>113</v>
      </c>
      <c r="F107" s="14" t="s">
        <v>15</v>
      </c>
      <c r="G107" s="14" t="s">
        <v>114</v>
      </c>
      <c r="H107" s="91"/>
      <c r="I107" s="10">
        <v>50</v>
      </c>
      <c r="J107" s="11">
        <f t="shared" si="1"/>
        <v>0</v>
      </c>
      <c r="K107" s="12"/>
      <c r="L107" s="11"/>
      <c r="O107" s="17"/>
      <c r="P107" s="17"/>
    </row>
    <row r="108" spans="1:16" x14ac:dyDescent="0.3">
      <c r="C108" s="56"/>
      <c r="E108" s="58" t="s">
        <v>116</v>
      </c>
      <c r="H108" s="15"/>
      <c r="I108" s="10"/>
      <c r="J108" s="11"/>
      <c r="K108" s="12"/>
      <c r="L108" s="11"/>
      <c r="O108" s="17"/>
      <c r="P108" s="17"/>
    </row>
    <row r="109" spans="1:16" x14ac:dyDescent="0.3">
      <c r="B109" s="8">
        <v>58</v>
      </c>
      <c r="C109" s="56" t="s">
        <v>119</v>
      </c>
      <c r="E109" s="57" t="s">
        <v>117</v>
      </c>
      <c r="F109" s="14" t="s">
        <v>15</v>
      </c>
      <c r="G109" s="14" t="s">
        <v>27</v>
      </c>
      <c r="H109" s="91"/>
      <c r="I109" s="10">
        <v>200</v>
      </c>
      <c r="J109" s="11">
        <f t="shared" si="1"/>
        <v>0</v>
      </c>
      <c r="K109" s="12"/>
      <c r="L109" s="11"/>
      <c r="O109" s="17"/>
      <c r="P109" s="17"/>
    </row>
    <row r="110" spans="1:16" x14ac:dyDescent="0.3">
      <c r="B110" s="8">
        <v>59</v>
      </c>
      <c r="C110" s="56" t="s">
        <v>120</v>
      </c>
      <c r="E110" s="57" t="s">
        <v>118</v>
      </c>
      <c r="F110" s="14" t="s">
        <v>15</v>
      </c>
      <c r="G110" s="14" t="s">
        <v>27</v>
      </c>
      <c r="H110" s="91"/>
      <c r="I110" s="10">
        <v>800</v>
      </c>
      <c r="J110" s="11">
        <f t="shared" si="1"/>
        <v>0</v>
      </c>
      <c r="K110" s="12"/>
      <c r="L110" s="11"/>
      <c r="O110" s="17"/>
      <c r="P110" s="17"/>
    </row>
    <row r="111" spans="1:16" x14ac:dyDescent="0.3">
      <c r="E111" s="3" t="s">
        <v>28</v>
      </c>
      <c r="H111" s="9"/>
      <c r="I111" s="10"/>
      <c r="J111" s="11"/>
      <c r="K111" s="12"/>
      <c r="L111" s="11"/>
      <c r="O111" s="17"/>
      <c r="P111" s="17"/>
    </row>
    <row r="112" spans="1:16" x14ac:dyDescent="0.3">
      <c r="E112" s="58" t="s">
        <v>316</v>
      </c>
      <c r="H112" s="9"/>
      <c r="I112" s="10"/>
      <c r="J112" s="11"/>
      <c r="K112" s="12"/>
      <c r="L112" s="11"/>
      <c r="O112" s="17"/>
      <c r="P112" s="17"/>
    </row>
    <row r="113" spans="2:16" x14ac:dyDescent="0.3">
      <c r="B113" s="8">
        <v>60</v>
      </c>
      <c r="C113" s="56" t="s">
        <v>127</v>
      </c>
      <c r="E113" s="57" t="s">
        <v>128</v>
      </c>
      <c r="F113" s="14" t="s">
        <v>15</v>
      </c>
      <c r="G113" s="14" t="s">
        <v>16</v>
      </c>
      <c r="H113" s="91"/>
      <c r="I113" s="10">
        <v>1</v>
      </c>
      <c r="J113" s="11">
        <f t="shared" si="1"/>
        <v>0</v>
      </c>
      <c r="K113" s="12"/>
      <c r="L113" s="11"/>
      <c r="O113" s="17"/>
      <c r="P113" s="17"/>
    </row>
    <row r="114" spans="2:16" x14ac:dyDescent="0.3">
      <c r="B114" s="8">
        <v>61</v>
      </c>
      <c r="C114" s="56" t="s">
        <v>129</v>
      </c>
      <c r="E114" s="57" t="s">
        <v>130</v>
      </c>
      <c r="F114" s="14" t="s">
        <v>15</v>
      </c>
      <c r="G114" s="14" t="s">
        <v>16</v>
      </c>
      <c r="H114" s="91"/>
      <c r="I114" s="10">
        <v>1</v>
      </c>
      <c r="J114" s="11">
        <f t="shared" si="1"/>
        <v>0</v>
      </c>
      <c r="K114" s="12"/>
      <c r="L114" s="11"/>
      <c r="O114" s="17"/>
      <c r="P114" s="17"/>
    </row>
    <row r="115" spans="2:16" x14ac:dyDescent="0.3">
      <c r="B115" s="8">
        <v>62</v>
      </c>
      <c r="C115" s="62" t="s">
        <v>317</v>
      </c>
      <c r="E115" s="63" t="s">
        <v>121</v>
      </c>
      <c r="F115" s="14" t="s">
        <v>15</v>
      </c>
      <c r="G115" s="14" t="s">
        <v>16</v>
      </c>
      <c r="H115" s="91"/>
      <c r="I115" s="10">
        <v>1</v>
      </c>
      <c r="J115" s="11">
        <f t="shared" si="1"/>
        <v>0</v>
      </c>
      <c r="K115" s="12"/>
      <c r="L115" s="11"/>
      <c r="O115" s="17"/>
      <c r="P115" s="17"/>
    </row>
    <row r="116" spans="2:16" x14ac:dyDescent="0.3">
      <c r="E116" s="58" t="s">
        <v>318</v>
      </c>
      <c r="H116" s="9"/>
      <c r="I116" s="10"/>
      <c r="J116" s="11"/>
      <c r="K116" s="12"/>
      <c r="L116" s="11"/>
      <c r="O116" s="17"/>
      <c r="P116" s="17"/>
    </row>
    <row r="117" spans="2:16" x14ac:dyDescent="0.3">
      <c r="B117" s="8">
        <v>63</v>
      </c>
      <c r="C117" s="56" t="s">
        <v>127</v>
      </c>
      <c r="E117" s="57" t="s">
        <v>128</v>
      </c>
      <c r="F117" s="14" t="s">
        <v>15</v>
      </c>
      <c r="G117" s="14" t="s">
        <v>16</v>
      </c>
      <c r="H117" s="91"/>
      <c r="I117" s="10">
        <v>1</v>
      </c>
      <c r="J117" s="11">
        <f t="shared" si="1"/>
        <v>0</v>
      </c>
      <c r="K117" s="12"/>
      <c r="L117" s="11"/>
      <c r="O117" s="17"/>
      <c r="P117" s="17"/>
    </row>
    <row r="118" spans="2:16" x14ac:dyDescent="0.3">
      <c r="B118" s="8">
        <v>64</v>
      </c>
      <c r="C118" s="56" t="s">
        <v>129</v>
      </c>
      <c r="E118" s="57" t="s">
        <v>130</v>
      </c>
      <c r="F118" s="14" t="s">
        <v>15</v>
      </c>
      <c r="G118" s="14" t="s">
        <v>16</v>
      </c>
      <c r="H118" s="91"/>
      <c r="I118" s="10">
        <v>1</v>
      </c>
      <c r="J118" s="11">
        <f t="shared" si="1"/>
        <v>0</v>
      </c>
      <c r="K118" s="12"/>
      <c r="L118" s="11"/>
      <c r="O118" s="17"/>
      <c r="P118" s="17"/>
    </row>
    <row r="119" spans="2:16" x14ac:dyDescent="0.3">
      <c r="B119" s="8">
        <v>65</v>
      </c>
      <c r="C119" s="62" t="s">
        <v>317</v>
      </c>
      <c r="E119" s="63" t="s">
        <v>121</v>
      </c>
      <c r="F119" s="14" t="s">
        <v>15</v>
      </c>
      <c r="G119" s="14" t="s">
        <v>16</v>
      </c>
      <c r="H119" s="91"/>
      <c r="I119" s="10">
        <v>1</v>
      </c>
      <c r="J119" s="11">
        <f t="shared" si="1"/>
        <v>0</v>
      </c>
      <c r="K119" s="12"/>
      <c r="L119" s="11"/>
      <c r="O119" s="17"/>
      <c r="P119" s="17"/>
    </row>
    <row r="120" spans="2:16" x14ac:dyDescent="0.3">
      <c r="E120" s="58" t="s">
        <v>319</v>
      </c>
      <c r="H120" s="9"/>
      <c r="I120" s="10"/>
      <c r="J120" s="11"/>
      <c r="K120" s="12"/>
      <c r="L120" s="11"/>
      <c r="O120" s="17"/>
      <c r="P120" s="17"/>
    </row>
    <row r="121" spans="2:16" x14ac:dyDescent="0.3">
      <c r="B121" s="8">
        <v>66</v>
      </c>
      <c r="C121" s="56" t="s">
        <v>127</v>
      </c>
      <c r="E121" s="57" t="s">
        <v>128</v>
      </c>
      <c r="F121" s="14" t="s">
        <v>15</v>
      </c>
      <c r="G121" s="14" t="s">
        <v>16</v>
      </c>
      <c r="H121" s="91"/>
      <c r="I121" s="10">
        <v>1</v>
      </c>
      <c r="J121" s="11">
        <f t="shared" si="1"/>
        <v>0</v>
      </c>
      <c r="K121" s="12"/>
      <c r="L121" s="11"/>
      <c r="O121" s="17"/>
      <c r="P121" s="17"/>
    </row>
    <row r="122" spans="2:16" x14ac:dyDescent="0.3">
      <c r="B122" s="8">
        <v>67</v>
      </c>
      <c r="C122" s="56" t="s">
        <v>129</v>
      </c>
      <c r="E122" s="57" t="s">
        <v>130</v>
      </c>
      <c r="F122" s="14" t="s">
        <v>15</v>
      </c>
      <c r="G122" s="14" t="s">
        <v>16</v>
      </c>
      <c r="H122" s="91"/>
      <c r="I122" s="10">
        <v>1</v>
      </c>
      <c r="J122" s="11">
        <f t="shared" si="1"/>
        <v>0</v>
      </c>
      <c r="K122" s="12"/>
      <c r="L122" s="11"/>
      <c r="O122" s="17"/>
      <c r="P122" s="17"/>
    </row>
    <row r="123" spans="2:16" x14ac:dyDescent="0.3">
      <c r="B123" s="8">
        <v>68</v>
      </c>
      <c r="C123" s="62" t="s">
        <v>317</v>
      </c>
      <c r="E123" s="63" t="s">
        <v>121</v>
      </c>
      <c r="F123" s="14" t="s">
        <v>15</v>
      </c>
      <c r="G123" s="14" t="s">
        <v>16</v>
      </c>
      <c r="H123" s="91"/>
      <c r="I123" s="10">
        <v>1</v>
      </c>
      <c r="J123" s="11">
        <f t="shared" si="1"/>
        <v>0</v>
      </c>
      <c r="K123" s="12"/>
      <c r="L123" s="11"/>
      <c r="O123" s="17"/>
      <c r="P123" s="17"/>
    </row>
    <row r="124" spans="2:16" x14ac:dyDescent="0.3">
      <c r="E124" s="58" t="s">
        <v>320</v>
      </c>
      <c r="H124" s="9"/>
      <c r="I124" s="10"/>
      <c r="J124" s="11"/>
      <c r="K124" s="12"/>
      <c r="L124" s="11"/>
      <c r="O124" s="17"/>
      <c r="P124" s="17"/>
    </row>
    <row r="125" spans="2:16" x14ac:dyDescent="0.3">
      <c r="B125" s="8">
        <v>69</v>
      </c>
      <c r="C125" s="56" t="s">
        <v>127</v>
      </c>
      <c r="E125" s="57" t="s">
        <v>128</v>
      </c>
      <c r="F125" s="14" t="s">
        <v>15</v>
      </c>
      <c r="G125" s="14" t="s">
        <v>16</v>
      </c>
      <c r="H125" s="91"/>
      <c r="I125" s="10">
        <v>1</v>
      </c>
      <c r="J125" s="11">
        <f t="shared" si="1"/>
        <v>0</v>
      </c>
      <c r="K125" s="12"/>
      <c r="L125" s="11"/>
      <c r="O125" s="17"/>
      <c r="P125" s="17"/>
    </row>
    <row r="126" spans="2:16" x14ac:dyDescent="0.3">
      <c r="B126" s="8">
        <v>70</v>
      </c>
      <c r="C126" s="56" t="s">
        <v>129</v>
      </c>
      <c r="E126" s="57" t="s">
        <v>130</v>
      </c>
      <c r="F126" s="14" t="s">
        <v>15</v>
      </c>
      <c r="G126" s="14" t="s">
        <v>16</v>
      </c>
      <c r="H126" s="91"/>
      <c r="I126" s="10">
        <v>1</v>
      </c>
      <c r="J126" s="11">
        <f t="shared" si="1"/>
        <v>0</v>
      </c>
      <c r="K126" s="12"/>
      <c r="L126" s="11"/>
      <c r="O126" s="17"/>
      <c r="P126" s="17"/>
    </row>
    <row r="127" spans="2:16" x14ac:dyDescent="0.3">
      <c r="B127" s="8">
        <v>71</v>
      </c>
      <c r="C127" s="62" t="s">
        <v>317</v>
      </c>
      <c r="E127" s="63" t="s">
        <v>121</v>
      </c>
      <c r="F127" s="14" t="s">
        <v>15</v>
      </c>
      <c r="G127" s="14" t="s">
        <v>16</v>
      </c>
      <c r="H127" s="91"/>
      <c r="I127" s="10">
        <v>1</v>
      </c>
      <c r="J127" s="11">
        <f t="shared" si="1"/>
        <v>0</v>
      </c>
      <c r="K127" s="12"/>
      <c r="L127" s="11"/>
      <c r="O127" s="17"/>
      <c r="P127" s="17"/>
    </row>
    <row r="128" spans="2:16" x14ac:dyDescent="0.3">
      <c r="E128" s="58" t="s">
        <v>321</v>
      </c>
      <c r="H128" s="9"/>
      <c r="I128" s="10"/>
      <c r="J128" s="11"/>
      <c r="K128" s="12"/>
      <c r="L128" s="11"/>
      <c r="O128" s="17"/>
      <c r="P128" s="17"/>
    </row>
    <row r="129" spans="2:16" x14ac:dyDescent="0.3">
      <c r="B129" s="8">
        <v>72</v>
      </c>
      <c r="C129" s="56" t="s">
        <v>127</v>
      </c>
      <c r="E129" s="57" t="s">
        <v>128</v>
      </c>
      <c r="F129" s="14" t="s">
        <v>15</v>
      </c>
      <c r="G129" s="14" t="s">
        <v>16</v>
      </c>
      <c r="H129" s="91"/>
      <c r="I129" s="10">
        <v>1</v>
      </c>
      <c r="J129" s="11">
        <f t="shared" si="1"/>
        <v>0</v>
      </c>
      <c r="K129" s="12"/>
      <c r="L129" s="11"/>
      <c r="O129" s="17"/>
      <c r="P129" s="17"/>
    </row>
    <row r="130" spans="2:16" x14ac:dyDescent="0.3">
      <c r="B130" s="8">
        <v>73</v>
      </c>
      <c r="C130" s="56" t="s">
        <v>129</v>
      </c>
      <c r="E130" s="57" t="s">
        <v>130</v>
      </c>
      <c r="F130" s="14" t="s">
        <v>15</v>
      </c>
      <c r="G130" s="14" t="s">
        <v>16</v>
      </c>
      <c r="H130" s="91"/>
      <c r="I130" s="10">
        <v>1</v>
      </c>
      <c r="J130" s="11">
        <f t="shared" si="1"/>
        <v>0</v>
      </c>
      <c r="K130" s="12"/>
      <c r="L130" s="11"/>
      <c r="O130" s="17"/>
      <c r="P130" s="17"/>
    </row>
    <row r="131" spans="2:16" x14ac:dyDescent="0.3">
      <c r="B131" s="8">
        <v>74</v>
      </c>
      <c r="C131" s="62" t="s">
        <v>317</v>
      </c>
      <c r="E131" s="63" t="s">
        <v>121</v>
      </c>
      <c r="F131" s="14" t="s">
        <v>15</v>
      </c>
      <c r="G131" s="14" t="s">
        <v>16</v>
      </c>
      <c r="H131" s="91"/>
      <c r="I131" s="10">
        <v>1</v>
      </c>
      <c r="J131" s="11">
        <f t="shared" si="1"/>
        <v>0</v>
      </c>
      <c r="K131" s="12"/>
      <c r="L131" s="11"/>
      <c r="O131" s="17"/>
      <c r="P131" s="17"/>
    </row>
    <row r="132" spans="2:16" x14ac:dyDescent="0.3">
      <c r="E132" s="58" t="s">
        <v>322</v>
      </c>
      <c r="H132" s="9"/>
      <c r="I132" s="10"/>
      <c r="J132" s="11"/>
      <c r="K132" s="12"/>
      <c r="L132" s="11"/>
      <c r="O132" s="17"/>
      <c r="P132" s="17"/>
    </row>
    <row r="133" spans="2:16" x14ac:dyDescent="0.3">
      <c r="B133" s="8">
        <v>75</v>
      </c>
      <c r="C133" s="56" t="s">
        <v>127</v>
      </c>
      <c r="E133" s="57" t="s">
        <v>128</v>
      </c>
      <c r="F133" s="14" t="s">
        <v>15</v>
      </c>
      <c r="G133" s="14" t="s">
        <v>16</v>
      </c>
      <c r="H133" s="91"/>
      <c r="I133" s="10">
        <v>1</v>
      </c>
      <c r="J133" s="11">
        <f t="shared" si="1"/>
        <v>0</v>
      </c>
      <c r="K133" s="12"/>
      <c r="L133" s="11"/>
      <c r="O133" s="17"/>
      <c r="P133" s="17"/>
    </row>
    <row r="134" spans="2:16" x14ac:dyDescent="0.3">
      <c r="B134" s="8">
        <v>76</v>
      </c>
      <c r="C134" s="56" t="s">
        <v>129</v>
      </c>
      <c r="E134" s="57" t="s">
        <v>130</v>
      </c>
      <c r="F134" s="14" t="s">
        <v>15</v>
      </c>
      <c r="G134" s="14" t="s">
        <v>16</v>
      </c>
      <c r="H134" s="91"/>
      <c r="I134" s="10">
        <v>1</v>
      </c>
      <c r="J134" s="11">
        <f t="shared" si="1"/>
        <v>0</v>
      </c>
      <c r="K134" s="12"/>
      <c r="L134" s="11"/>
      <c r="O134" s="17"/>
      <c r="P134" s="17"/>
    </row>
    <row r="135" spans="2:16" x14ac:dyDescent="0.3">
      <c r="B135" s="8">
        <v>77</v>
      </c>
      <c r="C135" s="62" t="s">
        <v>317</v>
      </c>
      <c r="E135" s="63" t="s">
        <v>121</v>
      </c>
      <c r="F135" s="14" t="s">
        <v>15</v>
      </c>
      <c r="G135" s="14" t="s">
        <v>16</v>
      </c>
      <c r="H135" s="91"/>
      <c r="I135" s="10">
        <v>1</v>
      </c>
      <c r="J135" s="11">
        <f t="shared" si="1"/>
        <v>0</v>
      </c>
      <c r="K135" s="12"/>
      <c r="L135" s="11"/>
      <c r="O135" s="17"/>
      <c r="P135" s="17"/>
    </row>
    <row r="136" spans="2:16" x14ac:dyDescent="0.3">
      <c r="E136" s="58" t="s">
        <v>323</v>
      </c>
      <c r="H136" s="9"/>
      <c r="I136" s="10"/>
      <c r="J136" s="11"/>
      <c r="K136" s="12"/>
      <c r="L136" s="11"/>
      <c r="O136" s="17"/>
      <c r="P136" s="17"/>
    </row>
    <row r="137" spans="2:16" x14ac:dyDescent="0.3">
      <c r="B137" s="8">
        <v>78</v>
      </c>
      <c r="C137" s="56" t="s">
        <v>127</v>
      </c>
      <c r="E137" s="57" t="s">
        <v>128</v>
      </c>
      <c r="F137" s="14" t="s">
        <v>15</v>
      </c>
      <c r="G137" s="14" t="s">
        <v>16</v>
      </c>
      <c r="H137" s="91"/>
      <c r="I137" s="10">
        <v>1</v>
      </c>
      <c r="J137" s="11">
        <f t="shared" si="1"/>
        <v>0</v>
      </c>
      <c r="K137" s="12"/>
      <c r="L137" s="11"/>
      <c r="O137" s="17"/>
      <c r="P137" s="17"/>
    </row>
    <row r="138" spans="2:16" x14ac:dyDescent="0.3">
      <c r="B138" s="8">
        <v>79</v>
      </c>
      <c r="C138" s="56" t="s">
        <v>129</v>
      </c>
      <c r="E138" s="57" t="s">
        <v>130</v>
      </c>
      <c r="F138" s="14" t="s">
        <v>15</v>
      </c>
      <c r="G138" s="14" t="s">
        <v>16</v>
      </c>
      <c r="H138" s="91"/>
      <c r="I138" s="10">
        <v>1</v>
      </c>
      <c r="J138" s="11">
        <f t="shared" si="1"/>
        <v>0</v>
      </c>
      <c r="K138" s="12"/>
      <c r="L138" s="11"/>
      <c r="O138" s="17"/>
      <c r="P138" s="17"/>
    </row>
    <row r="139" spans="2:16" x14ac:dyDescent="0.3">
      <c r="B139" s="8">
        <v>80</v>
      </c>
      <c r="C139" s="62" t="s">
        <v>317</v>
      </c>
      <c r="E139" s="63" t="s">
        <v>121</v>
      </c>
      <c r="F139" s="14" t="s">
        <v>15</v>
      </c>
      <c r="G139" s="14" t="s">
        <v>16</v>
      </c>
      <c r="H139" s="91"/>
      <c r="I139" s="10">
        <v>1</v>
      </c>
      <c r="J139" s="11">
        <f t="shared" si="1"/>
        <v>0</v>
      </c>
      <c r="K139" s="12"/>
      <c r="L139" s="11"/>
      <c r="O139" s="17"/>
      <c r="P139" s="17"/>
    </row>
    <row r="140" spans="2:16" x14ac:dyDescent="0.3">
      <c r="E140" s="58" t="s">
        <v>324</v>
      </c>
      <c r="H140" s="9"/>
      <c r="I140" s="10"/>
      <c r="J140" s="11"/>
      <c r="K140" s="12"/>
      <c r="L140" s="11"/>
      <c r="O140" s="17"/>
      <c r="P140" s="17"/>
    </row>
    <row r="141" spans="2:16" x14ac:dyDescent="0.3">
      <c r="B141" s="8">
        <v>81</v>
      </c>
      <c r="C141" s="56" t="s">
        <v>124</v>
      </c>
      <c r="E141" s="57" t="s">
        <v>121</v>
      </c>
      <c r="F141" s="14" t="s">
        <v>15</v>
      </c>
      <c r="G141" s="14" t="s">
        <v>16</v>
      </c>
      <c r="H141" s="91"/>
      <c r="I141" s="10">
        <v>1</v>
      </c>
      <c r="J141" s="11">
        <f t="shared" si="1"/>
        <v>0</v>
      </c>
      <c r="K141" s="12"/>
      <c r="L141" s="11"/>
      <c r="O141" s="17"/>
      <c r="P141" s="17"/>
    </row>
    <row r="142" spans="2:16" x14ac:dyDescent="0.3">
      <c r="B142" s="8">
        <v>82</v>
      </c>
      <c r="C142" s="56" t="s">
        <v>125</v>
      </c>
      <c r="E142" s="57" t="s">
        <v>122</v>
      </c>
      <c r="F142" s="14" t="s">
        <v>15</v>
      </c>
      <c r="G142" s="14" t="s">
        <v>16</v>
      </c>
      <c r="H142" s="91"/>
      <c r="I142" s="10">
        <v>1</v>
      </c>
      <c r="J142" s="11">
        <f t="shared" si="1"/>
        <v>0</v>
      </c>
      <c r="K142" s="12"/>
      <c r="L142" s="11"/>
      <c r="O142" s="17"/>
      <c r="P142" s="17"/>
    </row>
    <row r="143" spans="2:16" x14ac:dyDescent="0.3">
      <c r="B143" s="8">
        <v>83</v>
      </c>
      <c r="C143" s="56" t="s">
        <v>126</v>
      </c>
      <c r="E143" s="57" t="s">
        <v>123</v>
      </c>
      <c r="F143" s="14" t="s">
        <v>15</v>
      </c>
      <c r="G143" s="14" t="s">
        <v>16</v>
      </c>
      <c r="H143" s="91"/>
      <c r="I143" s="10">
        <v>1</v>
      </c>
      <c r="J143" s="11">
        <f t="shared" si="1"/>
        <v>0</v>
      </c>
      <c r="K143" s="12"/>
      <c r="L143" s="11"/>
      <c r="O143" s="17"/>
      <c r="P143" s="17"/>
    </row>
    <row r="144" spans="2:16" x14ac:dyDescent="0.3">
      <c r="E144" s="58" t="s">
        <v>325</v>
      </c>
      <c r="H144" s="9"/>
      <c r="I144" s="10"/>
      <c r="J144" s="11"/>
      <c r="K144" s="12"/>
      <c r="L144" s="11"/>
      <c r="O144" s="17"/>
      <c r="P144" s="17"/>
    </row>
    <row r="145" spans="2:16" x14ac:dyDescent="0.3">
      <c r="B145" s="8">
        <v>84</v>
      </c>
      <c r="C145" s="56" t="s">
        <v>124</v>
      </c>
      <c r="E145" s="57" t="s">
        <v>121</v>
      </c>
      <c r="F145" s="14" t="s">
        <v>15</v>
      </c>
      <c r="G145" s="14" t="s">
        <v>16</v>
      </c>
      <c r="H145" s="91"/>
      <c r="I145" s="10">
        <v>1</v>
      </c>
      <c r="J145" s="11">
        <f t="shared" si="1"/>
        <v>0</v>
      </c>
      <c r="K145" s="12"/>
      <c r="L145" s="11"/>
      <c r="O145" s="17"/>
      <c r="P145" s="17"/>
    </row>
    <row r="146" spans="2:16" x14ac:dyDescent="0.3">
      <c r="B146" s="8">
        <v>85</v>
      </c>
      <c r="C146" s="56" t="s">
        <v>125</v>
      </c>
      <c r="E146" s="57" t="s">
        <v>122</v>
      </c>
      <c r="F146" s="14" t="s">
        <v>15</v>
      </c>
      <c r="G146" s="14" t="s">
        <v>16</v>
      </c>
      <c r="H146" s="91"/>
      <c r="I146" s="10">
        <v>1</v>
      </c>
      <c r="J146" s="11">
        <f t="shared" si="1"/>
        <v>0</v>
      </c>
      <c r="K146" s="12"/>
      <c r="L146" s="11"/>
      <c r="O146" s="17"/>
      <c r="P146" s="17"/>
    </row>
    <row r="147" spans="2:16" x14ac:dyDescent="0.3">
      <c r="B147" s="8">
        <v>86</v>
      </c>
      <c r="C147" s="56" t="s">
        <v>126</v>
      </c>
      <c r="E147" s="57" t="s">
        <v>123</v>
      </c>
      <c r="F147" s="14" t="s">
        <v>15</v>
      </c>
      <c r="G147" s="14" t="s">
        <v>16</v>
      </c>
      <c r="H147" s="91"/>
      <c r="I147" s="10">
        <v>1</v>
      </c>
      <c r="J147" s="11">
        <f t="shared" si="1"/>
        <v>0</v>
      </c>
      <c r="K147" s="12"/>
      <c r="L147" s="11"/>
      <c r="O147" s="17"/>
      <c r="P147" s="17"/>
    </row>
    <row r="148" spans="2:16" x14ac:dyDescent="0.3">
      <c r="E148" s="58" t="s">
        <v>326</v>
      </c>
      <c r="H148" s="9"/>
      <c r="I148" s="10"/>
      <c r="J148" s="11"/>
      <c r="K148" s="12"/>
      <c r="L148" s="11"/>
      <c r="O148" s="17"/>
      <c r="P148" s="17"/>
    </row>
    <row r="149" spans="2:16" x14ac:dyDescent="0.3">
      <c r="B149" s="8">
        <v>87</v>
      </c>
      <c r="C149" s="56" t="s">
        <v>124</v>
      </c>
      <c r="E149" s="57" t="s">
        <v>121</v>
      </c>
      <c r="F149" s="14" t="s">
        <v>15</v>
      </c>
      <c r="G149" s="14" t="s">
        <v>16</v>
      </c>
      <c r="H149" s="91"/>
      <c r="I149" s="10">
        <v>1</v>
      </c>
      <c r="J149" s="11">
        <f t="shared" si="1"/>
        <v>0</v>
      </c>
      <c r="K149" s="12"/>
      <c r="L149" s="11"/>
      <c r="O149" s="17"/>
      <c r="P149" s="17"/>
    </row>
    <row r="150" spans="2:16" x14ac:dyDescent="0.3">
      <c r="B150" s="8">
        <v>88</v>
      </c>
      <c r="C150" s="56" t="s">
        <v>125</v>
      </c>
      <c r="E150" s="57" t="s">
        <v>122</v>
      </c>
      <c r="F150" s="14" t="s">
        <v>15</v>
      </c>
      <c r="G150" s="14" t="s">
        <v>16</v>
      </c>
      <c r="H150" s="91"/>
      <c r="I150" s="10">
        <v>1</v>
      </c>
      <c r="J150" s="11">
        <f t="shared" si="1"/>
        <v>0</v>
      </c>
      <c r="K150" s="12"/>
      <c r="L150" s="11"/>
      <c r="O150" s="17"/>
      <c r="P150" s="17"/>
    </row>
    <row r="151" spans="2:16" x14ac:dyDescent="0.3">
      <c r="B151" s="8">
        <v>89</v>
      </c>
      <c r="C151" s="56" t="s">
        <v>126</v>
      </c>
      <c r="E151" s="57" t="s">
        <v>123</v>
      </c>
      <c r="F151" s="14" t="s">
        <v>15</v>
      </c>
      <c r="G151" s="14" t="s">
        <v>16</v>
      </c>
      <c r="H151" s="91"/>
      <c r="I151" s="10">
        <v>1</v>
      </c>
      <c r="J151" s="11">
        <f t="shared" si="1"/>
        <v>0</v>
      </c>
      <c r="K151" s="12"/>
      <c r="L151" s="11"/>
      <c r="O151" s="17"/>
      <c r="P151" s="17"/>
    </row>
    <row r="152" spans="2:16" x14ac:dyDescent="0.3">
      <c r="E152" s="58" t="s">
        <v>327</v>
      </c>
      <c r="H152" s="9"/>
      <c r="I152" s="10"/>
      <c r="J152" s="11"/>
      <c r="K152" s="12"/>
      <c r="L152" s="11"/>
      <c r="O152" s="17"/>
      <c r="P152" s="17"/>
    </row>
    <row r="153" spans="2:16" x14ac:dyDescent="0.3">
      <c r="B153" s="8">
        <v>90</v>
      </c>
      <c r="C153" s="56" t="s">
        <v>124</v>
      </c>
      <c r="E153" s="57" t="s">
        <v>121</v>
      </c>
      <c r="F153" s="14" t="s">
        <v>15</v>
      </c>
      <c r="G153" s="14" t="s">
        <v>16</v>
      </c>
      <c r="H153" s="91"/>
      <c r="I153" s="10">
        <v>1</v>
      </c>
      <c r="J153" s="11">
        <f t="shared" ref="J153:J216" si="2">H153*I153</f>
        <v>0</v>
      </c>
      <c r="K153" s="12"/>
      <c r="L153" s="11"/>
      <c r="O153" s="17"/>
      <c r="P153" s="17"/>
    </row>
    <row r="154" spans="2:16" x14ac:dyDescent="0.3">
      <c r="B154" s="8">
        <v>91</v>
      </c>
      <c r="C154" s="56" t="s">
        <v>125</v>
      </c>
      <c r="E154" s="57" t="s">
        <v>122</v>
      </c>
      <c r="F154" s="14" t="s">
        <v>15</v>
      </c>
      <c r="G154" s="14" t="s">
        <v>16</v>
      </c>
      <c r="H154" s="91"/>
      <c r="I154" s="10">
        <v>1</v>
      </c>
      <c r="J154" s="11">
        <f t="shared" si="2"/>
        <v>0</v>
      </c>
      <c r="K154" s="12"/>
      <c r="L154" s="11"/>
      <c r="O154" s="17"/>
      <c r="P154" s="17"/>
    </row>
    <row r="155" spans="2:16" x14ac:dyDescent="0.3">
      <c r="B155" s="8">
        <v>92</v>
      </c>
      <c r="C155" s="56" t="s">
        <v>126</v>
      </c>
      <c r="E155" s="57" t="s">
        <v>123</v>
      </c>
      <c r="F155" s="14" t="s">
        <v>15</v>
      </c>
      <c r="G155" s="14" t="s">
        <v>16</v>
      </c>
      <c r="H155" s="91"/>
      <c r="I155" s="10">
        <v>1</v>
      </c>
      <c r="J155" s="11">
        <f t="shared" si="2"/>
        <v>0</v>
      </c>
      <c r="K155" s="12"/>
      <c r="L155" s="11"/>
      <c r="O155" s="17"/>
      <c r="P155" s="17"/>
    </row>
    <row r="156" spans="2:16" x14ac:dyDescent="0.3">
      <c r="E156" s="58" t="s">
        <v>328</v>
      </c>
      <c r="H156" s="9"/>
      <c r="I156" s="10"/>
      <c r="J156" s="11"/>
      <c r="K156" s="12"/>
      <c r="L156" s="11"/>
      <c r="O156" s="17"/>
      <c r="P156" s="17"/>
    </row>
    <row r="157" spans="2:16" x14ac:dyDescent="0.3">
      <c r="B157" s="8">
        <v>93</v>
      </c>
      <c r="C157" s="56" t="s">
        <v>124</v>
      </c>
      <c r="E157" s="57" t="s">
        <v>121</v>
      </c>
      <c r="F157" s="14" t="s">
        <v>15</v>
      </c>
      <c r="G157" s="14" t="s">
        <v>16</v>
      </c>
      <c r="H157" s="91"/>
      <c r="I157" s="10">
        <v>1</v>
      </c>
      <c r="J157" s="11">
        <f t="shared" si="2"/>
        <v>0</v>
      </c>
      <c r="K157" s="12"/>
      <c r="L157" s="11"/>
      <c r="O157" s="17"/>
      <c r="P157" s="17"/>
    </row>
    <row r="158" spans="2:16" x14ac:dyDescent="0.3">
      <c r="B158" s="8">
        <v>94</v>
      </c>
      <c r="C158" s="56" t="s">
        <v>125</v>
      </c>
      <c r="E158" s="57" t="s">
        <v>122</v>
      </c>
      <c r="F158" s="14" t="s">
        <v>15</v>
      </c>
      <c r="G158" s="14" t="s">
        <v>16</v>
      </c>
      <c r="H158" s="91"/>
      <c r="I158" s="10">
        <v>1</v>
      </c>
      <c r="J158" s="11">
        <f t="shared" si="2"/>
        <v>0</v>
      </c>
      <c r="K158" s="12"/>
      <c r="L158" s="11"/>
      <c r="O158" s="17"/>
      <c r="P158" s="17"/>
    </row>
    <row r="159" spans="2:16" x14ac:dyDescent="0.3">
      <c r="B159" s="8">
        <v>95</v>
      </c>
      <c r="C159" s="56" t="s">
        <v>126</v>
      </c>
      <c r="E159" s="57" t="s">
        <v>123</v>
      </c>
      <c r="F159" s="14" t="s">
        <v>15</v>
      </c>
      <c r="G159" s="14" t="s">
        <v>16</v>
      </c>
      <c r="H159" s="91"/>
      <c r="I159" s="10">
        <v>1</v>
      </c>
      <c r="J159" s="11">
        <f t="shared" si="2"/>
        <v>0</v>
      </c>
      <c r="K159" s="12"/>
      <c r="L159" s="11"/>
      <c r="O159" s="17"/>
      <c r="P159" s="17"/>
    </row>
    <row r="160" spans="2:16" x14ac:dyDescent="0.3">
      <c r="E160" s="58" t="s">
        <v>329</v>
      </c>
      <c r="H160" s="9"/>
      <c r="I160" s="10"/>
      <c r="J160" s="11"/>
      <c r="K160" s="12"/>
      <c r="L160" s="11"/>
      <c r="O160" s="17"/>
      <c r="P160" s="17"/>
    </row>
    <row r="161" spans="2:16" x14ac:dyDescent="0.3">
      <c r="B161" s="8">
        <v>96</v>
      </c>
      <c r="C161" s="56" t="s">
        <v>131</v>
      </c>
      <c r="E161" s="57" t="s">
        <v>121</v>
      </c>
      <c r="F161" s="14" t="s">
        <v>15</v>
      </c>
      <c r="G161" s="14" t="s">
        <v>16</v>
      </c>
      <c r="H161" s="91"/>
      <c r="I161" s="10">
        <v>1</v>
      </c>
      <c r="J161" s="11">
        <f t="shared" si="2"/>
        <v>0</v>
      </c>
      <c r="K161" s="12"/>
      <c r="L161" s="11"/>
      <c r="O161" s="17"/>
      <c r="P161" s="17"/>
    </row>
    <row r="162" spans="2:16" x14ac:dyDescent="0.3">
      <c r="B162" s="8">
        <v>97</v>
      </c>
      <c r="C162" s="56" t="s">
        <v>132</v>
      </c>
      <c r="E162" s="57" t="s">
        <v>122</v>
      </c>
      <c r="F162" s="14" t="s">
        <v>15</v>
      </c>
      <c r="G162" s="14" t="s">
        <v>16</v>
      </c>
      <c r="H162" s="91"/>
      <c r="I162" s="10">
        <v>1</v>
      </c>
      <c r="J162" s="11">
        <f t="shared" si="2"/>
        <v>0</v>
      </c>
      <c r="K162" s="12"/>
      <c r="L162" s="11"/>
      <c r="O162" s="17"/>
      <c r="P162" s="17"/>
    </row>
    <row r="163" spans="2:16" x14ac:dyDescent="0.3">
      <c r="E163" s="58" t="s">
        <v>330</v>
      </c>
      <c r="H163" s="9"/>
      <c r="I163" s="10"/>
      <c r="J163" s="11"/>
      <c r="K163" s="12"/>
      <c r="L163" s="11"/>
      <c r="O163" s="17"/>
      <c r="P163" s="17"/>
    </row>
    <row r="164" spans="2:16" x14ac:dyDescent="0.3">
      <c r="B164" s="8">
        <v>98</v>
      </c>
      <c r="C164" s="56" t="s">
        <v>131</v>
      </c>
      <c r="E164" s="57" t="s">
        <v>121</v>
      </c>
      <c r="F164" s="14" t="s">
        <v>15</v>
      </c>
      <c r="G164" s="14" t="s">
        <v>16</v>
      </c>
      <c r="H164" s="91"/>
      <c r="I164" s="10">
        <v>1</v>
      </c>
      <c r="J164" s="11">
        <f t="shared" si="2"/>
        <v>0</v>
      </c>
      <c r="K164" s="12"/>
      <c r="L164" s="11"/>
      <c r="O164" s="17"/>
      <c r="P164" s="17"/>
    </row>
    <row r="165" spans="2:16" x14ac:dyDescent="0.3">
      <c r="B165" s="8">
        <v>99</v>
      </c>
      <c r="C165" s="56" t="s">
        <v>132</v>
      </c>
      <c r="E165" s="57" t="s">
        <v>122</v>
      </c>
      <c r="F165" s="14" t="s">
        <v>15</v>
      </c>
      <c r="G165" s="14" t="s">
        <v>16</v>
      </c>
      <c r="H165" s="91"/>
      <c r="I165" s="10">
        <v>1</v>
      </c>
      <c r="J165" s="11">
        <f t="shared" si="2"/>
        <v>0</v>
      </c>
      <c r="K165" s="12"/>
      <c r="L165" s="11"/>
      <c r="O165" s="17"/>
      <c r="P165" s="17"/>
    </row>
    <row r="166" spans="2:16" x14ac:dyDescent="0.3">
      <c r="E166" s="58" t="s">
        <v>331</v>
      </c>
      <c r="H166" s="9"/>
      <c r="I166" s="10"/>
      <c r="J166" s="11"/>
      <c r="K166" s="12"/>
      <c r="L166" s="11"/>
      <c r="O166" s="17"/>
      <c r="P166" s="17"/>
    </row>
    <row r="167" spans="2:16" x14ac:dyDescent="0.3">
      <c r="B167" s="8">
        <v>100</v>
      </c>
      <c r="C167" s="56" t="s">
        <v>131</v>
      </c>
      <c r="E167" s="57" t="s">
        <v>121</v>
      </c>
      <c r="F167" s="14" t="s">
        <v>15</v>
      </c>
      <c r="G167" s="14" t="s">
        <v>16</v>
      </c>
      <c r="H167" s="91"/>
      <c r="I167" s="10">
        <v>1</v>
      </c>
      <c r="J167" s="11">
        <f t="shared" si="2"/>
        <v>0</v>
      </c>
      <c r="K167" s="12"/>
      <c r="L167" s="11"/>
      <c r="O167" s="17"/>
      <c r="P167" s="17"/>
    </row>
    <row r="168" spans="2:16" x14ac:dyDescent="0.3">
      <c r="B168" s="8">
        <v>101</v>
      </c>
      <c r="C168" s="56" t="s">
        <v>132</v>
      </c>
      <c r="E168" s="57" t="s">
        <v>122</v>
      </c>
      <c r="F168" s="14" t="s">
        <v>15</v>
      </c>
      <c r="G168" s="14" t="s">
        <v>16</v>
      </c>
      <c r="H168" s="91"/>
      <c r="I168" s="10">
        <v>1</v>
      </c>
      <c r="J168" s="11">
        <f t="shared" si="2"/>
        <v>0</v>
      </c>
      <c r="K168" s="12"/>
      <c r="L168" s="11"/>
      <c r="O168" s="17"/>
      <c r="P168" s="17"/>
    </row>
    <row r="169" spans="2:16" x14ac:dyDescent="0.3">
      <c r="E169" s="58" t="s">
        <v>332</v>
      </c>
      <c r="H169" s="9"/>
      <c r="I169" s="10"/>
      <c r="J169" s="11"/>
      <c r="K169" s="12"/>
      <c r="L169" s="11"/>
      <c r="O169" s="17"/>
      <c r="P169" s="17"/>
    </row>
    <row r="170" spans="2:16" x14ac:dyDescent="0.3">
      <c r="B170" s="8">
        <v>102</v>
      </c>
      <c r="C170" s="56" t="s">
        <v>131</v>
      </c>
      <c r="E170" s="57" t="s">
        <v>121</v>
      </c>
      <c r="F170" s="14" t="s">
        <v>15</v>
      </c>
      <c r="G170" s="14" t="s">
        <v>16</v>
      </c>
      <c r="H170" s="91"/>
      <c r="I170" s="10">
        <v>1</v>
      </c>
      <c r="J170" s="11">
        <f t="shared" si="2"/>
        <v>0</v>
      </c>
      <c r="K170" s="12"/>
      <c r="L170" s="11"/>
      <c r="O170" s="17"/>
      <c r="P170" s="17"/>
    </row>
    <row r="171" spans="2:16" x14ac:dyDescent="0.3">
      <c r="B171" s="8">
        <v>103</v>
      </c>
      <c r="C171" s="56" t="s">
        <v>132</v>
      </c>
      <c r="E171" s="57" t="s">
        <v>122</v>
      </c>
      <c r="F171" s="14" t="s">
        <v>15</v>
      </c>
      <c r="G171" s="14" t="s">
        <v>16</v>
      </c>
      <c r="H171" s="91"/>
      <c r="I171" s="10">
        <v>1</v>
      </c>
      <c r="J171" s="11">
        <f t="shared" si="2"/>
        <v>0</v>
      </c>
      <c r="K171" s="12"/>
      <c r="L171" s="11"/>
      <c r="O171" s="17"/>
      <c r="P171" s="17"/>
    </row>
    <row r="172" spans="2:16" x14ac:dyDescent="0.3">
      <c r="E172" s="58" t="s">
        <v>333</v>
      </c>
      <c r="H172" s="9"/>
      <c r="I172" s="10"/>
      <c r="J172" s="11"/>
      <c r="K172" s="12"/>
      <c r="L172" s="11"/>
      <c r="O172" s="17"/>
      <c r="P172" s="17"/>
    </row>
    <row r="173" spans="2:16" x14ac:dyDescent="0.3">
      <c r="B173" s="8">
        <v>104</v>
      </c>
      <c r="C173" s="56" t="s">
        <v>131</v>
      </c>
      <c r="E173" s="57" t="s">
        <v>121</v>
      </c>
      <c r="F173" s="14" t="s">
        <v>15</v>
      </c>
      <c r="G173" s="14" t="s">
        <v>16</v>
      </c>
      <c r="H173" s="91"/>
      <c r="I173" s="10">
        <v>1</v>
      </c>
      <c r="J173" s="11">
        <f t="shared" si="2"/>
        <v>0</v>
      </c>
      <c r="K173" s="12"/>
      <c r="L173" s="11"/>
      <c r="O173" s="17"/>
      <c r="P173" s="17"/>
    </row>
    <row r="174" spans="2:16" x14ac:dyDescent="0.3">
      <c r="B174" s="8">
        <v>105</v>
      </c>
      <c r="C174" s="56" t="s">
        <v>132</v>
      </c>
      <c r="E174" s="57" t="s">
        <v>122</v>
      </c>
      <c r="F174" s="14" t="s">
        <v>15</v>
      </c>
      <c r="G174" s="14" t="s">
        <v>16</v>
      </c>
      <c r="H174" s="91"/>
      <c r="I174" s="10">
        <v>1</v>
      </c>
      <c r="J174" s="11">
        <f t="shared" si="2"/>
        <v>0</v>
      </c>
      <c r="K174" s="12"/>
      <c r="L174" s="11"/>
      <c r="O174" s="17"/>
      <c r="P174" s="17"/>
    </row>
    <row r="175" spans="2:16" x14ac:dyDescent="0.3">
      <c r="D175" s="20"/>
      <c r="E175" s="38" t="s">
        <v>334</v>
      </c>
      <c r="F175" s="21"/>
      <c r="G175" s="22"/>
      <c r="H175" s="9"/>
      <c r="I175" s="10"/>
      <c r="J175" s="11"/>
      <c r="K175" s="12"/>
      <c r="L175" s="11"/>
      <c r="O175" s="17"/>
      <c r="P175" s="17"/>
    </row>
    <row r="176" spans="2:16" x14ac:dyDescent="0.3">
      <c r="B176" s="8">
        <v>106</v>
      </c>
      <c r="C176" s="39" t="s">
        <v>29</v>
      </c>
      <c r="D176" s="20"/>
      <c r="E176" s="37" t="s">
        <v>30</v>
      </c>
      <c r="F176" s="23" t="s">
        <v>15</v>
      </c>
      <c r="G176" s="24" t="s">
        <v>16</v>
      </c>
      <c r="H176" s="91"/>
      <c r="I176" s="10">
        <v>1</v>
      </c>
      <c r="J176" s="11">
        <f t="shared" si="2"/>
        <v>0</v>
      </c>
      <c r="K176" s="12"/>
      <c r="L176" s="11"/>
      <c r="O176" s="17"/>
      <c r="P176" s="17"/>
    </row>
    <row r="177" spans="2:16" x14ac:dyDescent="0.3">
      <c r="B177" s="8">
        <v>107</v>
      </c>
      <c r="C177" s="39" t="s">
        <v>31</v>
      </c>
      <c r="D177" s="20"/>
      <c r="E177" s="37" t="s">
        <v>32</v>
      </c>
      <c r="F177" s="23" t="s">
        <v>15</v>
      </c>
      <c r="G177" s="24" t="s">
        <v>16</v>
      </c>
      <c r="H177" s="91"/>
      <c r="I177" s="10">
        <v>1</v>
      </c>
      <c r="J177" s="11">
        <f t="shared" si="2"/>
        <v>0</v>
      </c>
      <c r="K177" s="12"/>
      <c r="L177" s="11"/>
      <c r="O177" s="17"/>
      <c r="P177" s="17"/>
    </row>
    <row r="178" spans="2:16" x14ac:dyDescent="0.3">
      <c r="B178" s="8">
        <v>108</v>
      </c>
      <c r="C178" s="39" t="s">
        <v>33</v>
      </c>
      <c r="D178" s="20"/>
      <c r="E178" s="37" t="s">
        <v>34</v>
      </c>
      <c r="F178" s="23" t="s">
        <v>15</v>
      </c>
      <c r="G178" s="24" t="s">
        <v>16</v>
      </c>
      <c r="H178" s="91"/>
      <c r="I178" s="10">
        <v>1</v>
      </c>
      <c r="J178" s="11">
        <f t="shared" si="2"/>
        <v>0</v>
      </c>
      <c r="K178" s="12"/>
      <c r="L178" s="11"/>
      <c r="O178" s="17"/>
      <c r="P178" s="17"/>
    </row>
    <row r="179" spans="2:16" x14ac:dyDescent="0.3">
      <c r="C179" s="40"/>
      <c r="D179" s="20"/>
      <c r="E179" s="38" t="s">
        <v>335</v>
      </c>
      <c r="F179" s="21"/>
      <c r="G179" s="22"/>
      <c r="H179" s="15"/>
      <c r="I179" s="10"/>
      <c r="J179" s="11"/>
      <c r="K179" s="12"/>
      <c r="L179" s="11"/>
      <c r="O179" s="17"/>
      <c r="P179" s="17"/>
    </row>
    <row r="180" spans="2:16" x14ac:dyDescent="0.3">
      <c r="B180" s="8">
        <v>109</v>
      </c>
      <c r="C180" s="39" t="s">
        <v>29</v>
      </c>
      <c r="D180" s="20"/>
      <c r="E180" s="37" t="s">
        <v>30</v>
      </c>
      <c r="F180" s="23" t="s">
        <v>15</v>
      </c>
      <c r="G180" s="24" t="s">
        <v>16</v>
      </c>
      <c r="H180" s="91"/>
      <c r="I180" s="10">
        <v>1</v>
      </c>
      <c r="J180" s="11">
        <f t="shared" si="2"/>
        <v>0</v>
      </c>
      <c r="K180" s="12"/>
      <c r="L180" s="11"/>
      <c r="O180" s="17"/>
      <c r="P180" s="17"/>
    </row>
    <row r="181" spans="2:16" x14ac:dyDescent="0.3">
      <c r="B181" s="8">
        <v>110</v>
      </c>
      <c r="C181" s="39" t="s">
        <v>31</v>
      </c>
      <c r="D181" s="20"/>
      <c r="E181" s="37" t="s">
        <v>32</v>
      </c>
      <c r="F181" s="23" t="s">
        <v>15</v>
      </c>
      <c r="G181" s="24" t="s">
        <v>16</v>
      </c>
      <c r="H181" s="91"/>
      <c r="I181" s="10">
        <v>1</v>
      </c>
      <c r="J181" s="11">
        <f t="shared" si="2"/>
        <v>0</v>
      </c>
      <c r="K181" s="12"/>
      <c r="L181" s="11"/>
      <c r="O181" s="17"/>
      <c r="P181" s="17"/>
    </row>
    <row r="182" spans="2:16" x14ac:dyDescent="0.3">
      <c r="B182" s="8">
        <v>111</v>
      </c>
      <c r="C182" s="39" t="s">
        <v>33</v>
      </c>
      <c r="D182" s="20"/>
      <c r="E182" s="37" t="s">
        <v>34</v>
      </c>
      <c r="F182" s="23" t="s">
        <v>15</v>
      </c>
      <c r="G182" s="24" t="s">
        <v>16</v>
      </c>
      <c r="H182" s="91"/>
      <c r="I182" s="10">
        <v>1</v>
      </c>
      <c r="J182" s="11">
        <f t="shared" si="2"/>
        <v>0</v>
      </c>
      <c r="K182" s="12"/>
      <c r="L182" s="11"/>
      <c r="O182" s="17"/>
      <c r="P182" s="17"/>
    </row>
    <row r="183" spans="2:16" x14ac:dyDescent="0.3">
      <c r="C183" s="40"/>
      <c r="D183" s="20"/>
      <c r="E183" s="38" t="s">
        <v>336</v>
      </c>
      <c r="F183" s="21"/>
      <c r="G183" s="22"/>
      <c r="H183" s="15"/>
      <c r="I183" s="10"/>
      <c r="J183" s="11"/>
      <c r="K183" s="12"/>
      <c r="L183" s="11"/>
      <c r="O183" s="17"/>
      <c r="P183" s="17"/>
    </row>
    <row r="184" spans="2:16" x14ac:dyDescent="0.3">
      <c r="B184" s="8">
        <v>112</v>
      </c>
      <c r="C184" s="39" t="s">
        <v>29</v>
      </c>
      <c r="D184" s="20"/>
      <c r="E184" s="37" t="s">
        <v>30</v>
      </c>
      <c r="F184" s="23" t="s">
        <v>15</v>
      </c>
      <c r="G184" s="24" t="s">
        <v>16</v>
      </c>
      <c r="H184" s="91"/>
      <c r="I184" s="10">
        <v>1</v>
      </c>
      <c r="J184" s="11">
        <f t="shared" si="2"/>
        <v>0</v>
      </c>
      <c r="K184" s="12"/>
      <c r="L184" s="11"/>
      <c r="O184" s="17"/>
      <c r="P184" s="17"/>
    </row>
    <row r="185" spans="2:16" x14ac:dyDescent="0.3">
      <c r="B185" s="8">
        <v>113</v>
      </c>
      <c r="C185" s="39" t="s">
        <v>31</v>
      </c>
      <c r="D185" s="20"/>
      <c r="E185" s="37" t="s">
        <v>32</v>
      </c>
      <c r="F185" s="23" t="s">
        <v>15</v>
      </c>
      <c r="G185" s="24" t="s">
        <v>16</v>
      </c>
      <c r="H185" s="91"/>
      <c r="I185" s="10">
        <v>1</v>
      </c>
      <c r="J185" s="11">
        <f t="shared" si="2"/>
        <v>0</v>
      </c>
      <c r="K185" s="12"/>
      <c r="L185" s="11"/>
      <c r="O185" s="17"/>
      <c r="P185" s="17"/>
    </row>
    <row r="186" spans="2:16" x14ac:dyDescent="0.3">
      <c r="B186" s="8">
        <v>114</v>
      </c>
      <c r="C186" s="39" t="s">
        <v>33</v>
      </c>
      <c r="D186" s="20"/>
      <c r="E186" s="37" t="s">
        <v>34</v>
      </c>
      <c r="F186" s="23" t="s">
        <v>15</v>
      </c>
      <c r="G186" s="24" t="s">
        <v>16</v>
      </c>
      <c r="H186" s="91"/>
      <c r="I186" s="10">
        <v>1</v>
      </c>
      <c r="J186" s="11">
        <f t="shared" si="2"/>
        <v>0</v>
      </c>
      <c r="K186" s="12"/>
      <c r="L186" s="11"/>
      <c r="O186" s="17"/>
      <c r="P186" s="17"/>
    </row>
    <row r="187" spans="2:16" x14ac:dyDescent="0.3">
      <c r="C187" s="40"/>
      <c r="D187" s="20"/>
      <c r="E187" s="38" t="s">
        <v>337</v>
      </c>
      <c r="F187" s="21"/>
      <c r="G187" s="22"/>
      <c r="H187" s="15"/>
      <c r="I187" s="10"/>
      <c r="J187" s="11"/>
      <c r="K187" s="12"/>
      <c r="L187" s="11"/>
      <c r="O187" s="17"/>
      <c r="P187" s="17"/>
    </row>
    <row r="188" spans="2:16" x14ac:dyDescent="0.3">
      <c r="B188" s="8">
        <v>115</v>
      </c>
      <c r="C188" s="39" t="s">
        <v>29</v>
      </c>
      <c r="D188" s="20"/>
      <c r="E188" s="37" t="s">
        <v>30</v>
      </c>
      <c r="F188" s="23" t="s">
        <v>15</v>
      </c>
      <c r="G188" s="24" t="s">
        <v>16</v>
      </c>
      <c r="H188" s="91"/>
      <c r="I188" s="10">
        <v>1</v>
      </c>
      <c r="J188" s="11">
        <f t="shared" si="2"/>
        <v>0</v>
      </c>
      <c r="K188" s="12"/>
      <c r="L188" s="11"/>
      <c r="O188" s="17"/>
      <c r="P188" s="17"/>
    </row>
    <row r="189" spans="2:16" x14ac:dyDescent="0.3">
      <c r="B189" s="8">
        <v>116</v>
      </c>
      <c r="C189" s="39" t="s">
        <v>31</v>
      </c>
      <c r="D189" s="20"/>
      <c r="E189" s="37" t="s">
        <v>32</v>
      </c>
      <c r="F189" s="23" t="s">
        <v>15</v>
      </c>
      <c r="G189" s="24" t="s">
        <v>16</v>
      </c>
      <c r="H189" s="91"/>
      <c r="I189" s="10">
        <v>1</v>
      </c>
      <c r="J189" s="11">
        <f t="shared" si="2"/>
        <v>0</v>
      </c>
      <c r="K189" s="12"/>
      <c r="L189" s="11"/>
      <c r="O189" s="17"/>
      <c r="P189" s="17"/>
    </row>
    <row r="190" spans="2:16" x14ac:dyDescent="0.3">
      <c r="B190" s="8">
        <v>117</v>
      </c>
      <c r="C190" s="39" t="s">
        <v>33</v>
      </c>
      <c r="D190" s="20"/>
      <c r="E190" s="37" t="s">
        <v>34</v>
      </c>
      <c r="F190" s="23" t="s">
        <v>15</v>
      </c>
      <c r="G190" s="24" t="s">
        <v>16</v>
      </c>
      <c r="H190" s="91"/>
      <c r="I190" s="10">
        <v>1</v>
      </c>
      <c r="J190" s="11">
        <f t="shared" si="2"/>
        <v>0</v>
      </c>
      <c r="K190" s="12"/>
      <c r="L190" s="11"/>
      <c r="O190" s="17"/>
      <c r="P190" s="17"/>
    </row>
    <row r="191" spans="2:16" x14ac:dyDescent="0.3">
      <c r="C191" s="40"/>
      <c r="D191" s="20"/>
      <c r="E191" s="38" t="s">
        <v>338</v>
      </c>
      <c r="F191" s="21"/>
      <c r="G191" s="22"/>
      <c r="H191" s="15"/>
      <c r="I191" s="10"/>
      <c r="J191" s="11"/>
      <c r="K191" s="12"/>
      <c r="L191" s="11"/>
      <c r="O191" s="17"/>
      <c r="P191" s="17"/>
    </row>
    <row r="192" spans="2:16" x14ac:dyDescent="0.3">
      <c r="B192" s="8">
        <v>118</v>
      </c>
      <c r="C192" s="39" t="s">
        <v>29</v>
      </c>
      <c r="D192" s="20"/>
      <c r="E192" s="37" t="s">
        <v>30</v>
      </c>
      <c r="F192" s="23" t="s">
        <v>15</v>
      </c>
      <c r="G192" s="24" t="s">
        <v>16</v>
      </c>
      <c r="H192" s="91"/>
      <c r="I192" s="10">
        <v>1</v>
      </c>
      <c r="J192" s="11">
        <f t="shared" si="2"/>
        <v>0</v>
      </c>
      <c r="K192" s="12"/>
      <c r="L192" s="11"/>
      <c r="O192" s="17"/>
      <c r="P192" s="17"/>
    </row>
    <row r="193" spans="1:16" x14ac:dyDescent="0.3">
      <c r="B193" s="8">
        <v>119</v>
      </c>
      <c r="C193" s="39" t="s">
        <v>31</v>
      </c>
      <c r="D193" s="20"/>
      <c r="E193" s="37" t="s">
        <v>32</v>
      </c>
      <c r="F193" s="23" t="s">
        <v>15</v>
      </c>
      <c r="G193" s="24" t="s">
        <v>16</v>
      </c>
      <c r="H193" s="91"/>
      <c r="I193" s="10">
        <v>1</v>
      </c>
      <c r="J193" s="11">
        <f t="shared" si="2"/>
        <v>0</v>
      </c>
      <c r="K193" s="12"/>
      <c r="L193" s="11"/>
      <c r="O193" s="17"/>
      <c r="P193" s="17"/>
    </row>
    <row r="194" spans="1:16" x14ac:dyDescent="0.3">
      <c r="B194" s="8">
        <v>120</v>
      </c>
      <c r="C194" s="39" t="s">
        <v>33</v>
      </c>
      <c r="D194" s="20"/>
      <c r="E194" s="37" t="s">
        <v>34</v>
      </c>
      <c r="F194" s="23" t="s">
        <v>15</v>
      </c>
      <c r="G194" s="24" t="s">
        <v>16</v>
      </c>
      <c r="H194" s="91"/>
      <c r="I194" s="10">
        <v>1</v>
      </c>
      <c r="J194" s="11">
        <f t="shared" si="2"/>
        <v>0</v>
      </c>
      <c r="K194" s="12"/>
      <c r="L194" s="11"/>
      <c r="O194" s="17"/>
      <c r="P194" s="17"/>
    </row>
    <row r="195" spans="1:16" x14ac:dyDescent="0.3">
      <c r="C195" s="40"/>
      <c r="D195" s="20"/>
      <c r="E195" s="38" t="s">
        <v>339</v>
      </c>
      <c r="F195" s="21"/>
      <c r="G195" s="22"/>
      <c r="H195" s="15"/>
      <c r="I195" s="10"/>
      <c r="J195" s="11"/>
      <c r="K195" s="12"/>
      <c r="L195" s="11"/>
      <c r="O195" s="17"/>
      <c r="P195" s="17"/>
    </row>
    <row r="196" spans="1:16" x14ac:dyDescent="0.3">
      <c r="B196" s="8">
        <v>121</v>
      </c>
      <c r="C196" s="39" t="s">
        <v>29</v>
      </c>
      <c r="D196" s="20"/>
      <c r="E196" s="37" t="s">
        <v>30</v>
      </c>
      <c r="F196" s="23" t="s">
        <v>15</v>
      </c>
      <c r="G196" s="24" t="s">
        <v>16</v>
      </c>
      <c r="H196" s="91"/>
      <c r="I196" s="10">
        <v>1</v>
      </c>
      <c r="J196" s="11">
        <f t="shared" si="2"/>
        <v>0</v>
      </c>
      <c r="K196" s="12"/>
      <c r="L196" s="11"/>
      <c r="O196" s="17"/>
      <c r="P196" s="17"/>
    </row>
    <row r="197" spans="1:16" x14ac:dyDescent="0.3">
      <c r="B197" s="8">
        <v>122</v>
      </c>
      <c r="C197" s="39" t="s">
        <v>31</v>
      </c>
      <c r="D197" s="20"/>
      <c r="E197" s="37" t="s">
        <v>32</v>
      </c>
      <c r="F197" s="23" t="s">
        <v>15</v>
      </c>
      <c r="G197" s="24" t="s">
        <v>16</v>
      </c>
      <c r="H197" s="91"/>
      <c r="I197" s="10">
        <v>1</v>
      </c>
      <c r="J197" s="11">
        <f t="shared" si="2"/>
        <v>0</v>
      </c>
      <c r="K197" s="12"/>
      <c r="L197" s="11"/>
      <c r="O197" s="17"/>
      <c r="P197" s="17"/>
    </row>
    <row r="198" spans="1:16" x14ac:dyDescent="0.3">
      <c r="B198" s="8">
        <v>123</v>
      </c>
      <c r="C198" s="39" t="s">
        <v>33</v>
      </c>
      <c r="D198" s="20"/>
      <c r="E198" s="37" t="s">
        <v>34</v>
      </c>
      <c r="F198" s="23" t="s">
        <v>15</v>
      </c>
      <c r="G198" s="24" t="s">
        <v>16</v>
      </c>
      <c r="H198" s="91"/>
      <c r="I198" s="10">
        <v>1</v>
      </c>
      <c r="J198" s="11">
        <f t="shared" si="2"/>
        <v>0</v>
      </c>
      <c r="K198" s="12"/>
      <c r="L198" s="11"/>
      <c r="O198" s="17"/>
      <c r="P198" s="17"/>
    </row>
    <row r="199" spans="1:16" s="45" customFormat="1" x14ac:dyDescent="0.3">
      <c r="A199" s="7"/>
      <c r="B199" s="8"/>
      <c r="C199" s="40"/>
      <c r="D199" s="20"/>
      <c r="E199" s="38" t="s">
        <v>340</v>
      </c>
      <c r="F199" s="21"/>
      <c r="G199" s="22"/>
      <c r="H199" s="15"/>
      <c r="I199" s="10"/>
      <c r="J199" s="11"/>
      <c r="K199" s="12"/>
      <c r="L199" s="11"/>
      <c r="M199" s="7"/>
      <c r="N199" s="7"/>
      <c r="O199" s="17"/>
      <c r="P199" s="17"/>
    </row>
    <row r="200" spans="1:16" x14ac:dyDescent="0.3">
      <c r="B200" s="8">
        <v>124</v>
      </c>
      <c r="C200" s="39" t="s">
        <v>29</v>
      </c>
      <c r="D200" s="20"/>
      <c r="E200" s="37" t="s">
        <v>30</v>
      </c>
      <c r="F200" s="23" t="s">
        <v>15</v>
      </c>
      <c r="G200" s="24" t="s">
        <v>16</v>
      </c>
      <c r="H200" s="91"/>
      <c r="I200" s="10">
        <v>1</v>
      </c>
      <c r="J200" s="11">
        <f t="shared" si="2"/>
        <v>0</v>
      </c>
      <c r="K200" s="42"/>
      <c r="L200" s="43"/>
      <c r="M200" s="41"/>
      <c r="N200" s="41"/>
      <c r="O200" s="44"/>
      <c r="P200" s="44"/>
    </row>
    <row r="201" spans="1:16" x14ac:dyDescent="0.3">
      <c r="B201" s="8">
        <v>125</v>
      </c>
      <c r="C201" s="39" t="s">
        <v>31</v>
      </c>
      <c r="D201" s="20"/>
      <c r="E201" s="37" t="s">
        <v>32</v>
      </c>
      <c r="F201" s="23" t="s">
        <v>15</v>
      </c>
      <c r="G201" s="24" t="s">
        <v>16</v>
      </c>
      <c r="H201" s="91"/>
      <c r="I201" s="10">
        <v>1</v>
      </c>
      <c r="J201" s="11">
        <f t="shared" si="2"/>
        <v>0</v>
      </c>
      <c r="K201" s="42"/>
      <c r="L201" s="43"/>
      <c r="M201" s="41"/>
      <c r="N201" s="41"/>
      <c r="O201" s="44"/>
      <c r="P201" s="44"/>
    </row>
    <row r="202" spans="1:16" x14ac:dyDescent="0.3">
      <c r="B202" s="8">
        <v>126</v>
      </c>
      <c r="C202" s="39" t="s">
        <v>33</v>
      </c>
      <c r="D202" s="20"/>
      <c r="E202" s="37" t="s">
        <v>34</v>
      </c>
      <c r="F202" s="23" t="s">
        <v>15</v>
      </c>
      <c r="G202" s="24" t="s">
        <v>16</v>
      </c>
      <c r="H202" s="91"/>
      <c r="I202" s="10">
        <v>1</v>
      </c>
      <c r="J202" s="11">
        <f t="shared" si="2"/>
        <v>0</v>
      </c>
      <c r="K202" s="42"/>
      <c r="L202" s="43"/>
      <c r="M202" s="41"/>
      <c r="N202" s="41"/>
      <c r="O202" s="44"/>
      <c r="P202" s="44"/>
    </row>
    <row r="203" spans="1:16" x14ac:dyDescent="0.3">
      <c r="C203" s="52"/>
      <c r="D203" s="20"/>
      <c r="F203" s="23"/>
      <c r="G203" s="24"/>
      <c r="H203" s="15"/>
      <c r="I203" s="10"/>
      <c r="J203" s="11"/>
      <c r="K203" s="42"/>
      <c r="L203" s="43"/>
      <c r="M203" s="41"/>
      <c r="N203" s="41"/>
      <c r="O203" s="44"/>
      <c r="P203" s="44"/>
    </row>
    <row r="204" spans="1:16" x14ac:dyDescent="0.3">
      <c r="B204" s="8">
        <v>127</v>
      </c>
      <c r="C204" s="56" t="s">
        <v>134</v>
      </c>
      <c r="D204" s="20"/>
      <c r="E204" s="57" t="s">
        <v>133</v>
      </c>
      <c r="F204" s="23" t="s">
        <v>15</v>
      </c>
      <c r="G204" s="24" t="s">
        <v>16</v>
      </c>
      <c r="H204" s="91"/>
      <c r="I204" s="10">
        <v>150</v>
      </c>
      <c r="J204" s="11">
        <f t="shared" si="2"/>
        <v>0</v>
      </c>
      <c r="K204" s="42"/>
      <c r="L204" s="43"/>
      <c r="M204" s="41"/>
      <c r="N204" s="41"/>
      <c r="O204" s="44"/>
      <c r="P204" s="44"/>
    </row>
    <row r="205" spans="1:16" x14ac:dyDescent="0.3">
      <c r="B205" s="8">
        <v>128</v>
      </c>
      <c r="C205" s="52"/>
      <c r="D205" s="20" t="s">
        <v>19</v>
      </c>
      <c r="E205" s="14" t="s">
        <v>365</v>
      </c>
      <c r="F205" s="23" t="s">
        <v>15</v>
      </c>
      <c r="G205" s="24" t="s">
        <v>27</v>
      </c>
      <c r="H205" s="105"/>
      <c r="I205" s="10">
        <v>5000</v>
      </c>
      <c r="J205" s="11">
        <f>H205*I205</f>
        <v>0</v>
      </c>
      <c r="K205" s="42"/>
      <c r="L205" s="43"/>
      <c r="M205" s="41"/>
      <c r="N205" s="41"/>
      <c r="O205" s="44"/>
      <c r="P205" s="44"/>
    </row>
    <row r="206" spans="1:16" x14ac:dyDescent="0.3">
      <c r="C206" s="52"/>
      <c r="D206" s="20"/>
      <c r="E206" s="58"/>
      <c r="F206" s="23"/>
      <c r="G206" s="24"/>
      <c r="H206" s="15"/>
      <c r="I206" s="10"/>
      <c r="J206" s="11"/>
      <c r="K206" s="12"/>
      <c r="L206" s="11"/>
      <c r="O206" s="17"/>
      <c r="P206" s="17"/>
    </row>
    <row r="207" spans="1:16" x14ac:dyDescent="0.3">
      <c r="C207" s="52"/>
      <c r="D207" s="20"/>
      <c r="E207" s="58" t="s">
        <v>135</v>
      </c>
      <c r="F207" s="23"/>
      <c r="G207" s="24"/>
      <c r="H207" s="15"/>
      <c r="I207" s="10"/>
      <c r="J207" s="11"/>
      <c r="K207" s="12"/>
      <c r="L207" s="11"/>
      <c r="O207" s="17"/>
      <c r="P207" s="17"/>
    </row>
    <row r="208" spans="1:16" x14ac:dyDescent="0.3">
      <c r="B208" s="8">
        <v>129</v>
      </c>
      <c r="C208" s="56" t="s">
        <v>35</v>
      </c>
      <c r="D208" s="20"/>
      <c r="E208" s="14" t="s">
        <v>36</v>
      </c>
      <c r="F208" s="23" t="s">
        <v>15</v>
      </c>
      <c r="G208" s="24" t="s">
        <v>16</v>
      </c>
      <c r="H208" s="91"/>
      <c r="I208" s="10">
        <v>25</v>
      </c>
      <c r="J208" s="11">
        <f t="shared" si="2"/>
        <v>0</v>
      </c>
      <c r="K208" s="12"/>
      <c r="L208" s="11"/>
      <c r="O208" s="17"/>
      <c r="P208" s="17"/>
    </row>
    <row r="209" spans="2:16" x14ac:dyDescent="0.3">
      <c r="B209" s="8">
        <v>130</v>
      </c>
      <c r="C209" s="56"/>
      <c r="D209" s="20" t="s">
        <v>19</v>
      </c>
      <c r="E209" s="14" t="s">
        <v>313</v>
      </c>
      <c r="F209" s="23" t="s">
        <v>15</v>
      </c>
      <c r="G209" s="24" t="s">
        <v>16</v>
      </c>
      <c r="H209" s="91"/>
      <c r="I209" s="10">
        <v>15</v>
      </c>
      <c r="J209" s="11">
        <f t="shared" si="2"/>
        <v>0</v>
      </c>
      <c r="K209" s="12"/>
      <c r="L209" s="11"/>
      <c r="O209" s="17"/>
      <c r="P209" s="17"/>
    </row>
    <row r="210" spans="2:16" x14ac:dyDescent="0.3">
      <c r="C210" s="52"/>
      <c r="D210" s="20"/>
      <c r="E210" s="58" t="s">
        <v>136</v>
      </c>
      <c r="F210" s="23"/>
      <c r="G210" s="24"/>
      <c r="H210" s="15"/>
      <c r="I210" s="10"/>
      <c r="J210" s="11"/>
      <c r="K210" s="12"/>
      <c r="L210" s="11"/>
      <c r="O210" s="17"/>
      <c r="P210" s="17"/>
    </row>
    <row r="211" spans="2:16" x14ac:dyDescent="0.3">
      <c r="B211" s="8">
        <v>131</v>
      </c>
      <c r="C211" s="56" t="s">
        <v>138</v>
      </c>
      <c r="D211" s="20"/>
      <c r="E211" s="57" t="s">
        <v>137</v>
      </c>
      <c r="F211" s="23" t="s">
        <v>15</v>
      </c>
      <c r="G211" s="24" t="s">
        <v>16</v>
      </c>
      <c r="H211" s="91"/>
      <c r="I211" s="10">
        <v>25</v>
      </c>
      <c r="J211" s="11">
        <f t="shared" si="2"/>
        <v>0</v>
      </c>
      <c r="K211" s="12"/>
      <c r="L211" s="11"/>
      <c r="O211" s="17"/>
      <c r="P211" s="17"/>
    </row>
    <row r="212" spans="2:16" x14ac:dyDescent="0.3">
      <c r="B212" s="8">
        <v>132</v>
      </c>
      <c r="C212" s="39"/>
      <c r="D212" s="20" t="s">
        <v>19</v>
      </c>
      <c r="E212" s="14" t="s">
        <v>139</v>
      </c>
      <c r="F212" s="23" t="s">
        <v>15</v>
      </c>
      <c r="G212" s="24" t="s">
        <v>16</v>
      </c>
      <c r="H212" s="91"/>
      <c r="I212" s="10">
        <v>25</v>
      </c>
      <c r="J212" s="11">
        <f t="shared" si="2"/>
        <v>0</v>
      </c>
      <c r="K212" s="12"/>
      <c r="L212" s="11"/>
      <c r="O212" s="17"/>
      <c r="P212" s="17"/>
    </row>
    <row r="213" spans="2:16" x14ac:dyDescent="0.3">
      <c r="C213" s="52"/>
      <c r="D213" s="20"/>
      <c r="E213" s="58" t="s">
        <v>140</v>
      </c>
      <c r="F213" s="23"/>
      <c r="G213" s="24"/>
      <c r="H213" s="15"/>
      <c r="I213" s="10"/>
      <c r="J213" s="11"/>
      <c r="K213" s="12"/>
      <c r="L213" s="11"/>
      <c r="O213" s="17"/>
      <c r="P213" s="17"/>
    </row>
    <row r="214" spans="2:16" x14ac:dyDescent="0.3">
      <c r="B214" s="8">
        <v>133</v>
      </c>
      <c r="C214" s="56" t="s">
        <v>143</v>
      </c>
      <c r="D214" s="20"/>
      <c r="E214" s="57" t="s">
        <v>141</v>
      </c>
      <c r="F214" s="23" t="s">
        <v>15</v>
      </c>
      <c r="G214" s="24" t="s">
        <v>16</v>
      </c>
      <c r="H214" s="91"/>
      <c r="I214" s="10">
        <v>25</v>
      </c>
      <c r="J214" s="11">
        <f t="shared" si="2"/>
        <v>0</v>
      </c>
      <c r="K214" s="12"/>
      <c r="L214" s="11"/>
      <c r="O214" s="17"/>
      <c r="P214" s="17"/>
    </row>
    <row r="215" spans="2:16" x14ac:dyDescent="0.3">
      <c r="B215" s="8">
        <v>134</v>
      </c>
      <c r="C215" s="56"/>
      <c r="D215" s="20" t="s">
        <v>19</v>
      </c>
      <c r="E215" s="57" t="s">
        <v>146</v>
      </c>
      <c r="F215" s="23" t="s">
        <v>15</v>
      </c>
      <c r="G215" s="24" t="s">
        <v>16</v>
      </c>
      <c r="H215" s="91"/>
      <c r="I215" s="10">
        <v>25</v>
      </c>
      <c r="J215" s="11">
        <f t="shared" si="2"/>
        <v>0</v>
      </c>
      <c r="K215" s="12"/>
      <c r="L215" s="11"/>
      <c r="O215" s="17"/>
      <c r="P215" s="17"/>
    </row>
    <row r="216" spans="2:16" x14ac:dyDescent="0.3">
      <c r="B216" s="8">
        <v>135</v>
      </c>
      <c r="C216" s="56" t="s">
        <v>144</v>
      </c>
      <c r="D216" s="20"/>
      <c r="E216" s="57" t="s">
        <v>142</v>
      </c>
      <c r="F216" s="23" t="s">
        <v>15</v>
      </c>
      <c r="G216" s="24" t="s">
        <v>16</v>
      </c>
      <c r="H216" s="91"/>
      <c r="I216" s="10">
        <v>250</v>
      </c>
      <c r="J216" s="11">
        <f t="shared" si="2"/>
        <v>0</v>
      </c>
      <c r="K216" s="12"/>
      <c r="L216" s="11"/>
      <c r="O216" s="17"/>
      <c r="P216" s="17"/>
    </row>
    <row r="217" spans="2:16" x14ac:dyDescent="0.3">
      <c r="B217" s="8">
        <v>136</v>
      </c>
      <c r="C217" s="52"/>
      <c r="D217" s="20" t="s">
        <v>19</v>
      </c>
      <c r="E217" s="57" t="s">
        <v>145</v>
      </c>
      <c r="F217" s="23" t="s">
        <v>15</v>
      </c>
      <c r="G217" s="24" t="s">
        <v>16</v>
      </c>
      <c r="H217" s="91"/>
      <c r="I217" s="10">
        <v>250</v>
      </c>
      <c r="J217" s="11">
        <f t="shared" ref="J217:J280" si="3">H217*I217</f>
        <v>0</v>
      </c>
      <c r="K217" s="12"/>
      <c r="L217" s="11"/>
      <c r="O217" s="17"/>
      <c r="P217" s="17"/>
    </row>
    <row r="218" spans="2:16" x14ac:dyDescent="0.3">
      <c r="C218" s="52"/>
      <c r="D218" s="20"/>
      <c r="E218" s="58" t="s">
        <v>147</v>
      </c>
      <c r="F218" s="23"/>
      <c r="G218" s="24"/>
      <c r="H218" s="15"/>
      <c r="I218" s="10"/>
      <c r="J218" s="11"/>
      <c r="K218" s="12"/>
      <c r="L218" s="11"/>
      <c r="O218" s="17"/>
      <c r="P218" s="17"/>
    </row>
    <row r="219" spans="2:16" x14ac:dyDescent="0.3">
      <c r="B219" s="8">
        <v>137</v>
      </c>
      <c r="C219" s="95">
        <v>111009101</v>
      </c>
      <c r="D219" s="20"/>
      <c r="E219" s="57" t="s">
        <v>148</v>
      </c>
      <c r="F219" s="23" t="s">
        <v>15</v>
      </c>
      <c r="G219" s="24" t="s">
        <v>43</v>
      </c>
      <c r="H219" s="91"/>
      <c r="I219" s="10">
        <v>100</v>
      </c>
      <c r="J219" s="11">
        <f t="shared" si="3"/>
        <v>0</v>
      </c>
      <c r="K219" s="12"/>
      <c r="L219" s="11"/>
      <c r="O219" s="17"/>
      <c r="P219" s="17"/>
    </row>
    <row r="220" spans="2:16" x14ac:dyDescent="0.3">
      <c r="B220" s="8">
        <v>138</v>
      </c>
      <c r="C220" s="56"/>
      <c r="D220" s="20" t="s">
        <v>19</v>
      </c>
      <c r="E220" s="57" t="s">
        <v>312</v>
      </c>
      <c r="F220" s="23" t="s">
        <v>15</v>
      </c>
      <c r="G220" s="24" t="s">
        <v>43</v>
      </c>
      <c r="H220" s="91"/>
      <c r="I220" s="10">
        <v>20</v>
      </c>
      <c r="J220" s="11">
        <f t="shared" si="3"/>
        <v>0</v>
      </c>
      <c r="K220" s="12"/>
      <c r="L220" s="11"/>
      <c r="O220" s="17"/>
      <c r="P220" s="17"/>
    </row>
    <row r="221" spans="2:16" x14ac:dyDescent="0.3">
      <c r="B221" s="8">
        <v>139</v>
      </c>
      <c r="C221" s="56" t="s">
        <v>149</v>
      </c>
      <c r="D221" s="20"/>
      <c r="E221" s="57" t="s">
        <v>150</v>
      </c>
      <c r="F221" s="23" t="s">
        <v>15</v>
      </c>
      <c r="G221" s="24" t="s">
        <v>27</v>
      </c>
      <c r="H221" s="91"/>
      <c r="I221" s="10">
        <v>100</v>
      </c>
      <c r="J221" s="11">
        <f t="shared" si="3"/>
        <v>0</v>
      </c>
      <c r="K221" s="12"/>
      <c r="L221" s="11"/>
      <c r="O221" s="17"/>
      <c r="P221" s="17"/>
    </row>
    <row r="222" spans="2:16" x14ac:dyDescent="0.3">
      <c r="C222" s="46"/>
      <c r="D222" s="3"/>
      <c r="E222" s="3" t="s">
        <v>37</v>
      </c>
      <c r="F222" s="3"/>
      <c r="G222" s="3"/>
      <c r="H222" s="9"/>
      <c r="I222" s="10"/>
      <c r="J222" s="11"/>
      <c r="K222" s="12"/>
      <c r="L222" s="11"/>
      <c r="O222" s="3"/>
      <c r="P222" s="3"/>
    </row>
    <row r="223" spans="2:16" x14ac:dyDescent="0.3">
      <c r="B223" s="8">
        <v>140</v>
      </c>
      <c r="C223" s="56" t="s">
        <v>151</v>
      </c>
      <c r="E223" s="14" t="s">
        <v>38</v>
      </c>
      <c r="F223" s="14" t="s">
        <v>15</v>
      </c>
      <c r="G223" s="14" t="s">
        <v>27</v>
      </c>
      <c r="H223" s="91"/>
      <c r="I223" s="55">
        <v>125000</v>
      </c>
      <c r="J223" s="11">
        <f t="shared" si="3"/>
        <v>0</v>
      </c>
      <c r="K223" s="12"/>
      <c r="L223" s="11"/>
      <c r="O223" s="17"/>
      <c r="P223" s="17"/>
    </row>
    <row r="224" spans="2:16" x14ac:dyDescent="0.3">
      <c r="B224" s="8">
        <v>141</v>
      </c>
      <c r="C224" s="56" t="s">
        <v>153</v>
      </c>
      <c r="E224" s="57" t="s">
        <v>152</v>
      </c>
      <c r="F224" s="14" t="s">
        <v>15</v>
      </c>
      <c r="G224" s="14" t="s">
        <v>27</v>
      </c>
      <c r="H224" s="91"/>
      <c r="I224" s="10">
        <v>15000</v>
      </c>
      <c r="J224" s="11">
        <f t="shared" si="3"/>
        <v>0</v>
      </c>
      <c r="K224" s="12"/>
      <c r="L224" s="11"/>
      <c r="O224" s="17"/>
      <c r="P224" s="17"/>
    </row>
    <row r="225" spans="2:17" x14ac:dyDescent="0.3">
      <c r="B225" s="8">
        <v>142</v>
      </c>
      <c r="C225" s="62" t="s">
        <v>308</v>
      </c>
      <c r="E225" s="64" t="s">
        <v>309</v>
      </c>
      <c r="F225" s="14" t="s">
        <v>15</v>
      </c>
      <c r="G225" s="14" t="s">
        <v>27</v>
      </c>
      <c r="H225" s="91"/>
      <c r="I225" s="10">
        <v>5000</v>
      </c>
      <c r="J225" s="11">
        <f t="shared" si="3"/>
        <v>0</v>
      </c>
      <c r="K225" s="12"/>
      <c r="L225" s="11"/>
      <c r="O225" s="17"/>
      <c r="P225" s="17"/>
    </row>
    <row r="226" spans="2:17" x14ac:dyDescent="0.3">
      <c r="B226" s="8">
        <v>143</v>
      </c>
      <c r="C226" s="56" t="s">
        <v>154</v>
      </c>
      <c r="E226" s="14" t="s">
        <v>39</v>
      </c>
      <c r="F226" s="14" t="s">
        <v>15</v>
      </c>
      <c r="G226" s="14" t="s">
        <v>27</v>
      </c>
      <c r="H226" s="91"/>
      <c r="I226" s="10">
        <v>310000</v>
      </c>
      <c r="J226" s="11">
        <f t="shared" si="3"/>
        <v>0</v>
      </c>
      <c r="K226" s="12"/>
      <c r="L226" s="11"/>
      <c r="O226" s="17"/>
      <c r="P226" s="17"/>
      <c r="Q226" s="25"/>
    </row>
    <row r="227" spans="2:17" x14ac:dyDescent="0.3">
      <c r="B227" s="8">
        <v>144</v>
      </c>
      <c r="C227" s="56" t="s">
        <v>155</v>
      </c>
      <c r="E227" s="74" t="s">
        <v>40</v>
      </c>
      <c r="F227" s="14" t="s">
        <v>15</v>
      </c>
      <c r="G227" s="14" t="s">
        <v>27</v>
      </c>
      <c r="H227" s="91"/>
      <c r="I227" s="10">
        <v>330000</v>
      </c>
      <c r="J227" s="11">
        <f t="shared" si="3"/>
        <v>0</v>
      </c>
      <c r="K227" s="12"/>
      <c r="L227" s="11"/>
      <c r="O227" s="17"/>
      <c r="P227" s="17"/>
    </row>
    <row r="228" spans="2:17" x14ac:dyDescent="0.3">
      <c r="B228" s="8">
        <v>145</v>
      </c>
      <c r="C228" s="56" t="s">
        <v>356</v>
      </c>
      <c r="E228" s="14" t="s">
        <v>357</v>
      </c>
      <c r="F228" s="14" t="s">
        <v>15</v>
      </c>
      <c r="G228" s="14" t="s">
        <v>27</v>
      </c>
      <c r="H228" s="91"/>
      <c r="I228" s="10">
        <f>4*3450</f>
        <v>13800</v>
      </c>
      <c r="J228" s="11">
        <f t="shared" si="3"/>
        <v>0</v>
      </c>
      <c r="K228" s="12"/>
      <c r="L228" s="11"/>
      <c r="O228" s="17"/>
      <c r="P228" s="17"/>
    </row>
    <row r="229" spans="2:17" x14ac:dyDescent="0.3">
      <c r="B229" s="8">
        <v>146</v>
      </c>
      <c r="C229" s="56" t="s">
        <v>157</v>
      </c>
      <c r="E229" s="57" t="s">
        <v>156</v>
      </c>
      <c r="F229" s="14" t="s">
        <v>15</v>
      </c>
      <c r="G229" s="14" t="s">
        <v>27</v>
      </c>
      <c r="H229" s="91"/>
      <c r="I229" s="10">
        <v>400</v>
      </c>
      <c r="J229" s="11">
        <f t="shared" si="3"/>
        <v>0</v>
      </c>
      <c r="K229" s="12"/>
      <c r="L229" s="11"/>
      <c r="O229" s="17"/>
      <c r="P229" s="17"/>
    </row>
    <row r="230" spans="2:17" x14ac:dyDescent="0.3">
      <c r="C230" s="56"/>
      <c r="E230" s="57"/>
      <c r="H230" s="15"/>
      <c r="I230" s="10"/>
      <c r="J230" s="11"/>
      <c r="K230" s="12"/>
      <c r="L230" s="11"/>
      <c r="O230" s="17"/>
      <c r="P230" s="17"/>
    </row>
    <row r="231" spans="2:17" x14ac:dyDescent="0.3">
      <c r="C231" s="46"/>
      <c r="D231" s="3"/>
      <c r="E231" s="3" t="s">
        <v>41</v>
      </c>
      <c r="F231" s="3"/>
      <c r="G231" s="3"/>
      <c r="H231" s="9"/>
      <c r="I231" s="10"/>
      <c r="J231" s="11"/>
      <c r="K231" s="12"/>
      <c r="L231" s="11"/>
      <c r="O231" s="3"/>
      <c r="P231" s="3"/>
    </row>
    <row r="232" spans="2:17" x14ac:dyDescent="0.3">
      <c r="C232" s="46"/>
      <c r="D232" s="3"/>
      <c r="E232" s="3" t="s">
        <v>354</v>
      </c>
      <c r="F232" s="3"/>
      <c r="G232" s="3"/>
      <c r="H232" s="9"/>
      <c r="I232" s="10"/>
      <c r="J232" s="11"/>
      <c r="K232" s="12"/>
      <c r="L232" s="11"/>
      <c r="O232" s="3"/>
      <c r="P232" s="3"/>
    </row>
    <row r="233" spans="2:17" x14ac:dyDescent="0.3">
      <c r="B233" s="8">
        <v>147</v>
      </c>
      <c r="C233" s="46"/>
      <c r="D233" s="3" t="s">
        <v>19</v>
      </c>
      <c r="E233" s="13" t="s">
        <v>353</v>
      </c>
      <c r="F233" s="13" t="s">
        <v>15</v>
      </c>
      <c r="G233" s="13" t="s">
        <v>43</v>
      </c>
      <c r="H233" s="91"/>
      <c r="I233" s="10">
        <v>20</v>
      </c>
      <c r="J233" s="11">
        <f t="shared" si="3"/>
        <v>0</v>
      </c>
      <c r="K233" s="12"/>
      <c r="L233" s="11"/>
      <c r="O233" s="3"/>
      <c r="P233" s="3"/>
    </row>
    <row r="234" spans="2:17" x14ac:dyDescent="0.3">
      <c r="C234" s="46"/>
      <c r="D234" s="3"/>
      <c r="E234" s="3" t="s">
        <v>166</v>
      </c>
      <c r="F234" s="3"/>
      <c r="G234" s="3"/>
      <c r="H234" s="9"/>
      <c r="I234" s="10"/>
      <c r="J234" s="11"/>
      <c r="K234" s="12"/>
      <c r="L234" s="11"/>
      <c r="O234" s="3"/>
      <c r="P234" s="3"/>
    </row>
    <row r="235" spans="2:17" x14ac:dyDescent="0.3">
      <c r="B235" s="8">
        <v>148</v>
      </c>
      <c r="C235" s="56" t="s">
        <v>162</v>
      </c>
      <c r="E235" s="57" t="s">
        <v>158</v>
      </c>
      <c r="F235" s="14" t="s">
        <v>15</v>
      </c>
      <c r="G235" s="14" t="s">
        <v>16</v>
      </c>
      <c r="H235" s="91"/>
      <c r="I235" s="10">
        <v>30</v>
      </c>
      <c r="J235" s="11">
        <f t="shared" si="3"/>
        <v>0</v>
      </c>
      <c r="K235" s="12"/>
      <c r="L235" s="11"/>
      <c r="O235" s="17"/>
      <c r="P235" s="17"/>
    </row>
    <row r="236" spans="2:17" x14ac:dyDescent="0.3">
      <c r="B236" s="8">
        <v>149</v>
      </c>
      <c r="C236" s="56" t="s">
        <v>163</v>
      </c>
      <c r="E236" s="57" t="s">
        <v>159</v>
      </c>
      <c r="F236" s="14" t="s">
        <v>15</v>
      </c>
      <c r="G236" s="14" t="s">
        <v>16</v>
      </c>
      <c r="H236" s="91"/>
      <c r="I236" s="10">
        <v>30</v>
      </c>
      <c r="J236" s="11">
        <f t="shared" si="3"/>
        <v>0</v>
      </c>
      <c r="K236" s="12"/>
      <c r="L236" s="11"/>
      <c r="O236" s="17"/>
      <c r="P236" s="17"/>
    </row>
    <row r="237" spans="2:17" x14ac:dyDescent="0.3">
      <c r="B237" s="8">
        <v>150</v>
      </c>
      <c r="C237" s="56" t="s">
        <v>164</v>
      </c>
      <c r="E237" s="57" t="s">
        <v>160</v>
      </c>
      <c r="F237" s="14" t="s">
        <v>15</v>
      </c>
      <c r="G237" s="14" t="s">
        <v>16</v>
      </c>
      <c r="H237" s="91"/>
      <c r="I237" s="10">
        <v>60</v>
      </c>
      <c r="J237" s="11">
        <f t="shared" si="3"/>
        <v>0</v>
      </c>
      <c r="K237" s="12"/>
      <c r="L237" s="11"/>
      <c r="O237" s="17"/>
      <c r="P237" s="17"/>
    </row>
    <row r="238" spans="2:17" x14ac:dyDescent="0.3">
      <c r="B238" s="8">
        <v>151</v>
      </c>
      <c r="C238" s="56" t="s">
        <v>165</v>
      </c>
      <c r="E238" s="57" t="s">
        <v>161</v>
      </c>
      <c r="F238" s="14" t="s">
        <v>15</v>
      </c>
      <c r="G238" s="14" t="s">
        <v>16</v>
      </c>
      <c r="H238" s="91"/>
      <c r="I238" s="10">
        <v>20</v>
      </c>
      <c r="J238" s="11">
        <f t="shared" si="3"/>
        <v>0</v>
      </c>
      <c r="K238" s="12"/>
      <c r="L238" s="11"/>
      <c r="O238" s="17"/>
      <c r="P238" s="17"/>
    </row>
    <row r="239" spans="2:17" x14ac:dyDescent="0.3">
      <c r="E239" s="58" t="s">
        <v>167</v>
      </c>
      <c r="H239" s="15"/>
      <c r="I239" s="10"/>
      <c r="J239" s="11"/>
      <c r="K239" s="12"/>
      <c r="L239" s="11"/>
      <c r="O239" s="17"/>
      <c r="P239" s="17"/>
    </row>
    <row r="240" spans="2:17" x14ac:dyDescent="0.3">
      <c r="B240" s="8">
        <v>152</v>
      </c>
      <c r="C240" s="56" t="s">
        <v>170</v>
      </c>
      <c r="E240" s="57" t="s">
        <v>168</v>
      </c>
      <c r="F240" s="14" t="s">
        <v>15</v>
      </c>
      <c r="G240" s="14" t="s">
        <v>16</v>
      </c>
      <c r="H240" s="91"/>
      <c r="I240" s="10">
        <v>15</v>
      </c>
      <c r="J240" s="11">
        <f t="shared" si="3"/>
        <v>0</v>
      </c>
      <c r="K240" s="12"/>
      <c r="L240" s="11"/>
      <c r="O240" s="17"/>
      <c r="P240" s="17"/>
    </row>
    <row r="241" spans="2:16" x14ac:dyDescent="0.3">
      <c r="B241" s="8">
        <v>153</v>
      </c>
      <c r="C241" s="56" t="s">
        <v>171</v>
      </c>
      <c r="E241" s="57" t="s">
        <v>169</v>
      </c>
      <c r="F241" s="14" t="s">
        <v>15</v>
      </c>
      <c r="G241" s="14" t="s">
        <v>16</v>
      </c>
      <c r="H241" s="91"/>
      <c r="I241" s="10">
        <v>10</v>
      </c>
      <c r="J241" s="11">
        <f t="shared" si="3"/>
        <v>0</v>
      </c>
      <c r="K241" s="12"/>
      <c r="L241" s="11"/>
      <c r="O241" s="17"/>
      <c r="P241" s="17"/>
    </row>
    <row r="242" spans="2:16" x14ac:dyDescent="0.3">
      <c r="C242" s="56"/>
      <c r="E242" s="58" t="s">
        <v>366</v>
      </c>
      <c r="H242" s="15"/>
      <c r="I242" s="10"/>
      <c r="J242" s="11"/>
      <c r="K242" s="12"/>
      <c r="L242" s="11"/>
      <c r="O242" s="17"/>
      <c r="P242" s="17"/>
    </row>
    <row r="243" spans="2:16" x14ac:dyDescent="0.3">
      <c r="B243" s="8">
        <v>154</v>
      </c>
      <c r="C243" s="73" t="s">
        <v>367</v>
      </c>
      <c r="E243" s="72" t="s">
        <v>168</v>
      </c>
      <c r="F243" s="14" t="s">
        <v>15</v>
      </c>
      <c r="G243" s="14" t="s">
        <v>16</v>
      </c>
      <c r="H243" s="91"/>
      <c r="I243" s="10">
        <v>4</v>
      </c>
      <c r="J243" s="11">
        <f t="shared" si="3"/>
        <v>0</v>
      </c>
      <c r="K243" s="12"/>
      <c r="L243" s="11"/>
      <c r="O243" s="17"/>
      <c r="P243" s="17"/>
    </row>
    <row r="244" spans="2:16" x14ac:dyDescent="0.3">
      <c r="B244" s="8">
        <v>155</v>
      </c>
      <c r="C244" s="73" t="s">
        <v>368</v>
      </c>
      <c r="E244" s="72" t="s">
        <v>169</v>
      </c>
      <c r="F244" s="14" t="s">
        <v>15</v>
      </c>
      <c r="G244" s="14" t="s">
        <v>16</v>
      </c>
      <c r="H244" s="91"/>
      <c r="I244" s="10">
        <v>1</v>
      </c>
      <c r="J244" s="11">
        <f t="shared" si="3"/>
        <v>0</v>
      </c>
      <c r="K244" s="12"/>
      <c r="L244" s="11"/>
      <c r="O244" s="17"/>
      <c r="P244" s="17"/>
    </row>
    <row r="245" spans="2:16" x14ac:dyDescent="0.3">
      <c r="C245" s="56"/>
      <c r="E245" s="57"/>
      <c r="H245" s="15"/>
      <c r="I245" s="10"/>
      <c r="J245" s="11"/>
      <c r="K245" s="12"/>
      <c r="L245" s="11"/>
      <c r="O245" s="17"/>
      <c r="P245" s="17"/>
    </row>
    <row r="246" spans="2:16" x14ac:dyDescent="0.3">
      <c r="C246" s="56"/>
      <c r="E246" s="57"/>
      <c r="H246" s="15"/>
      <c r="I246" s="10"/>
      <c r="J246" s="11"/>
      <c r="K246" s="12"/>
      <c r="L246" s="11"/>
      <c r="O246" s="17"/>
      <c r="P246" s="17"/>
    </row>
    <row r="247" spans="2:16" x14ac:dyDescent="0.3">
      <c r="E247" s="58" t="s">
        <v>172</v>
      </c>
      <c r="H247" s="15"/>
      <c r="I247" s="10"/>
      <c r="J247" s="11"/>
      <c r="K247" s="12"/>
      <c r="L247" s="11"/>
      <c r="O247" s="17"/>
      <c r="P247" s="17"/>
    </row>
    <row r="248" spans="2:16" x14ac:dyDescent="0.3">
      <c r="B248" s="8">
        <v>156</v>
      </c>
      <c r="C248" s="62" t="s">
        <v>306</v>
      </c>
      <c r="E248" s="63" t="s">
        <v>304</v>
      </c>
      <c r="F248" s="14" t="s">
        <v>15</v>
      </c>
      <c r="G248" s="14" t="s">
        <v>16</v>
      </c>
      <c r="H248" s="91"/>
      <c r="I248" s="10">
        <v>5</v>
      </c>
      <c r="J248" s="11">
        <f t="shared" si="3"/>
        <v>0</v>
      </c>
      <c r="K248" s="12"/>
      <c r="L248" s="11"/>
      <c r="O248" s="17"/>
      <c r="P248" s="17"/>
    </row>
    <row r="249" spans="2:16" x14ac:dyDescent="0.3">
      <c r="B249" s="8">
        <v>157</v>
      </c>
      <c r="C249" s="62" t="s">
        <v>307</v>
      </c>
      <c r="E249" s="63" t="s">
        <v>305</v>
      </c>
      <c r="F249" s="14" t="s">
        <v>15</v>
      </c>
      <c r="G249" s="14" t="s">
        <v>16</v>
      </c>
      <c r="H249" s="91"/>
      <c r="I249" s="10">
        <v>5</v>
      </c>
      <c r="J249" s="11">
        <f t="shared" si="3"/>
        <v>0</v>
      </c>
      <c r="K249" s="12"/>
      <c r="L249" s="11"/>
      <c r="O249" s="17"/>
      <c r="P249" s="17"/>
    </row>
    <row r="250" spans="2:16" x14ac:dyDescent="0.3">
      <c r="B250" s="8">
        <v>158</v>
      </c>
      <c r="C250" s="56" t="s">
        <v>174</v>
      </c>
      <c r="E250" s="57" t="s">
        <v>173</v>
      </c>
      <c r="F250" s="14" t="s">
        <v>15</v>
      </c>
      <c r="G250" s="14" t="s">
        <v>16</v>
      </c>
      <c r="H250" s="91"/>
      <c r="I250" s="10">
        <v>5</v>
      </c>
      <c r="J250" s="11">
        <f t="shared" si="3"/>
        <v>0</v>
      </c>
      <c r="K250" s="12"/>
      <c r="L250" s="11"/>
      <c r="O250" s="17"/>
      <c r="P250" s="17"/>
    </row>
    <row r="251" spans="2:16" x14ac:dyDescent="0.3">
      <c r="B251" s="8">
        <v>159</v>
      </c>
      <c r="C251" s="56" t="s">
        <v>175</v>
      </c>
      <c r="E251" s="57" t="s">
        <v>177</v>
      </c>
      <c r="F251" s="14" t="s">
        <v>15</v>
      </c>
      <c r="G251" s="14" t="s">
        <v>16</v>
      </c>
      <c r="H251" s="91"/>
      <c r="I251" s="10">
        <v>50</v>
      </c>
      <c r="J251" s="11">
        <f t="shared" si="3"/>
        <v>0</v>
      </c>
      <c r="K251" s="12"/>
      <c r="L251" s="11"/>
      <c r="O251" s="17"/>
      <c r="P251" s="17"/>
    </row>
    <row r="252" spans="2:16" x14ac:dyDescent="0.3">
      <c r="B252" s="8">
        <v>160</v>
      </c>
      <c r="C252" s="56" t="s">
        <v>176</v>
      </c>
      <c r="E252" s="57" t="s">
        <v>178</v>
      </c>
      <c r="F252" s="14" t="s">
        <v>15</v>
      </c>
      <c r="G252" s="14" t="s">
        <v>16</v>
      </c>
      <c r="H252" s="91"/>
      <c r="I252" s="10">
        <v>300</v>
      </c>
      <c r="J252" s="11">
        <f t="shared" si="3"/>
        <v>0</v>
      </c>
      <c r="K252" s="12"/>
      <c r="L252" s="11"/>
      <c r="O252" s="17"/>
      <c r="P252" s="17"/>
    </row>
    <row r="253" spans="2:16" x14ac:dyDescent="0.3">
      <c r="E253" s="58" t="s">
        <v>179</v>
      </c>
      <c r="H253" s="15"/>
      <c r="I253" s="10"/>
      <c r="J253" s="11"/>
      <c r="K253" s="12"/>
      <c r="L253" s="11"/>
      <c r="O253" s="17"/>
      <c r="P253" s="17"/>
    </row>
    <row r="254" spans="2:16" x14ac:dyDescent="0.3">
      <c r="B254" s="8">
        <v>161</v>
      </c>
      <c r="C254" s="56" t="s">
        <v>184</v>
      </c>
      <c r="E254" s="57" t="s">
        <v>180</v>
      </c>
      <c r="F254" s="14" t="s">
        <v>15</v>
      </c>
      <c r="G254" s="14" t="s">
        <v>16</v>
      </c>
      <c r="H254" s="91"/>
      <c r="I254" s="10">
        <v>1</v>
      </c>
      <c r="J254" s="11">
        <f t="shared" si="3"/>
        <v>0</v>
      </c>
      <c r="K254" s="12"/>
      <c r="L254" s="11"/>
      <c r="O254" s="17"/>
      <c r="P254" s="17"/>
    </row>
    <row r="255" spans="2:16" x14ac:dyDescent="0.3">
      <c r="B255" s="8">
        <v>162</v>
      </c>
      <c r="C255" s="56" t="s">
        <v>185</v>
      </c>
      <c r="E255" s="57" t="s">
        <v>181</v>
      </c>
      <c r="F255" s="14" t="s">
        <v>15</v>
      </c>
      <c r="G255" s="14" t="s">
        <v>16</v>
      </c>
      <c r="H255" s="91"/>
      <c r="I255" s="10">
        <v>1</v>
      </c>
      <c r="J255" s="11">
        <f t="shared" si="3"/>
        <v>0</v>
      </c>
      <c r="K255" s="12"/>
      <c r="L255" s="11"/>
      <c r="O255" s="17"/>
      <c r="P255" s="17"/>
    </row>
    <row r="256" spans="2:16" x14ac:dyDescent="0.3">
      <c r="B256" s="8">
        <v>163</v>
      </c>
      <c r="C256" s="56" t="s">
        <v>186</v>
      </c>
      <c r="E256" s="57" t="s">
        <v>182</v>
      </c>
      <c r="F256" s="14" t="s">
        <v>15</v>
      </c>
      <c r="G256" s="14" t="s">
        <v>16</v>
      </c>
      <c r="H256" s="91"/>
      <c r="I256" s="10">
        <v>1</v>
      </c>
      <c r="J256" s="11">
        <f t="shared" si="3"/>
        <v>0</v>
      </c>
      <c r="K256" s="12"/>
      <c r="L256" s="11"/>
      <c r="O256" s="17"/>
      <c r="P256" s="17"/>
    </row>
    <row r="257" spans="2:16" x14ac:dyDescent="0.3">
      <c r="B257" s="8">
        <v>164</v>
      </c>
      <c r="C257" s="56" t="s">
        <v>187</v>
      </c>
      <c r="E257" s="57" t="s">
        <v>183</v>
      </c>
      <c r="F257" s="14" t="s">
        <v>15</v>
      </c>
      <c r="G257" s="14" t="s">
        <v>16</v>
      </c>
      <c r="H257" s="91"/>
      <c r="I257" s="10">
        <v>1</v>
      </c>
      <c r="J257" s="11">
        <f t="shared" si="3"/>
        <v>0</v>
      </c>
      <c r="K257" s="12"/>
      <c r="L257" s="11"/>
      <c r="O257" s="17"/>
      <c r="P257" s="17"/>
    </row>
    <row r="258" spans="2:16" x14ac:dyDescent="0.3">
      <c r="B258" s="8">
        <v>165</v>
      </c>
      <c r="C258" s="56" t="s">
        <v>19</v>
      </c>
      <c r="E258" s="57" t="s">
        <v>375</v>
      </c>
      <c r="F258" s="14" t="s">
        <v>15</v>
      </c>
      <c r="G258" s="14" t="s">
        <v>16</v>
      </c>
      <c r="H258" s="91"/>
      <c r="I258" s="10">
        <v>3</v>
      </c>
      <c r="J258" s="11">
        <f t="shared" si="3"/>
        <v>0</v>
      </c>
      <c r="K258" s="12"/>
      <c r="L258" s="11"/>
      <c r="O258" s="17"/>
      <c r="P258" s="17"/>
    </row>
    <row r="259" spans="2:16" x14ac:dyDescent="0.3">
      <c r="B259" s="8">
        <v>166</v>
      </c>
      <c r="C259" s="56" t="s">
        <v>188</v>
      </c>
      <c r="E259" s="57" t="s">
        <v>189</v>
      </c>
      <c r="F259" s="14" t="s">
        <v>15</v>
      </c>
      <c r="G259" s="14" t="s">
        <v>16</v>
      </c>
      <c r="H259" s="91"/>
      <c r="I259" s="10">
        <v>50</v>
      </c>
      <c r="J259" s="11">
        <f t="shared" si="3"/>
        <v>0</v>
      </c>
      <c r="K259" s="12"/>
      <c r="L259" s="11"/>
      <c r="O259" s="17"/>
      <c r="P259" s="17"/>
    </row>
    <row r="260" spans="2:16" x14ac:dyDescent="0.3">
      <c r="E260" s="58" t="s">
        <v>190</v>
      </c>
      <c r="H260" s="15"/>
      <c r="I260" s="10"/>
      <c r="J260" s="11"/>
      <c r="K260" s="12"/>
      <c r="L260" s="11"/>
      <c r="O260" s="17"/>
      <c r="P260" s="17"/>
    </row>
    <row r="261" spans="2:16" x14ac:dyDescent="0.3">
      <c r="B261" s="8">
        <v>167</v>
      </c>
      <c r="C261" s="56" t="s">
        <v>193</v>
      </c>
      <c r="E261" s="57" t="s">
        <v>191</v>
      </c>
      <c r="F261" s="14" t="s">
        <v>15</v>
      </c>
      <c r="G261" s="14" t="s">
        <v>16</v>
      </c>
      <c r="H261" s="91"/>
      <c r="I261" s="10">
        <v>20</v>
      </c>
      <c r="J261" s="11">
        <f t="shared" si="3"/>
        <v>0</v>
      </c>
      <c r="K261" s="12"/>
      <c r="L261" s="11"/>
      <c r="O261" s="17"/>
      <c r="P261" s="17"/>
    </row>
    <row r="262" spans="2:16" x14ac:dyDescent="0.3">
      <c r="B262" s="8">
        <v>168</v>
      </c>
      <c r="C262" s="56" t="s">
        <v>194</v>
      </c>
      <c r="E262" s="57" t="s">
        <v>192</v>
      </c>
      <c r="F262" s="14" t="s">
        <v>15</v>
      </c>
      <c r="G262" s="14" t="s">
        <v>16</v>
      </c>
      <c r="H262" s="91"/>
      <c r="I262" s="10">
        <v>20</v>
      </c>
      <c r="J262" s="11">
        <f t="shared" si="3"/>
        <v>0</v>
      </c>
      <c r="K262" s="12"/>
      <c r="L262" s="11"/>
      <c r="O262" s="17"/>
      <c r="P262" s="17"/>
    </row>
    <row r="263" spans="2:16" x14ac:dyDescent="0.3">
      <c r="E263" s="3" t="s">
        <v>42</v>
      </c>
      <c r="H263" s="15"/>
      <c r="I263" s="10"/>
      <c r="J263" s="11"/>
      <c r="K263" s="12"/>
      <c r="L263" s="11"/>
      <c r="O263" s="17"/>
      <c r="P263" s="17"/>
    </row>
    <row r="264" spans="2:16" x14ac:dyDescent="0.3">
      <c r="E264" s="57" t="s">
        <v>195</v>
      </c>
      <c r="H264" s="15"/>
      <c r="I264" s="10"/>
      <c r="J264" s="11"/>
      <c r="K264" s="12"/>
      <c r="L264" s="11"/>
      <c r="O264" s="17"/>
      <c r="P264" s="17"/>
    </row>
    <row r="265" spans="2:16" x14ac:dyDescent="0.3">
      <c r="B265" s="8">
        <v>169</v>
      </c>
      <c r="C265" s="56" t="s">
        <v>197</v>
      </c>
      <c r="E265" s="57" t="s">
        <v>196</v>
      </c>
      <c r="F265" s="14" t="s">
        <v>15</v>
      </c>
      <c r="G265" s="14" t="s">
        <v>43</v>
      </c>
      <c r="H265" s="91"/>
      <c r="I265" s="10">
        <v>100</v>
      </c>
      <c r="J265" s="11">
        <f t="shared" si="3"/>
        <v>0</v>
      </c>
      <c r="K265" s="12"/>
      <c r="L265" s="11"/>
      <c r="O265" s="17"/>
      <c r="P265" s="17"/>
    </row>
    <row r="266" spans="2:16" x14ac:dyDescent="0.3">
      <c r="B266" s="8">
        <v>170</v>
      </c>
      <c r="C266" s="56" t="s">
        <v>199</v>
      </c>
      <c r="E266" s="57" t="s">
        <v>198</v>
      </c>
      <c r="F266" s="14" t="s">
        <v>15</v>
      </c>
      <c r="G266" s="14" t="s">
        <v>27</v>
      </c>
      <c r="H266" s="91"/>
      <c r="I266" s="10">
        <v>100</v>
      </c>
      <c r="J266" s="11">
        <f t="shared" si="3"/>
        <v>0</v>
      </c>
      <c r="K266" s="12"/>
      <c r="L266" s="11"/>
      <c r="O266" s="17"/>
      <c r="P266" s="17"/>
    </row>
    <row r="267" spans="2:16" x14ac:dyDescent="0.3">
      <c r="B267" s="8">
        <v>171</v>
      </c>
      <c r="C267" s="56" t="s">
        <v>201</v>
      </c>
      <c r="E267" s="57" t="s">
        <v>200</v>
      </c>
      <c r="F267" s="14" t="s">
        <v>15</v>
      </c>
      <c r="G267" s="14" t="s">
        <v>43</v>
      </c>
      <c r="H267" s="91"/>
      <c r="I267" s="10">
        <v>1000</v>
      </c>
      <c r="J267" s="11">
        <f t="shared" si="3"/>
        <v>0</v>
      </c>
      <c r="K267" s="12"/>
      <c r="L267" s="11"/>
      <c r="O267" s="17"/>
      <c r="P267" s="17"/>
    </row>
    <row r="268" spans="2:16" x14ac:dyDescent="0.3">
      <c r="B268" s="8">
        <v>172</v>
      </c>
      <c r="C268" s="56" t="s">
        <v>203</v>
      </c>
      <c r="E268" s="57" t="s">
        <v>202</v>
      </c>
      <c r="F268" s="14" t="s">
        <v>15</v>
      </c>
      <c r="G268" s="14" t="s">
        <v>43</v>
      </c>
      <c r="H268" s="91"/>
      <c r="I268" s="10">
        <v>100</v>
      </c>
      <c r="J268" s="11">
        <f t="shared" si="3"/>
        <v>0</v>
      </c>
      <c r="K268" s="12"/>
      <c r="L268" s="11"/>
      <c r="O268" s="17"/>
      <c r="P268" s="17"/>
    </row>
    <row r="269" spans="2:16" x14ac:dyDescent="0.3">
      <c r="B269" s="8">
        <v>173</v>
      </c>
      <c r="C269" s="56" t="s">
        <v>205</v>
      </c>
      <c r="E269" s="57" t="s">
        <v>204</v>
      </c>
      <c r="F269" s="14" t="s">
        <v>15</v>
      </c>
      <c r="G269" s="14" t="s">
        <v>27</v>
      </c>
      <c r="H269" s="91"/>
      <c r="I269" s="10">
        <v>500</v>
      </c>
      <c r="J269" s="11">
        <f t="shared" si="3"/>
        <v>0</v>
      </c>
      <c r="K269" s="12"/>
      <c r="L269" s="11"/>
      <c r="O269" s="17"/>
      <c r="P269" s="17"/>
    </row>
    <row r="270" spans="2:16" x14ac:dyDescent="0.3">
      <c r="E270" s="58" t="s">
        <v>207</v>
      </c>
      <c r="H270" s="15"/>
      <c r="I270" s="10"/>
      <c r="J270" s="11"/>
      <c r="K270" s="12"/>
      <c r="L270" s="11"/>
      <c r="O270" s="17"/>
      <c r="P270" s="17"/>
    </row>
    <row r="271" spans="2:16" x14ac:dyDescent="0.3">
      <c r="B271" s="8">
        <v>174</v>
      </c>
      <c r="C271" s="56" t="s">
        <v>208</v>
      </c>
      <c r="E271" s="57" t="s">
        <v>206</v>
      </c>
      <c r="F271" s="14" t="s">
        <v>15</v>
      </c>
      <c r="G271" s="14" t="s">
        <v>27</v>
      </c>
      <c r="H271" s="91"/>
      <c r="I271" s="10">
        <v>700</v>
      </c>
      <c r="J271" s="11">
        <f t="shared" si="3"/>
        <v>0</v>
      </c>
      <c r="K271" s="12"/>
      <c r="L271" s="11"/>
      <c r="O271" s="17"/>
      <c r="P271" s="17"/>
    </row>
    <row r="272" spans="2:16" x14ac:dyDescent="0.3">
      <c r="E272" s="58" t="s">
        <v>209</v>
      </c>
      <c r="H272" s="15"/>
      <c r="I272" s="10"/>
      <c r="J272" s="11"/>
      <c r="K272" s="12"/>
      <c r="L272" s="11"/>
      <c r="O272" s="17"/>
      <c r="P272" s="17"/>
    </row>
    <row r="273" spans="2:16" x14ac:dyDescent="0.3">
      <c r="B273" s="8">
        <v>175</v>
      </c>
      <c r="C273" s="56" t="s">
        <v>213</v>
      </c>
      <c r="E273" s="57" t="s">
        <v>210</v>
      </c>
      <c r="F273" s="14" t="s">
        <v>15</v>
      </c>
      <c r="G273" s="14" t="s">
        <v>27</v>
      </c>
      <c r="H273" s="91"/>
      <c r="I273" s="10">
        <v>500</v>
      </c>
      <c r="J273" s="11">
        <f t="shared" si="3"/>
        <v>0</v>
      </c>
      <c r="K273" s="12"/>
      <c r="L273" s="11"/>
      <c r="O273" s="17"/>
      <c r="P273" s="17"/>
    </row>
    <row r="274" spans="2:16" x14ac:dyDescent="0.3">
      <c r="B274" s="8">
        <v>176</v>
      </c>
      <c r="C274" s="56" t="s">
        <v>214</v>
      </c>
      <c r="E274" s="57" t="s">
        <v>211</v>
      </c>
      <c r="F274" s="14" t="s">
        <v>15</v>
      </c>
      <c r="G274" s="14" t="s">
        <v>27</v>
      </c>
      <c r="H274" s="91"/>
      <c r="I274" s="10">
        <v>500</v>
      </c>
      <c r="J274" s="11">
        <f t="shared" si="3"/>
        <v>0</v>
      </c>
      <c r="K274" s="12"/>
      <c r="L274" s="11"/>
      <c r="O274" s="17"/>
      <c r="P274" s="17"/>
    </row>
    <row r="275" spans="2:16" ht="13.5" customHeight="1" x14ac:dyDescent="0.3">
      <c r="B275" s="8">
        <v>177</v>
      </c>
      <c r="C275" s="56" t="s">
        <v>215</v>
      </c>
      <c r="D275" s="3"/>
      <c r="E275" s="57" t="s">
        <v>212</v>
      </c>
      <c r="F275" s="14" t="s">
        <v>15</v>
      </c>
      <c r="G275" s="14" t="s">
        <v>27</v>
      </c>
      <c r="H275" s="91"/>
      <c r="I275" s="10">
        <v>500</v>
      </c>
      <c r="J275" s="11">
        <f t="shared" si="3"/>
        <v>0</v>
      </c>
      <c r="K275" s="12"/>
      <c r="L275" s="11"/>
      <c r="O275" s="3"/>
      <c r="P275" s="3"/>
    </row>
    <row r="276" spans="2:16" x14ac:dyDescent="0.3">
      <c r="B276" s="8">
        <v>178</v>
      </c>
      <c r="C276" s="56" t="s">
        <v>217</v>
      </c>
      <c r="E276" s="57" t="s">
        <v>216</v>
      </c>
      <c r="F276" s="14" t="s">
        <v>15</v>
      </c>
      <c r="G276" s="14" t="s">
        <v>16</v>
      </c>
      <c r="H276" s="91"/>
      <c r="I276" s="10">
        <v>50</v>
      </c>
      <c r="J276" s="11">
        <f t="shared" si="3"/>
        <v>0</v>
      </c>
      <c r="K276" s="12"/>
      <c r="L276" s="11"/>
      <c r="O276" s="17"/>
      <c r="P276" s="17"/>
    </row>
    <row r="277" spans="2:16" x14ac:dyDescent="0.3">
      <c r="C277" s="56"/>
      <c r="E277" s="57"/>
      <c r="H277" s="15"/>
      <c r="I277" s="10"/>
      <c r="J277" s="11"/>
      <c r="K277" s="12"/>
      <c r="L277" s="11"/>
      <c r="O277" s="17"/>
      <c r="P277" s="17"/>
    </row>
    <row r="278" spans="2:16" x14ac:dyDescent="0.3">
      <c r="E278" s="58" t="s">
        <v>218</v>
      </c>
      <c r="H278" s="15"/>
      <c r="I278" s="10"/>
      <c r="J278" s="11"/>
      <c r="K278" s="12"/>
      <c r="L278" s="11"/>
      <c r="O278" s="17"/>
      <c r="P278" s="17"/>
    </row>
    <row r="279" spans="2:16" x14ac:dyDescent="0.3">
      <c r="E279" s="57" t="s">
        <v>219</v>
      </c>
      <c r="H279" s="15"/>
      <c r="I279" s="10"/>
      <c r="J279" s="11"/>
      <c r="K279" s="12"/>
      <c r="L279" s="11"/>
      <c r="O279" s="17"/>
      <c r="P279" s="17"/>
    </row>
    <row r="280" spans="2:16" x14ac:dyDescent="0.3">
      <c r="B280" s="8">
        <v>179</v>
      </c>
      <c r="C280" s="56" t="s">
        <v>220</v>
      </c>
      <c r="E280" s="57" t="s">
        <v>341</v>
      </c>
      <c r="F280" s="14" t="s">
        <v>15</v>
      </c>
      <c r="G280" s="14" t="s">
        <v>43</v>
      </c>
      <c r="H280" s="91"/>
      <c r="I280" s="10">
        <v>1500</v>
      </c>
      <c r="J280" s="11">
        <f t="shared" si="3"/>
        <v>0</v>
      </c>
      <c r="K280" s="12"/>
      <c r="L280" s="11"/>
      <c r="O280" s="17"/>
      <c r="P280" s="17"/>
    </row>
    <row r="281" spans="2:16" x14ac:dyDescent="0.3">
      <c r="E281" s="57" t="s">
        <v>221</v>
      </c>
      <c r="H281" s="15"/>
      <c r="I281" s="10"/>
      <c r="J281" s="11"/>
      <c r="K281" s="12"/>
      <c r="L281" s="11"/>
      <c r="O281" s="17"/>
      <c r="P281" s="17"/>
    </row>
    <row r="282" spans="2:16" x14ac:dyDescent="0.3">
      <c r="B282" s="8">
        <v>180</v>
      </c>
      <c r="C282" s="56" t="s">
        <v>222</v>
      </c>
      <c r="E282" s="57" t="s">
        <v>341</v>
      </c>
      <c r="F282" s="14" t="s">
        <v>15</v>
      </c>
      <c r="G282" s="14" t="s">
        <v>43</v>
      </c>
      <c r="H282" s="91"/>
      <c r="I282" s="10">
        <v>3500</v>
      </c>
      <c r="J282" s="11">
        <f t="shared" ref="J282:J344" si="4">H282*I282</f>
        <v>0</v>
      </c>
      <c r="K282" s="12"/>
      <c r="L282" s="11"/>
      <c r="O282" s="17"/>
      <c r="P282" s="17"/>
    </row>
    <row r="283" spans="2:16" x14ac:dyDescent="0.3">
      <c r="B283" s="8">
        <v>181</v>
      </c>
      <c r="C283" s="56" t="s">
        <v>224</v>
      </c>
      <c r="E283" s="57" t="s">
        <v>223</v>
      </c>
      <c r="F283" s="14" t="s">
        <v>15</v>
      </c>
      <c r="G283" s="14" t="s">
        <v>43</v>
      </c>
      <c r="H283" s="91"/>
      <c r="I283" s="10">
        <v>500</v>
      </c>
      <c r="J283" s="11">
        <f t="shared" si="4"/>
        <v>0</v>
      </c>
      <c r="K283" s="12"/>
      <c r="L283" s="11"/>
      <c r="O283" s="17"/>
      <c r="P283" s="17"/>
    </row>
    <row r="284" spans="2:16" x14ac:dyDescent="0.3">
      <c r="B284" s="8">
        <v>182</v>
      </c>
      <c r="C284" s="56" t="s">
        <v>227</v>
      </c>
      <c r="E284" s="57" t="s">
        <v>225</v>
      </c>
      <c r="F284" s="14" t="s">
        <v>15</v>
      </c>
      <c r="G284" s="14" t="s">
        <v>43</v>
      </c>
      <c r="H284" s="91"/>
      <c r="I284" s="10">
        <v>500</v>
      </c>
      <c r="J284" s="11">
        <f t="shared" si="4"/>
        <v>0</v>
      </c>
      <c r="K284" s="12"/>
      <c r="L284" s="11"/>
      <c r="O284" s="17"/>
      <c r="P284" s="17"/>
    </row>
    <row r="285" spans="2:16" x14ac:dyDescent="0.3">
      <c r="B285" s="8">
        <v>183</v>
      </c>
      <c r="C285" s="56" t="s">
        <v>228</v>
      </c>
      <c r="E285" s="57" t="s">
        <v>226</v>
      </c>
      <c r="F285" s="14" t="s">
        <v>15</v>
      </c>
      <c r="G285" s="14" t="s">
        <v>43</v>
      </c>
      <c r="H285" s="91"/>
      <c r="I285" s="10">
        <v>1000</v>
      </c>
      <c r="J285" s="11">
        <f t="shared" si="4"/>
        <v>0</v>
      </c>
      <c r="K285" s="12"/>
      <c r="L285" s="11"/>
      <c r="O285" s="17"/>
      <c r="P285" s="17"/>
    </row>
    <row r="286" spans="2:16" x14ac:dyDescent="0.3">
      <c r="E286" s="58" t="s">
        <v>229</v>
      </c>
      <c r="H286" s="15"/>
      <c r="I286" s="10"/>
      <c r="J286" s="11"/>
      <c r="K286" s="12"/>
      <c r="L286" s="11"/>
      <c r="O286" s="17"/>
      <c r="P286" s="17"/>
    </row>
    <row r="287" spans="2:16" x14ac:dyDescent="0.3">
      <c r="E287" s="57" t="s">
        <v>239</v>
      </c>
      <c r="H287" s="15"/>
      <c r="I287" s="10"/>
      <c r="J287" s="11"/>
      <c r="K287" s="12"/>
      <c r="L287" s="11"/>
      <c r="O287" s="17"/>
      <c r="P287" s="17"/>
    </row>
    <row r="288" spans="2:16" x14ac:dyDescent="0.3">
      <c r="B288" s="8">
        <v>184</v>
      </c>
      <c r="C288" s="56" t="s">
        <v>232</v>
      </c>
      <c r="E288" s="57" t="s">
        <v>230</v>
      </c>
      <c r="F288" s="14" t="s">
        <v>15</v>
      </c>
      <c r="G288" s="65" t="s">
        <v>27</v>
      </c>
      <c r="H288" s="91"/>
      <c r="I288" s="10">
        <v>500</v>
      </c>
      <c r="J288" s="11">
        <f t="shared" si="4"/>
        <v>0</v>
      </c>
      <c r="K288" s="12"/>
      <c r="L288" s="11"/>
      <c r="O288" s="17"/>
      <c r="P288" s="17"/>
    </row>
    <row r="289" spans="2:16" x14ac:dyDescent="0.3">
      <c r="B289" s="8">
        <v>185</v>
      </c>
      <c r="C289" s="56" t="s">
        <v>233</v>
      </c>
      <c r="E289" s="57" t="s">
        <v>231</v>
      </c>
      <c r="F289" s="14" t="s">
        <v>15</v>
      </c>
      <c r="G289" s="65" t="s">
        <v>27</v>
      </c>
      <c r="H289" s="91"/>
      <c r="I289" s="10">
        <v>200</v>
      </c>
      <c r="J289" s="11">
        <f t="shared" si="4"/>
        <v>0</v>
      </c>
      <c r="K289" s="12"/>
      <c r="L289" s="11"/>
      <c r="O289" s="17"/>
      <c r="P289" s="17"/>
    </row>
    <row r="290" spans="2:16" x14ac:dyDescent="0.3">
      <c r="H290" s="15"/>
      <c r="I290" s="10"/>
      <c r="J290" s="11"/>
      <c r="K290" s="12"/>
      <c r="L290" s="11"/>
      <c r="O290" s="17"/>
      <c r="P290" s="17"/>
    </row>
    <row r="291" spans="2:16" x14ac:dyDescent="0.3">
      <c r="E291" s="57" t="s">
        <v>240</v>
      </c>
      <c r="H291" s="15"/>
      <c r="I291" s="10"/>
      <c r="J291" s="11"/>
      <c r="K291" s="12"/>
      <c r="L291" s="11"/>
      <c r="O291" s="17"/>
      <c r="P291" s="17"/>
    </row>
    <row r="292" spans="2:16" x14ac:dyDescent="0.3">
      <c r="B292" s="8">
        <v>186</v>
      </c>
      <c r="C292" s="56" t="s">
        <v>241</v>
      </c>
      <c r="E292" s="57" t="s">
        <v>234</v>
      </c>
      <c r="F292" s="14" t="s">
        <v>15</v>
      </c>
      <c r="G292" s="65" t="s">
        <v>27</v>
      </c>
      <c r="H292" s="91"/>
      <c r="I292" s="10">
        <v>500</v>
      </c>
      <c r="J292" s="11">
        <f t="shared" si="4"/>
        <v>0</v>
      </c>
      <c r="K292" s="12"/>
      <c r="L292" s="11"/>
      <c r="O292" s="17"/>
      <c r="P292" s="17"/>
    </row>
    <row r="293" spans="2:16" x14ac:dyDescent="0.3">
      <c r="B293" s="8">
        <v>187</v>
      </c>
      <c r="C293" s="56" t="s">
        <v>242</v>
      </c>
      <c r="E293" s="57" t="s">
        <v>235</v>
      </c>
      <c r="F293" s="14" t="s">
        <v>15</v>
      </c>
      <c r="G293" s="65" t="s">
        <v>27</v>
      </c>
      <c r="H293" s="91"/>
      <c r="I293" s="10">
        <v>200</v>
      </c>
      <c r="J293" s="11">
        <f t="shared" si="4"/>
        <v>0</v>
      </c>
      <c r="K293" s="12"/>
      <c r="L293" s="11"/>
      <c r="O293" s="17"/>
      <c r="P293" s="17"/>
    </row>
    <row r="294" spans="2:16" ht="28.8" x14ac:dyDescent="0.3">
      <c r="B294" s="8">
        <v>188</v>
      </c>
      <c r="C294" s="56" t="s">
        <v>243</v>
      </c>
      <c r="E294" s="57" t="s">
        <v>236</v>
      </c>
      <c r="F294" s="14" t="s">
        <v>15</v>
      </c>
      <c r="G294" s="65" t="s">
        <v>27</v>
      </c>
      <c r="H294" s="91"/>
      <c r="I294" s="10">
        <v>100</v>
      </c>
      <c r="J294" s="11">
        <f t="shared" si="4"/>
        <v>0</v>
      </c>
      <c r="K294" s="12"/>
      <c r="L294" s="11"/>
      <c r="O294" s="17"/>
      <c r="P294" s="17"/>
    </row>
    <row r="295" spans="2:16" x14ac:dyDescent="0.3">
      <c r="B295" s="8">
        <v>189</v>
      </c>
      <c r="C295" s="56" t="s">
        <v>244</v>
      </c>
      <c r="E295" s="57" t="s">
        <v>237</v>
      </c>
      <c r="F295" s="14" t="s">
        <v>15</v>
      </c>
      <c r="G295" s="65" t="s">
        <v>27</v>
      </c>
      <c r="H295" s="91"/>
      <c r="I295" s="10">
        <v>200</v>
      </c>
      <c r="J295" s="11">
        <f t="shared" si="4"/>
        <v>0</v>
      </c>
      <c r="K295" s="12"/>
      <c r="L295" s="11"/>
      <c r="O295" s="17"/>
      <c r="P295" s="17"/>
    </row>
    <row r="296" spans="2:16" ht="28.8" x14ac:dyDescent="0.3">
      <c r="B296" s="8">
        <v>190</v>
      </c>
      <c r="C296" s="56" t="s">
        <v>245</v>
      </c>
      <c r="E296" s="57" t="s">
        <v>238</v>
      </c>
      <c r="F296" s="14" t="s">
        <v>15</v>
      </c>
      <c r="G296" s="65" t="s">
        <v>27</v>
      </c>
      <c r="H296" s="91"/>
      <c r="I296" s="10">
        <v>200</v>
      </c>
      <c r="J296" s="11">
        <f t="shared" si="4"/>
        <v>0</v>
      </c>
      <c r="K296" s="12"/>
      <c r="L296" s="11"/>
      <c r="O296" s="17"/>
      <c r="P296" s="17"/>
    </row>
    <row r="297" spans="2:16" x14ac:dyDescent="0.3">
      <c r="B297" s="8">
        <v>191</v>
      </c>
      <c r="C297" s="56"/>
      <c r="D297" s="14" t="s">
        <v>19</v>
      </c>
      <c r="E297" s="66" t="s">
        <v>351</v>
      </c>
      <c r="F297" s="14" t="s">
        <v>15</v>
      </c>
      <c r="G297" s="65" t="s">
        <v>27</v>
      </c>
      <c r="H297" s="91"/>
      <c r="I297" s="10">
        <v>15000</v>
      </c>
      <c r="J297" s="11">
        <f t="shared" si="4"/>
        <v>0</v>
      </c>
      <c r="K297" s="12"/>
      <c r="L297" s="11"/>
      <c r="O297" s="17"/>
      <c r="P297" s="17"/>
    </row>
    <row r="298" spans="2:16" x14ac:dyDescent="0.3">
      <c r="B298" s="8">
        <v>192</v>
      </c>
      <c r="C298" s="56"/>
      <c r="D298" s="14" t="s">
        <v>19</v>
      </c>
      <c r="E298" s="66" t="s">
        <v>352</v>
      </c>
      <c r="F298" s="14" t="s">
        <v>15</v>
      </c>
      <c r="G298" s="65" t="s">
        <v>53</v>
      </c>
      <c r="H298" s="91"/>
      <c r="I298" s="10">
        <v>40</v>
      </c>
      <c r="J298" s="11">
        <f t="shared" si="4"/>
        <v>0</v>
      </c>
      <c r="K298" s="12"/>
      <c r="L298" s="11"/>
      <c r="O298" s="17"/>
      <c r="P298" s="17"/>
    </row>
    <row r="299" spans="2:16" x14ac:dyDescent="0.3">
      <c r="E299" s="58" t="s">
        <v>246</v>
      </c>
      <c r="H299" s="15"/>
      <c r="I299" s="10"/>
      <c r="J299" s="11"/>
      <c r="K299" s="12"/>
      <c r="L299" s="11"/>
      <c r="O299" s="17"/>
      <c r="P299" s="17"/>
    </row>
    <row r="300" spans="2:16" x14ac:dyDescent="0.3">
      <c r="E300" s="57" t="s">
        <v>247</v>
      </c>
      <c r="H300" s="15"/>
      <c r="I300" s="10"/>
      <c r="J300" s="11"/>
      <c r="K300" s="12"/>
      <c r="L300" s="11"/>
      <c r="O300" s="17"/>
      <c r="P300" s="17"/>
    </row>
    <row r="301" spans="2:16" x14ac:dyDescent="0.3">
      <c r="B301" s="8">
        <v>193</v>
      </c>
      <c r="C301" s="56" t="s">
        <v>251</v>
      </c>
      <c r="E301" s="57" t="s">
        <v>248</v>
      </c>
      <c r="F301" s="14" t="s">
        <v>15</v>
      </c>
      <c r="G301" s="14" t="s">
        <v>76</v>
      </c>
      <c r="H301" s="91"/>
      <c r="I301" s="55">
        <f>SUM(I223:I228)*0.9/1000</f>
        <v>718.92</v>
      </c>
      <c r="J301" s="11">
        <f t="shared" si="4"/>
        <v>0</v>
      </c>
      <c r="K301" s="12"/>
      <c r="L301" s="11"/>
      <c r="O301" s="17"/>
      <c r="P301" s="17"/>
    </row>
    <row r="302" spans="2:16" x14ac:dyDescent="0.3">
      <c r="B302" s="8">
        <v>194</v>
      </c>
      <c r="C302" s="56" t="s">
        <v>252</v>
      </c>
      <c r="E302" s="57" t="s">
        <v>249</v>
      </c>
      <c r="F302" s="14" t="s">
        <v>15</v>
      </c>
      <c r="G302" s="14" t="s">
        <v>76</v>
      </c>
      <c r="H302" s="91"/>
      <c r="I302" s="10">
        <v>50</v>
      </c>
      <c r="J302" s="11">
        <f t="shared" si="4"/>
        <v>0</v>
      </c>
      <c r="K302" s="12"/>
      <c r="L302" s="11"/>
      <c r="O302" s="17"/>
      <c r="P302" s="17"/>
    </row>
    <row r="303" spans="2:16" x14ac:dyDescent="0.3">
      <c r="B303" s="8">
        <v>195</v>
      </c>
      <c r="C303" s="56" t="s">
        <v>253</v>
      </c>
      <c r="E303" s="57" t="s">
        <v>250</v>
      </c>
      <c r="F303" s="14" t="s">
        <v>15</v>
      </c>
      <c r="G303" s="14" t="s">
        <v>76</v>
      </c>
      <c r="H303" s="91"/>
      <c r="I303" s="10">
        <v>20</v>
      </c>
      <c r="J303" s="11">
        <f t="shared" si="4"/>
        <v>0</v>
      </c>
      <c r="K303" s="12"/>
      <c r="L303" s="11"/>
      <c r="O303" s="17"/>
      <c r="P303" s="17"/>
    </row>
    <row r="304" spans="2:16" x14ac:dyDescent="0.3">
      <c r="B304" s="8">
        <v>196</v>
      </c>
      <c r="C304" s="56" t="s">
        <v>254</v>
      </c>
      <c r="E304" s="57" t="s">
        <v>347</v>
      </c>
      <c r="F304" s="14" t="s">
        <v>15</v>
      </c>
      <c r="G304" s="14" t="s">
        <v>76</v>
      </c>
      <c r="H304" s="91"/>
      <c r="I304" s="10">
        <v>15</v>
      </c>
      <c r="J304" s="11">
        <f t="shared" si="4"/>
        <v>0</v>
      </c>
      <c r="K304" s="12"/>
      <c r="L304" s="11"/>
      <c r="O304" s="17"/>
      <c r="P304" s="17"/>
    </row>
    <row r="305" spans="1:16" x14ac:dyDescent="0.3">
      <c r="H305" s="15"/>
      <c r="I305" s="10"/>
      <c r="J305" s="11"/>
      <c r="K305" s="12"/>
      <c r="L305" s="11"/>
      <c r="O305" s="17"/>
      <c r="P305" s="17"/>
    </row>
    <row r="306" spans="1:16" s="36" customFormat="1" x14ac:dyDescent="0.3">
      <c r="A306" s="26"/>
      <c r="B306" s="27"/>
      <c r="C306" s="53"/>
      <c r="D306" s="33"/>
      <c r="E306" s="28" t="s">
        <v>44</v>
      </c>
      <c r="F306" s="33"/>
      <c r="G306" s="33"/>
      <c r="H306" s="34"/>
      <c r="I306" s="30"/>
      <c r="J306" s="11"/>
      <c r="K306" s="32"/>
      <c r="L306" s="31"/>
      <c r="M306" s="26"/>
      <c r="N306" s="26"/>
      <c r="O306" s="35"/>
      <c r="P306" s="35"/>
    </row>
    <row r="307" spans="1:16" x14ac:dyDescent="0.3">
      <c r="E307" s="3" t="s">
        <v>45</v>
      </c>
      <c r="H307" s="15"/>
      <c r="I307" s="10"/>
      <c r="J307" s="11"/>
      <c r="K307" s="12"/>
      <c r="L307" s="11"/>
      <c r="O307" s="17"/>
      <c r="P307" s="17"/>
    </row>
    <row r="308" spans="1:16" x14ac:dyDescent="0.3">
      <c r="B308" s="8">
        <v>197</v>
      </c>
      <c r="C308" s="60" t="s">
        <v>255</v>
      </c>
      <c r="E308" s="61" t="s">
        <v>259</v>
      </c>
      <c r="F308" s="14" t="s">
        <v>15</v>
      </c>
      <c r="G308" s="14" t="s">
        <v>43</v>
      </c>
      <c r="H308" s="91"/>
      <c r="I308" s="10">
        <v>1000</v>
      </c>
      <c r="J308" s="11">
        <f t="shared" si="4"/>
        <v>0</v>
      </c>
      <c r="K308" s="12"/>
      <c r="L308" s="11"/>
      <c r="O308" s="17"/>
      <c r="P308" s="17"/>
    </row>
    <row r="309" spans="1:16" x14ac:dyDescent="0.3">
      <c r="B309" s="8">
        <v>198</v>
      </c>
      <c r="C309" s="60" t="s">
        <v>256</v>
      </c>
      <c r="E309" s="61" t="s">
        <v>260</v>
      </c>
      <c r="F309" s="14" t="s">
        <v>15</v>
      </c>
      <c r="G309" s="14" t="s">
        <v>43</v>
      </c>
      <c r="H309" s="91"/>
      <c r="I309" s="10">
        <v>1500</v>
      </c>
      <c r="J309" s="11">
        <f t="shared" si="4"/>
        <v>0</v>
      </c>
      <c r="K309" s="12"/>
      <c r="L309" s="11"/>
      <c r="O309" s="17"/>
      <c r="P309" s="17"/>
    </row>
    <row r="310" spans="1:16" x14ac:dyDescent="0.3">
      <c r="B310" s="8">
        <v>199</v>
      </c>
      <c r="C310" s="60" t="s">
        <v>257</v>
      </c>
      <c r="E310" s="61" t="s">
        <v>261</v>
      </c>
      <c r="F310" s="14" t="s">
        <v>15</v>
      </c>
      <c r="G310" s="14" t="s">
        <v>43</v>
      </c>
      <c r="H310" s="91"/>
      <c r="I310" s="10">
        <v>100</v>
      </c>
      <c r="J310" s="11">
        <f t="shared" si="4"/>
        <v>0</v>
      </c>
      <c r="K310" s="12"/>
      <c r="L310" s="11"/>
      <c r="O310" s="17"/>
      <c r="P310" s="17"/>
    </row>
    <row r="311" spans="1:16" x14ac:dyDescent="0.3">
      <c r="B311" s="8">
        <v>200</v>
      </c>
      <c r="C311" s="60" t="s">
        <v>258</v>
      </c>
      <c r="E311" s="61" t="s">
        <v>262</v>
      </c>
      <c r="F311" s="14" t="s">
        <v>15</v>
      </c>
      <c r="G311" s="14" t="s">
        <v>43</v>
      </c>
      <c r="H311" s="91"/>
      <c r="I311" s="10">
        <v>400</v>
      </c>
      <c r="J311" s="11">
        <f t="shared" si="4"/>
        <v>0</v>
      </c>
      <c r="K311" s="12"/>
      <c r="L311" s="11"/>
      <c r="O311" s="17"/>
      <c r="P311" s="17"/>
    </row>
    <row r="312" spans="1:16" x14ac:dyDescent="0.3">
      <c r="E312" s="59" t="s">
        <v>46</v>
      </c>
      <c r="H312" s="15"/>
      <c r="I312" s="10"/>
      <c r="J312" s="11"/>
      <c r="K312" s="12"/>
      <c r="L312" s="11"/>
      <c r="O312" s="17"/>
      <c r="P312" s="17"/>
    </row>
    <row r="313" spans="1:16" x14ac:dyDescent="0.3">
      <c r="C313" s="46"/>
      <c r="D313" s="3"/>
      <c r="F313" s="3"/>
      <c r="G313" s="3"/>
      <c r="H313" s="9"/>
      <c r="I313" s="10"/>
      <c r="J313" s="11"/>
      <c r="K313" s="12"/>
      <c r="L313" s="11"/>
      <c r="O313" s="3"/>
      <c r="P313" s="3"/>
    </row>
    <row r="314" spans="1:16" x14ac:dyDescent="0.3">
      <c r="C314" s="46"/>
      <c r="D314" s="3"/>
      <c r="E314" s="59" t="s">
        <v>263</v>
      </c>
      <c r="F314" s="3"/>
      <c r="G314" s="3"/>
      <c r="H314" s="9"/>
      <c r="I314" s="10"/>
      <c r="J314" s="11"/>
      <c r="K314" s="12"/>
      <c r="L314" s="11"/>
      <c r="O314" s="3"/>
      <c r="P314" s="3"/>
    </row>
    <row r="315" spans="1:16" x14ac:dyDescent="0.3">
      <c r="B315" s="8">
        <v>201</v>
      </c>
      <c r="C315" s="60">
        <v>1212.1000100000001</v>
      </c>
      <c r="D315" s="3"/>
      <c r="E315" s="61" t="s">
        <v>264</v>
      </c>
      <c r="F315" s="14" t="s">
        <v>15</v>
      </c>
      <c r="G315" s="14" t="s">
        <v>43</v>
      </c>
      <c r="H315" s="91"/>
      <c r="I315" s="10">
        <v>10000</v>
      </c>
      <c r="J315" s="11">
        <f t="shared" si="4"/>
        <v>0</v>
      </c>
      <c r="K315" s="12"/>
      <c r="L315" s="11"/>
      <c r="O315" s="3"/>
      <c r="P315" s="3"/>
    </row>
    <row r="316" spans="1:16" x14ac:dyDescent="0.3">
      <c r="C316" s="46"/>
      <c r="D316" s="3"/>
      <c r="E316" s="59" t="s">
        <v>47</v>
      </c>
      <c r="F316" s="3"/>
      <c r="G316" s="3"/>
      <c r="H316" s="9"/>
      <c r="I316" s="10"/>
      <c r="J316" s="11"/>
      <c r="K316" s="12"/>
      <c r="L316" s="11"/>
      <c r="O316" s="3"/>
      <c r="P316" s="3"/>
    </row>
    <row r="317" spans="1:16" x14ac:dyDescent="0.3">
      <c r="B317" s="8">
        <v>202</v>
      </c>
      <c r="C317" s="60" t="s">
        <v>267</v>
      </c>
      <c r="D317" s="3"/>
      <c r="E317" s="61" t="s">
        <v>266</v>
      </c>
      <c r="F317" s="14" t="s">
        <v>15</v>
      </c>
      <c r="G317" s="14" t="s">
        <v>43</v>
      </c>
      <c r="H317" s="91"/>
      <c r="I317" s="10">
        <v>5000</v>
      </c>
      <c r="J317" s="11">
        <f t="shared" si="4"/>
        <v>0</v>
      </c>
      <c r="K317" s="12"/>
      <c r="L317" s="11"/>
      <c r="O317" s="3"/>
      <c r="P317" s="3"/>
    </row>
    <row r="318" spans="1:16" x14ac:dyDescent="0.3">
      <c r="B318" s="8">
        <v>203</v>
      </c>
      <c r="C318" s="60" t="s">
        <v>268</v>
      </c>
      <c r="D318" s="3"/>
      <c r="E318" s="61" t="s">
        <v>265</v>
      </c>
      <c r="F318" s="14" t="s">
        <v>15</v>
      </c>
      <c r="G318" s="14" t="s">
        <v>43</v>
      </c>
      <c r="H318" s="91"/>
      <c r="I318" s="10">
        <v>5000</v>
      </c>
      <c r="J318" s="11">
        <f t="shared" si="4"/>
        <v>0</v>
      </c>
      <c r="K318" s="12"/>
      <c r="L318" s="11"/>
      <c r="O318" s="3"/>
      <c r="P318" s="3"/>
    </row>
    <row r="319" spans="1:16" x14ac:dyDescent="0.3">
      <c r="C319" s="60"/>
      <c r="D319" s="3"/>
      <c r="E319" s="3" t="s">
        <v>48</v>
      </c>
      <c r="H319" s="9"/>
      <c r="I319" s="10"/>
      <c r="J319" s="11"/>
      <c r="K319" s="12"/>
      <c r="L319" s="11"/>
      <c r="O319" s="3"/>
      <c r="P319" s="3"/>
    </row>
    <row r="320" spans="1:16" x14ac:dyDescent="0.3">
      <c r="C320" s="46"/>
      <c r="D320" s="3"/>
      <c r="E320" s="59" t="s">
        <v>269</v>
      </c>
      <c r="F320" s="3"/>
      <c r="G320" s="3"/>
      <c r="H320" s="9"/>
      <c r="I320" s="10"/>
      <c r="J320" s="11"/>
      <c r="K320" s="12"/>
      <c r="L320" s="11"/>
      <c r="O320" s="3"/>
      <c r="P320" s="3"/>
    </row>
    <row r="321" spans="2:16" x14ac:dyDescent="0.3">
      <c r="B321" s="8">
        <v>204</v>
      </c>
      <c r="C321" s="60" t="s">
        <v>270</v>
      </c>
      <c r="D321" s="3"/>
      <c r="E321" s="61" t="s">
        <v>271</v>
      </c>
      <c r="F321" s="13" t="s">
        <v>15</v>
      </c>
      <c r="G321" s="13" t="s">
        <v>16</v>
      </c>
      <c r="H321" s="91"/>
      <c r="I321" s="10">
        <f>3700*1.5</f>
        <v>5550</v>
      </c>
      <c r="J321" s="11">
        <f t="shared" si="4"/>
        <v>0</v>
      </c>
      <c r="K321" s="12"/>
      <c r="L321" s="11"/>
      <c r="O321" s="3"/>
      <c r="P321" s="3"/>
    </row>
    <row r="322" spans="2:16" x14ac:dyDescent="0.3">
      <c r="B322" s="8">
        <v>205</v>
      </c>
      <c r="C322" s="46"/>
      <c r="D322" s="3" t="s">
        <v>19</v>
      </c>
      <c r="E322" s="14" t="s">
        <v>272</v>
      </c>
      <c r="F322" s="13" t="s">
        <v>15</v>
      </c>
      <c r="G322" s="13" t="s">
        <v>16</v>
      </c>
      <c r="H322" s="91"/>
      <c r="I322" s="10">
        <v>2</v>
      </c>
      <c r="J322" s="11">
        <f t="shared" si="4"/>
        <v>0</v>
      </c>
      <c r="K322" s="12"/>
      <c r="L322" s="11"/>
      <c r="O322" s="3"/>
      <c r="P322" s="3"/>
    </row>
    <row r="323" spans="2:16" x14ac:dyDescent="0.3">
      <c r="B323" s="8">
        <v>206</v>
      </c>
      <c r="C323" s="46"/>
      <c r="D323" s="3"/>
      <c r="E323" s="14" t="s">
        <v>342</v>
      </c>
      <c r="F323" s="13" t="s">
        <v>15</v>
      </c>
      <c r="G323" s="13" t="s">
        <v>343</v>
      </c>
      <c r="H323" s="91"/>
      <c r="I323" s="10">
        <v>50</v>
      </c>
      <c r="J323" s="11">
        <f t="shared" si="4"/>
        <v>0</v>
      </c>
      <c r="K323" s="12"/>
      <c r="L323" s="11"/>
      <c r="O323" s="3"/>
      <c r="P323" s="3"/>
    </row>
    <row r="324" spans="2:16" x14ac:dyDescent="0.3">
      <c r="C324" s="46"/>
      <c r="D324" s="3"/>
      <c r="E324" s="59" t="s">
        <v>273</v>
      </c>
      <c r="F324" s="3"/>
      <c r="G324" s="3"/>
      <c r="H324" s="9"/>
      <c r="I324" s="10"/>
      <c r="J324" s="11"/>
      <c r="K324" s="12"/>
      <c r="L324" s="11"/>
      <c r="O324" s="3"/>
      <c r="P324" s="3"/>
    </row>
    <row r="325" spans="2:16" x14ac:dyDescent="0.3">
      <c r="C325" s="46"/>
      <c r="D325" s="3"/>
      <c r="E325" s="3" t="s">
        <v>49</v>
      </c>
      <c r="F325" s="3"/>
      <c r="G325" s="3"/>
      <c r="H325" s="9"/>
      <c r="I325" s="10"/>
      <c r="J325" s="11"/>
      <c r="K325" s="12"/>
      <c r="L325" s="11"/>
      <c r="O325" s="3"/>
      <c r="P325" s="3"/>
    </row>
    <row r="326" spans="2:16" ht="28.8" x14ac:dyDescent="0.3">
      <c r="B326" s="8">
        <v>207</v>
      </c>
      <c r="C326" s="60" t="s">
        <v>276</v>
      </c>
      <c r="D326" s="3"/>
      <c r="E326" s="61" t="s">
        <v>274</v>
      </c>
      <c r="F326" s="14" t="s">
        <v>15</v>
      </c>
      <c r="G326" s="14" t="s">
        <v>43</v>
      </c>
      <c r="H326" s="91"/>
      <c r="I326" s="10">
        <v>2000</v>
      </c>
      <c r="J326" s="11">
        <f t="shared" si="4"/>
        <v>0</v>
      </c>
      <c r="K326" s="12"/>
      <c r="L326" s="11"/>
      <c r="O326" s="3"/>
      <c r="P326" s="3"/>
    </row>
    <row r="327" spans="2:16" x14ac:dyDescent="0.3">
      <c r="B327" s="8">
        <v>208</v>
      </c>
      <c r="C327" s="60" t="s">
        <v>277</v>
      </c>
      <c r="D327" s="3"/>
      <c r="E327" s="61" t="s">
        <v>275</v>
      </c>
      <c r="F327" s="14" t="s">
        <v>15</v>
      </c>
      <c r="G327" s="14" t="s">
        <v>43</v>
      </c>
      <c r="H327" s="91"/>
      <c r="I327" s="10">
        <v>2000</v>
      </c>
      <c r="J327" s="11">
        <f t="shared" si="4"/>
        <v>0</v>
      </c>
      <c r="K327" s="12"/>
      <c r="L327" s="11"/>
      <c r="O327" s="3"/>
      <c r="P327" s="3"/>
    </row>
    <row r="328" spans="2:16" x14ac:dyDescent="0.3">
      <c r="C328" s="46"/>
      <c r="D328" s="3"/>
      <c r="E328" s="59" t="s">
        <v>310</v>
      </c>
      <c r="F328" s="3"/>
      <c r="G328" s="3"/>
      <c r="H328" s="91"/>
      <c r="I328" s="10"/>
      <c r="J328" s="11">
        <f t="shared" si="4"/>
        <v>0</v>
      </c>
      <c r="K328" s="12"/>
      <c r="L328" s="11"/>
      <c r="O328" s="3"/>
      <c r="P328" s="3"/>
    </row>
    <row r="329" spans="2:16" x14ac:dyDescent="0.3">
      <c r="B329" s="8">
        <v>209</v>
      </c>
      <c r="C329" s="60">
        <v>1212.40201</v>
      </c>
      <c r="D329" s="3"/>
      <c r="E329" s="61" t="s">
        <v>278</v>
      </c>
      <c r="F329" s="13" t="s">
        <v>15</v>
      </c>
      <c r="G329" s="13" t="s">
        <v>16</v>
      </c>
      <c r="H329" s="91"/>
      <c r="I329" s="10">
        <v>200</v>
      </c>
      <c r="J329" s="11">
        <f t="shared" si="4"/>
        <v>0</v>
      </c>
      <c r="K329" s="12"/>
      <c r="L329" s="11"/>
      <c r="O329" s="3"/>
      <c r="P329" s="3"/>
    </row>
    <row r="330" spans="2:16" x14ac:dyDescent="0.3">
      <c r="C330" s="46"/>
      <c r="D330" s="3"/>
      <c r="E330" s="59" t="s">
        <v>279</v>
      </c>
      <c r="F330" s="3"/>
      <c r="G330" s="3"/>
      <c r="H330" s="9"/>
      <c r="I330" s="10"/>
      <c r="J330" s="11"/>
      <c r="K330" s="12"/>
      <c r="L330" s="11"/>
      <c r="O330" s="3"/>
      <c r="P330" s="3"/>
    </row>
    <row r="331" spans="2:16" x14ac:dyDescent="0.3">
      <c r="C331" s="46"/>
      <c r="D331" s="3"/>
      <c r="E331" s="59" t="s">
        <v>280</v>
      </c>
      <c r="F331" s="3"/>
      <c r="G331" s="3"/>
      <c r="H331" s="9"/>
      <c r="I331" s="10"/>
      <c r="J331" s="11"/>
      <c r="K331" s="12"/>
      <c r="L331" s="11"/>
      <c r="O331" s="3"/>
      <c r="P331" s="3"/>
    </row>
    <row r="332" spans="2:16" x14ac:dyDescent="0.3">
      <c r="B332" s="8">
        <v>210</v>
      </c>
      <c r="C332" s="60" t="s">
        <v>287</v>
      </c>
      <c r="D332" s="3"/>
      <c r="E332" s="61" t="s">
        <v>286</v>
      </c>
      <c r="F332" s="13" t="s">
        <v>15</v>
      </c>
      <c r="G332" s="13" t="s">
        <v>16</v>
      </c>
      <c r="H332" s="91"/>
      <c r="I332" s="10">
        <v>3000</v>
      </c>
      <c r="J332" s="11">
        <f t="shared" si="4"/>
        <v>0</v>
      </c>
      <c r="K332" s="12"/>
      <c r="L332" s="11"/>
      <c r="O332" s="3"/>
      <c r="P332" s="3"/>
    </row>
    <row r="333" spans="2:16" x14ac:dyDescent="0.3">
      <c r="B333" s="8">
        <v>211</v>
      </c>
      <c r="C333" s="60" t="s">
        <v>283</v>
      </c>
      <c r="D333" s="3"/>
      <c r="E333" s="61" t="s">
        <v>281</v>
      </c>
      <c r="F333" s="13" t="s">
        <v>15</v>
      </c>
      <c r="G333" s="13" t="s">
        <v>16</v>
      </c>
      <c r="H333" s="91"/>
      <c r="I333" s="10">
        <v>500</v>
      </c>
      <c r="J333" s="11">
        <f t="shared" si="4"/>
        <v>0</v>
      </c>
      <c r="K333" s="12"/>
      <c r="L333" s="11"/>
      <c r="O333" s="3"/>
      <c r="P333" s="3"/>
    </row>
    <row r="334" spans="2:16" x14ac:dyDescent="0.3">
      <c r="B334" s="8">
        <v>212</v>
      </c>
      <c r="C334" s="60" t="s">
        <v>284</v>
      </c>
      <c r="D334" s="3"/>
      <c r="E334" s="61" t="s">
        <v>282</v>
      </c>
      <c r="F334" s="13" t="s">
        <v>15</v>
      </c>
      <c r="G334" s="13" t="s">
        <v>16</v>
      </c>
      <c r="H334" s="91"/>
      <c r="I334" s="10">
        <v>50</v>
      </c>
      <c r="J334" s="11">
        <f t="shared" si="4"/>
        <v>0</v>
      </c>
      <c r="K334" s="12"/>
      <c r="L334" s="11"/>
      <c r="O334" s="3"/>
      <c r="P334" s="3"/>
    </row>
    <row r="335" spans="2:16" x14ac:dyDescent="0.3">
      <c r="B335" s="8">
        <v>213</v>
      </c>
      <c r="C335" s="60" t="s">
        <v>288</v>
      </c>
      <c r="D335" s="3"/>
      <c r="E335" s="61" t="s">
        <v>289</v>
      </c>
      <c r="F335" s="13" t="s">
        <v>15</v>
      </c>
      <c r="G335" s="13" t="s">
        <v>16</v>
      </c>
      <c r="H335" s="91"/>
      <c r="I335" s="10">
        <v>20</v>
      </c>
      <c r="J335" s="11">
        <f t="shared" si="4"/>
        <v>0</v>
      </c>
      <c r="K335" s="12"/>
      <c r="L335" s="11"/>
      <c r="O335" s="3"/>
      <c r="P335" s="3"/>
    </row>
    <row r="336" spans="2:16" x14ac:dyDescent="0.3">
      <c r="C336" s="46"/>
      <c r="D336" s="3"/>
      <c r="E336" s="59" t="s">
        <v>285</v>
      </c>
      <c r="F336" s="3"/>
      <c r="G336" s="3"/>
      <c r="H336" s="9"/>
      <c r="I336" s="10"/>
      <c r="J336" s="11"/>
      <c r="K336" s="12"/>
      <c r="L336" s="11"/>
      <c r="O336" s="3"/>
      <c r="P336" s="3"/>
    </row>
    <row r="337" spans="1:16" x14ac:dyDescent="0.3">
      <c r="B337" s="8">
        <v>214</v>
      </c>
      <c r="C337" s="46"/>
      <c r="D337" s="3"/>
      <c r="E337" s="14" t="s">
        <v>348</v>
      </c>
      <c r="F337" s="13" t="s">
        <v>15</v>
      </c>
      <c r="G337" s="13" t="s">
        <v>76</v>
      </c>
      <c r="H337" s="91"/>
      <c r="I337" s="10">
        <f>SUM(I315,I317,I318)/1000</f>
        <v>20</v>
      </c>
      <c r="J337" s="11">
        <f t="shared" si="4"/>
        <v>0</v>
      </c>
      <c r="K337" s="12"/>
      <c r="L337" s="11"/>
      <c r="O337" s="3"/>
      <c r="P337" s="3"/>
    </row>
    <row r="338" spans="1:16" x14ac:dyDescent="0.3">
      <c r="B338" s="8">
        <v>215</v>
      </c>
      <c r="C338" s="46"/>
      <c r="D338" s="3"/>
      <c r="E338" s="14" t="s">
        <v>349</v>
      </c>
      <c r="F338" s="13" t="s">
        <v>15</v>
      </c>
      <c r="G338" s="13" t="s">
        <v>76</v>
      </c>
      <c r="H338" s="91"/>
      <c r="I338" s="10">
        <v>100</v>
      </c>
      <c r="J338" s="11">
        <f t="shared" si="4"/>
        <v>0</v>
      </c>
      <c r="K338" s="12"/>
      <c r="L338" s="11"/>
      <c r="O338" s="3"/>
      <c r="P338" s="3"/>
    </row>
    <row r="339" spans="1:16" x14ac:dyDescent="0.3">
      <c r="B339" s="8">
        <v>216</v>
      </c>
      <c r="C339" s="46"/>
      <c r="D339" s="3"/>
      <c r="E339" s="14" t="s">
        <v>350</v>
      </c>
      <c r="F339" s="13" t="s">
        <v>15</v>
      </c>
      <c r="G339" s="13" t="s">
        <v>76</v>
      </c>
      <c r="H339" s="91"/>
      <c r="I339" s="10">
        <f>3000*60/1000</f>
        <v>180</v>
      </c>
      <c r="J339" s="11">
        <f t="shared" si="4"/>
        <v>0</v>
      </c>
      <c r="K339" s="12"/>
      <c r="L339" s="11"/>
      <c r="O339" s="3"/>
      <c r="P339" s="3"/>
    </row>
    <row r="340" spans="1:16" x14ac:dyDescent="0.3">
      <c r="B340" s="8">
        <v>217</v>
      </c>
      <c r="C340" s="46"/>
      <c r="D340" s="3"/>
      <c r="E340" s="14" t="s">
        <v>355</v>
      </c>
      <c r="F340" s="13" t="s">
        <v>15</v>
      </c>
      <c r="G340" s="13" t="s">
        <v>76</v>
      </c>
      <c r="H340" s="91"/>
      <c r="I340" s="10">
        <v>10</v>
      </c>
      <c r="J340" s="11">
        <f t="shared" si="4"/>
        <v>0</v>
      </c>
      <c r="K340" s="12"/>
      <c r="L340" s="11"/>
      <c r="O340" s="3"/>
      <c r="P340" s="3"/>
    </row>
    <row r="341" spans="1:16" s="36" customFormat="1" x14ac:dyDescent="0.3">
      <c r="A341" s="26"/>
      <c r="B341" s="27"/>
      <c r="C341" s="47"/>
      <c r="D341" s="28"/>
      <c r="E341" s="28" t="s">
        <v>50</v>
      </c>
      <c r="F341" s="28"/>
      <c r="G341" s="28"/>
      <c r="H341" s="29"/>
      <c r="I341" s="30"/>
      <c r="J341" s="11"/>
      <c r="K341" s="32"/>
      <c r="L341" s="31"/>
      <c r="M341" s="26"/>
      <c r="N341" s="26"/>
      <c r="O341" s="28"/>
      <c r="P341" s="28"/>
    </row>
    <row r="342" spans="1:16" x14ac:dyDescent="0.3">
      <c r="C342" s="46"/>
      <c r="D342" s="3"/>
      <c r="E342" s="67" t="s">
        <v>290</v>
      </c>
      <c r="F342" s="3"/>
      <c r="G342" s="3"/>
      <c r="H342" s="9"/>
      <c r="I342" s="10"/>
      <c r="J342" s="11"/>
      <c r="K342" s="12"/>
      <c r="L342" s="11"/>
      <c r="O342" s="3"/>
      <c r="P342" s="3"/>
    </row>
    <row r="343" spans="1:16" x14ac:dyDescent="0.3">
      <c r="C343" s="46"/>
      <c r="D343" s="3"/>
      <c r="E343" s="68" t="s">
        <v>314</v>
      </c>
      <c r="F343" s="3"/>
      <c r="G343" s="3"/>
      <c r="H343" s="9"/>
      <c r="I343" s="10"/>
      <c r="J343" s="11"/>
      <c r="K343" s="12"/>
      <c r="L343" s="11"/>
      <c r="O343" s="3"/>
      <c r="P343" s="3"/>
    </row>
    <row r="344" spans="1:16" x14ac:dyDescent="0.3">
      <c r="B344" s="8">
        <v>218</v>
      </c>
      <c r="C344" s="76" t="s">
        <v>390</v>
      </c>
      <c r="D344" s="3"/>
      <c r="E344" s="63" t="s">
        <v>291</v>
      </c>
      <c r="F344" s="14" t="s">
        <v>15</v>
      </c>
      <c r="G344" s="14" t="s">
        <v>43</v>
      </c>
      <c r="H344" s="91"/>
      <c r="I344" s="10">
        <v>200</v>
      </c>
      <c r="J344" s="11">
        <f t="shared" si="4"/>
        <v>0</v>
      </c>
      <c r="K344" s="12"/>
      <c r="L344" s="11"/>
      <c r="O344" s="3"/>
      <c r="P344" s="3"/>
    </row>
    <row r="345" spans="1:16" x14ac:dyDescent="0.3">
      <c r="B345" s="8">
        <v>219</v>
      </c>
      <c r="C345" s="76" t="s">
        <v>391</v>
      </c>
      <c r="D345" s="3"/>
      <c r="E345" s="63" t="s">
        <v>292</v>
      </c>
      <c r="F345" s="14" t="s">
        <v>15</v>
      </c>
      <c r="G345" s="14" t="s">
        <v>43</v>
      </c>
      <c r="H345" s="91"/>
      <c r="I345" s="10">
        <v>650</v>
      </c>
      <c r="J345" s="11">
        <f t="shared" ref="J345:J360" si="5">H345*I345</f>
        <v>0</v>
      </c>
      <c r="K345" s="12"/>
      <c r="L345" s="11"/>
      <c r="O345" s="3"/>
      <c r="P345" s="3"/>
    </row>
    <row r="346" spans="1:16" x14ac:dyDescent="0.3">
      <c r="B346" s="8">
        <v>220</v>
      </c>
      <c r="C346" s="76" t="s">
        <v>392</v>
      </c>
      <c r="D346" s="3"/>
      <c r="E346" s="63" t="s">
        <v>293</v>
      </c>
      <c r="F346" s="14" t="s">
        <v>15</v>
      </c>
      <c r="G346" s="14" t="s">
        <v>43</v>
      </c>
      <c r="H346" s="91"/>
      <c r="I346" s="10">
        <v>2000</v>
      </c>
      <c r="J346" s="11">
        <f t="shared" si="5"/>
        <v>0</v>
      </c>
      <c r="K346" s="12"/>
      <c r="L346" s="11"/>
      <c r="O346" s="3"/>
      <c r="P346" s="3"/>
    </row>
    <row r="347" spans="1:16" x14ac:dyDescent="0.3">
      <c r="B347" s="8">
        <v>221</v>
      </c>
      <c r="C347" s="76" t="s">
        <v>393</v>
      </c>
      <c r="D347" s="3"/>
      <c r="E347" s="63" t="s">
        <v>315</v>
      </c>
      <c r="F347" s="13" t="s">
        <v>15</v>
      </c>
      <c r="G347" s="13" t="s">
        <v>297</v>
      </c>
      <c r="H347" s="91"/>
      <c r="I347" s="10">
        <v>200</v>
      </c>
      <c r="J347" s="11">
        <f t="shared" si="5"/>
        <v>0</v>
      </c>
      <c r="K347" s="12"/>
      <c r="L347" s="11"/>
      <c r="O347" s="3"/>
      <c r="P347" s="3"/>
    </row>
    <row r="348" spans="1:16" x14ac:dyDescent="0.3">
      <c r="C348" s="46"/>
      <c r="D348" s="3"/>
      <c r="E348" s="68" t="s">
        <v>295</v>
      </c>
      <c r="F348" s="3"/>
      <c r="G348" s="3"/>
      <c r="H348" s="9"/>
      <c r="I348" s="10"/>
      <c r="J348" s="11"/>
      <c r="K348" s="12"/>
      <c r="L348" s="11"/>
      <c r="O348" s="3"/>
      <c r="P348" s="3"/>
    </row>
    <row r="349" spans="1:16" x14ac:dyDescent="0.3">
      <c r="B349" s="8">
        <v>222</v>
      </c>
      <c r="C349" s="69" t="s">
        <v>294</v>
      </c>
      <c r="D349" s="3"/>
      <c r="E349" s="63" t="s">
        <v>291</v>
      </c>
      <c r="F349" s="14" t="s">
        <v>15</v>
      </c>
      <c r="G349" s="14" t="s">
        <v>43</v>
      </c>
      <c r="H349" s="91"/>
      <c r="I349" s="10">
        <v>200</v>
      </c>
      <c r="J349" s="11">
        <f t="shared" si="5"/>
        <v>0</v>
      </c>
      <c r="K349" s="12"/>
      <c r="L349" s="11"/>
      <c r="O349" s="3"/>
      <c r="P349" s="3"/>
    </row>
    <row r="350" spans="1:16" x14ac:dyDescent="0.3">
      <c r="B350" s="8">
        <v>223</v>
      </c>
      <c r="C350" s="76" t="s">
        <v>394</v>
      </c>
      <c r="D350" s="3"/>
      <c r="E350" s="63" t="s">
        <v>292</v>
      </c>
      <c r="F350" s="14" t="s">
        <v>15</v>
      </c>
      <c r="G350" s="14" t="s">
        <v>43</v>
      </c>
      <c r="H350" s="91"/>
      <c r="I350" s="10">
        <v>650</v>
      </c>
      <c r="J350" s="11">
        <f t="shared" si="5"/>
        <v>0</v>
      </c>
      <c r="K350" s="12"/>
      <c r="L350" s="11"/>
      <c r="O350" s="3"/>
      <c r="P350" s="3"/>
    </row>
    <row r="351" spans="1:16" x14ac:dyDescent="0.3">
      <c r="B351" s="8">
        <v>224</v>
      </c>
      <c r="C351" s="76" t="s">
        <v>395</v>
      </c>
      <c r="D351" s="3"/>
      <c r="E351" s="63" t="s">
        <v>293</v>
      </c>
      <c r="F351" s="14" t="s">
        <v>15</v>
      </c>
      <c r="G351" s="14" t="s">
        <v>43</v>
      </c>
      <c r="H351" s="91"/>
      <c r="I351" s="10">
        <v>2000</v>
      </c>
      <c r="J351" s="11">
        <f t="shared" si="5"/>
        <v>0</v>
      </c>
      <c r="K351" s="12"/>
      <c r="L351" s="11"/>
      <c r="O351" s="3"/>
      <c r="P351" s="3"/>
    </row>
    <row r="352" spans="1:16" x14ac:dyDescent="0.3">
      <c r="B352" s="8">
        <v>225</v>
      </c>
      <c r="C352" s="76" t="s">
        <v>396</v>
      </c>
      <c r="D352" s="3"/>
      <c r="E352" s="63" t="s">
        <v>296</v>
      </c>
      <c r="F352" s="13" t="s">
        <v>15</v>
      </c>
      <c r="G352" s="13" t="s">
        <v>297</v>
      </c>
      <c r="H352" s="91"/>
      <c r="I352" s="10">
        <v>400</v>
      </c>
      <c r="J352" s="11">
        <f t="shared" si="5"/>
        <v>0</v>
      </c>
      <c r="K352" s="12"/>
      <c r="L352" s="11"/>
      <c r="O352" s="3"/>
      <c r="P352" s="3"/>
    </row>
    <row r="353" spans="2:16" x14ac:dyDescent="0.3">
      <c r="C353" s="46"/>
      <c r="D353" s="3"/>
      <c r="E353" s="63" t="s">
        <v>298</v>
      </c>
      <c r="F353" s="13"/>
      <c r="G353" s="13"/>
      <c r="H353" s="9"/>
      <c r="I353" s="10"/>
      <c r="J353" s="11"/>
      <c r="K353" s="12"/>
      <c r="L353" s="11"/>
      <c r="O353" s="3"/>
      <c r="P353" s="3"/>
    </row>
    <row r="354" spans="2:16" x14ac:dyDescent="0.3">
      <c r="B354" s="8">
        <v>226</v>
      </c>
      <c r="C354" s="76" t="s">
        <v>398</v>
      </c>
      <c r="D354" s="3"/>
      <c r="E354" s="63" t="s">
        <v>299</v>
      </c>
      <c r="F354" s="13" t="s">
        <v>15</v>
      </c>
      <c r="G354" s="70" t="s">
        <v>27</v>
      </c>
      <c r="H354" s="91"/>
      <c r="I354" s="10">
        <v>47000</v>
      </c>
      <c r="J354" s="11">
        <f t="shared" si="5"/>
        <v>0</v>
      </c>
      <c r="K354" s="12"/>
      <c r="L354" s="11"/>
      <c r="O354" s="3"/>
      <c r="P354" s="3"/>
    </row>
    <row r="355" spans="2:16" x14ac:dyDescent="0.3">
      <c r="B355" s="8">
        <v>227</v>
      </c>
      <c r="C355" s="76" t="s">
        <v>397</v>
      </c>
      <c r="D355" s="3"/>
      <c r="E355" s="63" t="s">
        <v>300</v>
      </c>
      <c r="F355" s="13" t="s">
        <v>15</v>
      </c>
      <c r="G355" s="70" t="s">
        <v>27</v>
      </c>
      <c r="H355" s="91"/>
      <c r="I355" s="10">
        <v>2000</v>
      </c>
      <c r="J355" s="11">
        <f t="shared" si="5"/>
        <v>0</v>
      </c>
      <c r="K355" s="12"/>
      <c r="L355" s="11"/>
      <c r="O355" s="3"/>
      <c r="P355" s="3"/>
    </row>
    <row r="356" spans="2:16" x14ac:dyDescent="0.3">
      <c r="B356" s="8">
        <v>228</v>
      </c>
      <c r="C356" s="76" t="s">
        <v>399</v>
      </c>
      <c r="D356" s="3"/>
      <c r="E356" s="63" t="s">
        <v>301</v>
      </c>
      <c r="F356" s="13" t="s">
        <v>15</v>
      </c>
      <c r="G356" s="70" t="s">
        <v>76</v>
      </c>
      <c r="H356" s="91"/>
      <c r="I356" s="10">
        <v>40</v>
      </c>
      <c r="J356" s="11">
        <f t="shared" si="5"/>
        <v>0</v>
      </c>
      <c r="K356" s="12"/>
      <c r="L356" s="11"/>
      <c r="O356" s="3"/>
      <c r="P356" s="3"/>
    </row>
    <row r="357" spans="2:16" x14ac:dyDescent="0.3">
      <c r="C357" s="46"/>
      <c r="D357" s="3"/>
      <c r="E357" s="63" t="s">
        <v>302</v>
      </c>
      <c r="F357" s="3"/>
      <c r="G357" s="3"/>
      <c r="H357" s="9"/>
      <c r="I357" s="10"/>
      <c r="J357" s="11"/>
      <c r="K357" s="12"/>
      <c r="L357" s="11"/>
      <c r="O357" s="3"/>
      <c r="P357" s="3"/>
    </row>
    <row r="358" spans="2:16" x14ac:dyDescent="0.3">
      <c r="B358" s="8">
        <v>229</v>
      </c>
      <c r="C358" s="77" t="s">
        <v>400</v>
      </c>
      <c r="D358" s="3"/>
      <c r="E358" s="63" t="s">
        <v>299</v>
      </c>
      <c r="F358" s="13" t="s">
        <v>15</v>
      </c>
      <c r="G358" s="13" t="s">
        <v>27</v>
      </c>
      <c r="H358" s="92"/>
      <c r="I358" s="9">
        <v>20000</v>
      </c>
      <c r="J358" s="11">
        <f t="shared" si="5"/>
        <v>0</v>
      </c>
      <c r="K358" s="12"/>
      <c r="L358" s="11"/>
      <c r="O358" s="3"/>
      <c r="P358" s="3"/>
    </row>
    <row r="359" spans="2:16" x14ac:dyDescent="0.3">
      <c r="B359" s="8">
        <v>230</v>
      </c>
      <c r="C359" s="77" t="s">
        <v>401</v>
      </c>
      <c r="D359" s="3"/>
      <c r="E359" s="63" t="s">
        <v>303</v>
      </c>
      <c r="F359" s="13" t="s">
        <v>15</v>
      </c>
      <c r="G359" s="13" t="s">
        <v>27</v>
      </c>
      <c r="H359" s="92"/>
      <c r="I359" s="9">
        <v>2000</v>
      </c>
      <c r="J359" s="11">
        <f t="shared" si="5"/>
        <v>0</v>
      </c>
      <c r="K359" s="12"/>
      <c r="L359" s="11"/>
      <c r="O359" s="3"/>
      <c r="P359" s="3"/>
    </row>
    <row r="360" spans="2:16" x14ac:dyDescent="0.3">
      <c r="B360" s="8">
        <v>231</v>
      </c>
      <c r="C360" s="76" t="s">
        <v>402</v>
      </c>
      <c r="D360" s="3"/>
      <c r="E360" s="71" t="s">
        <v>301</v>
      </c>
      <c r="F360" s="13" t="s">
        <v>15</v>
      </c>
      <c r="G360" s="70" t="s">
        <v>76</v>
      </c>
      <c r="H360" s="92"/>
      <c r="I360" s="9">
        <v>300</v>
      </c>
      <c r="J360" s="11">
        <f t="shared" si="5"/>
        <v>0</v>
      </c>
      <c r="K360" s="12"/>
      <c r="L360" s="11"/>
      <c r="O360" s="3"/>
      <c r="P360" s="3"/>
    </row>
    <row r="361" spans="2:16" x14ac:dyDescent="0.3">
      <c r="C361" s="46"/>
      <c r="D361" s="3"/>
      <c r="F361" s="3"/>
      <c r="G361" s="3"/>
      <c r="H361" s="9"/>
      <c r="I361" s="10"/>
      <c r="K361" s="12"/>
      <c r="L361" s="11"/>
      <c r="O361" s="3"/>
      <c r="P361" s="3"/>
    </row>
    <row r="362" spans="2:16" x14ac:dyDescent="0.3">
      <c r="B362" s="8">
        <v>232</v>
      </c>
      <c r="C362" s="46"/>
      <c r="D362" s="3"/>
      <c r="E362" s="14" t="s">
        <v>65</v>
      </c>
      <c r="F362" s="3"/>
      <c r="G362" s="3"/>
      <c r="H362" s="9">
        <v>1</v>
      </c>
      <c r="I362" s="10">
        <v>15000</v>
      </c>
      <c r="J362" s="11">
        <f>H362*I362</f>
        <v>15000</v>
      </c>
      <c r="K362" s="12"/>
      <c r="L362" s="11"/>
      <c r="O362" s="3"/>
      <c r="P362" s="3"/>
    </row>
    <row r="363" spans="2:16" x14ac:dyDescent="0.3">
      <c r="B363" s="8">
        <v>233</v>
      </c>
      <c r="C363" s="46"/>
      <c r="D363" s="3"/>
      <c r="E363" s="14" t="s">
        <v>358</v>
      </c>
      <c r="F363" s="3"/>
      <c r="G363" s="3"/>
      <c r="H363" s="9">
        <v>3</v>
      </c>
      <c r="I363" s="10">
        <v>50000</v>
      </c>
      <c r="J363" s="11">
        <f>H363*I363</f>
        <v>150000</v>
      </c>
      <c r="K363" s="12"/>
      <c r="L363" s="11"/>
      <c r="O363" s="3"/>
      <c r="P363" s="3"/>
    </row>
    <row r="364" spans="2:16" x14ac:dyDescent="0.3">
      <c r="C364" s="46"/>
      <c r="D364" s="3"/>
      <c r="F364" s="3"/>
      <c r="G364" s="3"/>
      <c r="H364" s="9"/>
      <c r="I364" s="10"/>
      <c r="K364" s="12"/>
      <c r="L364" s="11"/>
      <c r="O364" s="3"/>
      <c r="P364" s="3"/>
    </row>
    <row r="365" spans="2:16" x14ac:dyDescent="0.3">
      <c r="C365" s="46"/>
      <c r="D365" s="3"/>
      <c r="E365" s="3" t="s">
        <v>66</v>
      </c>
      <c r="F365" s="3"/>
      <c r="G365" s="3"/>
      <c r="H365" s="9"/>
      <c r="I365" s="10"/>
      <c r="J365" s="11">
        <f>SUM(J24:J363)</f>
        <v>165000</v>
      </c>
      <c r="K365" s="12"/>
      <c r="L365" s="11">
        <v>0</v>
      </c>
      <c r="O365" s="3"/>
      <c r="P365" s="3"/>
    </row>
    <row r="366" spans="2:16" x14ac:dyDescent="0.3">
      <c r="H366" s="9"/>
      <c r="I366" s="10"/>
    </row>
    <row r="367" spans="2:16" x14ac:dyDescent="0.3">
      <c r="E367" s="74" t="s">
        <v>429</v>
      </c>
      <c r="F367" s="74"/>
      <c r="G367" s="74"/>
      <c r="H367" s="46"/>
      <c r="I367" s="12"/>
      <c r="J367" s="93">
        <f>J365</f>
        <v>165000</v>
      </c>
    </row>
    <row r="369" spans="5:5" x14ac:dyDescent="0.3">
      <c r="E369" s="94" t="s">
        <v>431</v>
      </c>
    </row>
    <row r="370" spans="5:5" x14ac:dyDescent="0.3">
      <c r="E370" s="94" t="s">
        <v>432</v>
      </c>
    </row>
    <row r="371" spans="5:5" x14ac:dyDescent="0.3">
      <c r="E371" s="94" t="s">
        <v>430</v>
      </c>
    </row>
  </sheetData>
  <sheetProtection algorithmName="SHA-512" hashValue="v0Q1ElinEK3UorhCcIm0YK5GH5Bfw8ptjEmYctK4lOe5fEeeUtziUlbYxBx47vhg6d6bYwD46NoOGfq3bRtVWQ==" saltValue="/1XzbFwn4fWg+OgXoiiLzQ==" spinCount="100000" sheet="1" objects="1" scenarios="1"/>
  <mergeCells count="1">
    <mergeCell ref="B7:G19"/>
  </mergeCells>
  <phoneticPr fontId="8" type="noConversion"/>
  <pageMargins left="0.7" right="0.7" top="0.75" bottom="0.75" header="0.3" footer="0.3"/>
  <pageSetup paperSize="9" scale="52"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MS document" ma:contentTypeID="0x0101004209B36D11EE4245BF761615E55FEC5C00EBFD0DC1D5415D4DA0431AE97BD6B946" ma:contentTypeVersion="16700" ma:contentTypeDescription="" ma:contentTypeScope="" ma:versionID="997654396754de7081ce2c6cd4db1c8d">
  <xsd:schema xmlns:xsd="http://www.w3.org/2001/XMLSchema" xmlns:xs="http://www.w3.org/2001/XMLSchema" xmlns:p="http://schemas.microsoft.com/office/2006/metadata/properties" xmlns:ns1="http://schemas.microsoft.com/sharepoint/v3" xmlns:ns2="1ad32357-9c45-4569-8a1e-d5bfcae727a5" xmlns:ns3="9773abc2-1dbc-42e1-a3f1-e4e4bee5aad5" xmlns:ns4="dbff47ee-b697-47e6-8cfe-4ff9f37f50ac" targetNamespace="http://schemas.microsoft.com/office/2006/metadata/properties" ma:root="true" ma:fieldsID="c274b4f0029ccb838a64e8cbda7512f5" ns1:_="" ns2:_="" ns3:_="" ns4:_="">
    <xsd:import namespace="http://schemas.microsoft.com/sharepoint/v3"/>
    <xsd:import namespace="1ad32357-9c45-4569-8a1e-d5bfcae727a5"/>
    <xsd:import namespace="9773abc2-1dbc-42e1-a3f1-e4e4bee5aad5"/>
    <xsd:import namespace="dbff47ee-b697-47e6-8cfe-4ff9f37f50ac"/>
    <xsd:element name="properties">
      <xsd:complexType>
        <xsd:sequence>
          <xsd:element name="documentManagement">
            <xsd:complexType>
              <xsd:all>
                <xsd:element ref="ns2:Relatie" minOccurs="0"/>
                <xsd:element ref="ns2:Behandelaar" minOccurs="0"/>
                <xsd:element ref="ns2:g61bfbc496834d3e94a9a2c6c40275b8" minOccurs="0"/>
                <xsd:element ref="ns2:TaxCatchAll" minOccurs="0"/>
                <xsd:element ref="ns2:TaxCatchAllLabel" minOccurs="0"/>
                <xsd:element ref="ns2:Document_x0020_beschrijving" minOccurs="0"/>
                <xsd:element ref="ns2:EdocsNR" minOccurs="0"/>
                <xsd:element ref="ns2:g2079540a2634d468506fb574848cd79" minOccurs="0"/>
                <xsd:element ref="ns2:PostverwerkingUitleg" minOccurs="0"/>
                <xsd:element ref="ns2:h37c1d73b31e4fe691b1c32eed38e5a0" minOccurs="0"/>
                <xsd:element ref="ns2:kb369a4bf4f44fac8e73ddcf81e9adaf" minOccurs="0"/>
                <xsd:element ref="ns2:Eigenaar" minOccurs="0"/>
                <xsd:element ref="ns2:k1f5d60101a3443c89891712ceb728b4" minOccurs="0"/>
                <xsd:element ref="ns2:Archiefbewaartermijn" minOccurs="0"/>
                <xsd:element ref="ns2:Startdatum" minOccurs="0"/>
                <xsd:element ref="ns2:Vernietigingsdatum" minOccurs="0"/>
                <xsd:element ref="ns2:Nummer" minOccurs="0"/>
                <xsd:element ref="ns2:efd4eb6a83394a84a647d114291f6a09" minOccurs="0"/>
                <xsd:element ref="ns1:DocumentSetDescription" minOccurs="0"/>
                <xsd:element ref="ns2:Archiefclassificatiecode" minOccurs="0"/>
                <xsd:element ref="ns2:f35d5244d0624483899a5e3d52ced60a" minOccurs="0"/>
                <xsd:element ref="ns2:Einddatum_x0020_archiefbewaring" minOccurs="0"/>
                <xsd:element ref="ns2:ArchiefBewaringEinddatum" minOccurs="0"/>
                <xsd:element ref="ns2:TitelDMSDocumentSet" minOccurs="0"/>
                <xsd:element ref="ns2:UitgebreideNaamDMSDocumentSet" minOccurs="0"/>
                <xsd:element ref="ns2:la897257d5384715aa2586952fc98118" minOccurs="0"/>
                <xsd:element ref="ns2:fd57521d4bf44624a44754731af98f3a" minOccurs="0"/>
                <xsd:element ref="ns2:Archiefdatum" minOccurs="0"/>
                <xsd:element ref="ns3:_dlc_DocId" minOccurs="0"/>
                <xsd:element ref="ns3:_dlc_DocIdUrl" minOccurs="0"/>
                <xsd:element ref="ns3:_dlc_DocIdPersistId" minOccurs="0"/>
                <xsd:element ref="ns4:MediaServiceSearchProperties" minOccurs="0"/>
                <xsd:element ref="ns4:lcf76f155ced4ddcb4097134ff3c332f" minOccurs="0"/>
                <xsd:element ref="ns4:MediaServiceOCR" minOccurs="0"/>
                <xsd:element ref="ns4:MediaServiceGenerationTime" minOccurs="0"/>
                <xsd:element ref="ns4:MediaServiceEventHashCode"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2"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d32357-9c45-4569-8a1e-d5bfcae727a5" elementFormDefault="qualified">
    <xsd:import namespace="http://schemas.microsoft.com/office/2006/documentManagement/types"/>
    <xsd:import namespace="http://schemas.microsoft.com/office/infopath/2007/PartnerControls"/>
    <xsd:element name="Relatie" ma:index="3" nillable="true" ma:displayName="Relatie" ma:internalName="Relatie">
      <xsd:simpleType>
        <xsd:restriction base="dms:Text">
          <xsd:maxLength value="255"/>
        </xsd:restriction>
      </xsd:simpleType>
    </xsd:element>
    <xsd:element name="Behandelaar" ma:index="4"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61bfbc496834d3e94a9a2c6c40275b8" ma:index="9" nillable="true" ma:taxonomy="true" ma:internalName="g61bfbc496834d3e94a9a2c6c40275b8" ma:taxonomyFieldName="Documenttype" ma:displayName="Documenttype" ma:default="" ma:fieldId="{061bfbc4-9683-4d3e-94a9-a2c6c40275b8}" ma:sspId="fdf52543-49f2-4967-8849-6981bf75243e" ma:termSetId="c061bec1-7833-4177-90c4-b593a772769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951f7f9f-ce93-4710-9128-db11f8a68154}" ma:internalName="TaxCatchAll" ma:showField="CatchAllData"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951f7f9f-ce93-4710-9128-db11f8a68154}" ma:internalName="TaxCatchAllLabel" ma:readOnly="true" ma:showField="CatchAllDataLabel"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Document_x0020_beschrijving" ma:index="14" nillable="true" ma:displayName="Document beschrijving" ma:internalName="Document_x0020_beschrijving" ma:readOnly="false">
      <xsd:simpleType>
        <xsd:restriction base="dms:Note">
          <xsd:maxLength value="255"/>
        </xsd:restriction>
      </xsd:simpleType>
    </xsd:element>
    <xsd:element name="EdocsNR" ma:index="15" nillable="true" ma:displayName="Edocs nummer" ma:internalName="EdocsNR" ma:readOnly="false">
      <xsd:simpleType>
        <xsd:restriction base="dms:Text">
          <xsd:maxLength value="255"/>
        </xsd:restriction>
      </xsd:simpleType>
    </xsd:element>
    <xsd:element name="g2079540a2634d468506fb574848cd79" ma:index="16" nillable="true" ma:taxonomy="true" ma:internalName="g2079540a2634d468506fb574848cd79" ma:taxonomyFieldName="Postverwerking" ma:displayName="Postverwerking" ma:default="" ma:fieldId="{02079540-a263-4d46-8506-fb574848cd79}" ma:sspId="fdf52543-49f2-4967-8849-6981bf75243e" ma:termSetId="8926110f-39a5-4078-b434-72e2cda66064" ma:anchorId="00000000-0000-0000-0000-000000000000" ma:open="false" ma:isKeyword="false">
      <xsd:complexType>
        <xsd:sequence>
          <xsd:element ref="pc:Terms" minOccurs="0" maxOccurs="1"/>
        </xsd:sequence>
      </xsd:complexType>
    </xsd:element>
    <xsd:element name="PostverwerkingUitleg" ma:index="18" nillable="true" ma:displayName="Postverwerking uitleg" ma:internalName="PostverwerkingUitleg" ma:readOnly="false">
      <xsd:simpleType>
        <xsd:restriction base="dms:Note"/>
      </xsd:simpleType>
    </xsd:element>
    <xsd:element name="h37c1d73b31e4fe691b1c32eed38e5a0" ma:index="19" nillable="true" ma:taxonomy="true" ma:internalName="h37c1d73b31e4fe691b1c32eed38e5a0" ma:taxonomyFieldName="Archiefvormer" ma:displayName="Archiefvormer" ma:readOnly="false" ma:default="" ma:fieldId="{137c1d73-b31e-4fe6-91b1-c32eed38e5a0}" ma:sspId="fdf52543-49f2-4967-8849-6981bf75243e" ma:termSetId="6c787471-d7f1-4f9c-94a3-e69ed037a8e1" ma:anchorId="00000000-0000-0000-0000-000000000000" ma:open="false" ma:isKeyword="false">
      <xsd:complexType>
        <xsd:sequence>
          <xsd:element ref="pc:Terms" minOccurs="0" maxOccurs="1"/>
        </xsd:sequence>
      </xsd:complexType>
    </xsd:element>
    <xsd:element name="kb369a4bf4f44fac8e73ddcf81e9adaf" ma:index="21" nillable="true" ma:taxonomy="true" ma:internalName="kb369a4bf4f44fac8e73ddcf81e9adaf" ma:taxonomyFieldName="Status" ma:displayName="Status" ma:readOnly="false" ma:default="1;#Actief|ff4b6697-907b-4192-945f-6506e343ceeb" ma:fieldId="{4b369a4b-f4f4-4fac-8e73-ddcf81e9adaf}" ma:sspId="fdf52543-49f2-4967-8849-6981bf75243e" ma:termSetId="032851e2-e14c-4b34-b0ab-83ec2fabd692" ma:anchorId="00000000-0000-0000-0000-000000000000" ma:open="false" ma:isKeyword="false">
      <xsd:complexType>
        <xsd:sequence>
          <xsd:element ref="pc:Terms" minOccurs="0" maxOccurs="1"/>
        </xsd:sequence>
      </xsd:complexType>
    </xsd:element>
    <xsd:element name="Eigenaar" ma:index="23" nillable="true" ma:displayName="Eigenaar" ma:list="UserInfo" ma:SharePointGroup="0" ma:internalName="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1f5d60101a3443c89891712ceb728b4" ma:index="24" nillable="true" ma:taxonomy="true" ma:internalName="k1f5d60101a3443c89891712ceb728b4" ma:taxonomyFieldName="Klantnaam" ma:displayName="Klantnaam" ma:default="" ma:fieldId="{41f5d601-01a3-443c-8989-1712ceb728b4}" ma:taxonomyMulti="true" ma:sspId="fdf52543-49f2-4967-8849-6981bf75243e" ma:termSetId="2ea5722f-780f-4f98-8da5-757b51150f73" ma:anchorId="00000000-0000-0000-0000-000000000000" ma:open="false" ma:isKeyword="false">
      <xsd:complexType>
        <xsd:sequence>
          <xsd:element ref="pc:Terms" minOccurs="0" maxOccurs="1"/>
        </xsd:sequence>
      </xsd:complexType>
    </xsd:element>
    <xsd:element name="Archiefbewaartermijn" ma:index="26" nillable="true" ma:displayName="Archiefbewaartermijn" ma:format="Dropdown" ma:internalName="Archiefbewaartermijn">
      <xsd:simpleType>
        <xsd:restriction base="dms:Choice">
          <xsd:enumeration value="1"/>
          <xsd:enumeration value="2"/>
          <xsd:enumeration value="5"/>
          <xsd:enumeration value="7"/>
          <xsd:enumeration value="10"/>
          <xsd:enumeration value="15"/>
          <xsd:enumeration value="25"/>
          <xsd:enumeration value="1000"/>
        </xsd:restriction>
      </xsd:simpleType>
    </xsd:element>
    <xsd:element name="Startdatum" ma:index="27" nillable="true" ma:displayName="Startdatum" ma:default="[today]" ma:format="DateOnly" ma:internalName="Startdatum" ma:readOnly="false">
      <xsd:simpleType>
        <xsd:restriction base="dms:DateTime"/>
      </xsd:simpleType>
    </xsd:element>
    <xsd:element name="Vernietigingsdatum" ma:index="28" nillable="true" ma:displayName="Vernietigingsdatum" ma:format="DateOnly" ma:internalName="Vernietigingsdatum" ma:readOnly="false">
      <xsd:simpleType>
        <xsd:restriction base="dms:DateTime"/>
      </xsd:simpleType>
    </xsd:element>
    <xsd:element name="Nummer" ma:index="29" nillable="true" ma:displayName="Nummer" ma:indexed="true" ma:internalName="Nummer" ma:readOnly="false">
      <xsd:simpleType>
        <xsd:restriction base="dms:Text">
          <xsd:maxLength value="255"/>
        </xsd:restriction>
      </xsd:simpleType>
    </xsd:element>
    <xsd:element name="efd4eb6a83394a84a647d114291f6a09" ma:index="30" nillable="true" ma:taxonomy="true" ma:internalName="efd4eb6a83394a84a647d114291f6a09" ma:taxonomyFieldName="Afdeling" ma:displayName="Afdeling" ma:readOnly="false" ma:default="" ma:fieldId="{efd4eb6a-8339-4a84-a647-d114291f6a09}" ma:taxonomyMulti="true" ma:sspId="fdf52543-49f2-4967-8849-6981bf75243e" ma:termSetId="6657a68e-5cc7-40f4-b8a9-3215eeee4309" ma:anchorId="00000000-0000-0000-0000-000000000000" ma:open="false" ma:isKeyword="false">
      <xsd:complexType>
        <xsd:sequence>
          <xsd:element ref="pc:Terms" minOccurs="0" maxOccurs="1"/>
        </xsd:sequence>
      </xsd:complexType>
    </xsd:element>
    <xsd:element name="Archiefclassificatiecode" ma:index="33" nillable="true" ma:displayName="Archiefclassificatiecode" ma:internalName="Archiefclassificatiecode" ma:readOnly="false">
      <xsd:simpleType>
        <xsd:restriction base="dms:Text">
          <xsd:maxLength value="255"/>
        </xsd:restriction>
      </xsd:simpleType>
    </xsd:element>
    <xsd:element name="f35d5244d0624483899a5e3d52ced60a" ma:index="34" nillable="true" ma:taxonomy="true" ma:internalName="f35d5244d0624483899a5e3d52ced60a" ma:taxonomyFieldName="Classificatie" ma:displayName="Classificatie" ma:readOnly="false" ma:default="" ma:fieldId="{f35d5244-d062-4483-899a-5e3d52ced60a}" ma:sspId="fdf52543-49f2-4967-8849-6981bf75243e" ma:termSetId="e2d93262-cf58-4a03-afdb-a29f2c1edf22" ma:anchorId="00000000-0000-0000-0000-000000000000" ma:open="false" ma:isKeyword="false">
      <xsd:complexType>
        <xsd:sequence>
          <xsd:element ref="pc:Terms" minOccurs="0" maxOccurs="1"/>
        </xsd:sequence>
      </xsd:complexType>
    </xsd:element>
    <xsd:element name="Einddatum_x0020_archiefbewaring" ma:index="35" nillable="true" ma:displayName="EinddatumArchiefbewaring" ma:format="DateOnly" ma:internalName="Einddatum_x0020_archiefbewaring">
      <xsd:simpleType>
        <xsd:restriction base="dms:DateTime"/>
      </xsd:simpleType>
    </xsd:element>
    <xsd:element name="ArchiefBewaringEinddatum" ma:index="37" nillable="true" ma:displayName="ArchiefBewaringEinddatum" ma:format="DateOnly" ma:internalName="ArchiefBewaringEinddatum">
      <xsd:simpleType>
        <xsd:restriction base="dms:DateTime"/>
      </xsd:simpleType>
    </xsd:element>
    <xsd:element name="TitelDMSDocumentSet" ma:index="38" nillable="true" ma:displayName="Titel DMS DocumentSet" ma:indexed="true" ma:internalName="TitelDMSDocumentSet" ma:readOnly="false">
      <xsd:simpleType>
        <xsd:restriction base="dms:Text">
          <xsd:maxLength value="255"/>
        </xsd:restriction>
      </xsd:simpleType>
    </xsd:element>
    <xsd:element name="UitgebreideNaamDMSDocumentSet" ma:index="39" nillable="true" ma:displayName="Uitgebreide Naam (DMS document set)" ma:internalName="UitgebreideNaamDMSDocumentSet">
      <xsd:simpleType>
        <xsd:restriction base="dms:Text">
          <xsd:maxLength value="255"/>
        </xsd:restriction>
      </xsd:simpleType>
    </xsd:element>
    <xsd:element name="la897257d5384715aa2586952fc98118" ma:index="40" nillable="true" ma:taxonomy="true" ma:internalName="la897257d5384715aa2586952fc98118" ma:taxonomyFieldName="GeografischeZone" ma:displayName="Geografische zone" ma:readOnly="false" ma:default="" ma:fieldId="{5a897257-d538-4715-aa25-86952fc98118}" ma:sspId="fdf52543-49f2-4967-8849-6981bf75243e" ma:termSetId="48da3f4d-88e3-40f0-97e6-e97fad1f27a9" ma:anchorId="00000000-0000-0000-0000-000000000000" ma:open="false" ma:isKeyword="false">
      <xsd:complexType>
        <xsd:sequence>
          <xsd:element ref="pc:Terms" minOccurs="0" maxOccurs="1"/>
        </xsd:sequence>
      </xsd:complexType>
    </xsd:element>
    <xsd:element name="fd57521d4bf44624a44754731af98f3a" ma:index="42" nillable="true" ma:taxonomy="true" ma:internalName="fd57521d4bf44624a44754731af98f3a" ma:taxonomyFieldName="Proces" ma:displayName="Proces" ma:readOnly="false" ma:default="" ma:fieldId="{fd57521d-4bf4-4624-a447-54731af98f3a}" ma:taxonomyMulti="true" ma:sspId="fdf52543-49f2-4967-8849-6981bf75243e" ma:termSetId="82e05d25-ef06-47dc-af50-e74fb47d2b31" ma:anchorId="00000000-0000-0000-0000-000000000000" ma:open="false" ma:isKeyword="false">
      <xsd:complexType>
        <xsd:sequence>
          <xsd:element ref="pc:Terms" minOccurs="0" maxOccurs="1"/>
        </xsd:sequence>
      </xsd:complexType>
    </xsd:element>
    <xsd:element name="Archiefdatum" ma:index="44" nillable="true" ma:displayName="Archiefdatum" ma:format="DateOnly" ma:internalName="Archiefdatum"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773abc2-1dbc-42e1-a3f1-e4e4bee5aad5" elementFormDefault="qualified">
    <xsd:import namespace="http://schemas.microsoft.com/office/2006/documentManagement/types"/>
    <xsd:import namespace="http://schemas.microsoft.com/office/infopath/2007/PartnerControls"/>
    <xsd:element name="_dlc_DocId" ma:index="45" nillable="true" ma:displayName="Waarde van de document-id" ma:description="De waarde van de document-id die aan dit item is toegewezen." ma:internalName="_dlc_DocId" ma:readOnly="true">
      <xsd:simpleType>
        <xsd:restriction base="dms:Text"/>
      </xsd:simpleType>
    </xsd:element>
    <xsd:element name="_dlc_DocIdUrl" ma:index="4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7"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bff47ee-b697-47e6-8cfe-4ff9f37f50ac" elementFormDefault="qualified">
    <xsd:import namespace="http://schemas.microsoft.com/office/2006/documentManagement/types"/>
    <xsd:import namespace="http://schemas.microsoft.com/office/infopath/2007/PartnerControls"/>
    <xsd:element name="MediaServiceSearchProperties" ma:index="48" nillable="true" ma:displayName="MediaServiceSearchProperties" ma:hidden="true" ma:internalName="MediaServiceSearchProperties" ma:readOnly="true">
      <xsd:simpleType>
        <xsd:restriction base="dms:Note"/>
      </xsd:simpleType>
    </xsd:element>
    <xsd:element name="lcf76f155ced4ddcb4097134ff3c332f" ma:index="50" nillable="true" ma:taxonomy="true" ma:internalName="lcf76f155ced4ddcb4097134ff3c332f" ma:taxonomyFieldName="MediaServiceImageTags" ma:displayName="Afbeeldingtags" ma:readOnly="false" ma:fieldId="{5cf76f15-5ced-4ddc-b409-7134ff3c332f}" ma:taxonomyMulti="true" ma:sspId="fdf52543-49f2-4967-8849-6981bf75243e" ma:termSetId="09814cd3-568e-fe90-9814-8d621ff8fb84" ma:anchorId="fba54fb3-c3e1-fe81-a776-ca4b69148c4d" ma:open="true" ma:isKeyword="false">
      <xsd:complexType>
        <xsd:sequence>
          <xsd:element ref="pc:Terms" minOccurs="0" maxOccurs="1"/>
        </xsd:sequence>
      </xsd:complex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fdf52543-49f2-4967-8849-6981bf75243e" ContentTypeId="0x0101004209B36D11EE4245BF761615E55FEC5C"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kb369a4bf4f44fac8e73ddcf81e9adaf xmlns="1ad32357-9c45-4569-8a1e-d5bfcae727a5">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ff4b6697-907b-4192-945f-6506e343ceeb</TermId>
        </TermInfo>
      </Terms>
    </kb369a4bf4f44fac8e73ddcf81e9adaf>
    <efd4eb6a83394a84a647d114291f6a09 xmlns="1ad32357-9c45-4569-8a1e-d5bfcae727a5">
      <Terms xmlns="http://schemas.microsoft.com/office/infopath/2007/PartnerControls">
        <TermInfo xmlns="http://schemas.microsoft.com/office/infopath/2007/PartnerControls">
          <TermName xmlns="http://schemas.microsoft.com/office/infopath/2007/PartnerControls">Procurement</TermName>
          <TermId xmlns="http://schemas.microsoft.com/office/infopath/2007/PartnerControls">2b34075f-f61f-48e2-805f-2055b2e45be0</TermId>
        </TermInfo>
      </Terms>
    </efd4eb6a83394a84a647d114291f6a09>
    <TaxCatchAll xmlns="1ad32357-9c45-4569-8a1e-d5bfcae727a5">
      <Value>5</Value>
      <Value>25</Value>
      <Value>3</Value>
      <Value>1</Value>
      <Value>21</Value>
    </TaxCatchAll>
    <Behandelaar xmlns="1ad32357-9c45-4569-8a1e-d5bfcae727a5">
      <UserInfo>
        <DisplayName/>
        <AccountId xsi:nil="true"/>
        <AccountType/>
      </UserInfo>
    </Behandelaar>
    <la897257d5384715aa2586952fc98118 xmlns="1ad32357-9c45-4569-8a1e-d5bfcae727a5">
      <Terms xmlns="http://schemas.microsoft.com/office/infopath/2007/PartnerControls"/>
    </la897257d5384715aa2586952fc98118>
    <EdocsNR xmlns="1ad32357-9c45-4569-8a1e-d5bfcae727a5" xsi:nil="true"/>
    <h37c1d73b31e4fe691b1c32eed38e5a0 xmlns="1ad32357-9c45-4569-8a1e-d5bfcae727a5">
      <Terms xmlns="http://schemas.microsoft.com/office/infopath/2007/PartnerControls">
        <TermInfo xmlns="http://schemas.microsoft.com/office/infopath/2007/PartnerControls">
          <TermName xmlns="http://schemas.microsoft.com/office/infopath/2007/PartnerControls">North Sea Port</TermName>
          <TermId xmlns="http://schemas.microsoft.com/office/infopath/2007/PartnerControls">76433ad4-c593-4dab-8fec-0c602b0c3fdc</TermId>
        </TermInfo>
      </Terms>
    </h37c1d73b31e4fe691b1c32eed38e5a0>
    <Document_x0020_beschrijving xmlns="1ad32357-9c45-4569-8a1e-d5bfcae727a5" xsi:nil="true"/>
    <g2079540a2634d468506fb574848cd79 xmlns="1ad32357-9c45-4569-8a1e-d5bfcae727a5">
      <Terms xmlns="http://schemas.microsoft.com/office/infopath/2007/PartnerControls"/>
    </g2079540a2634d468506fb574848cd79>
    <Startdatum xmlns="1ad32357-9c45-4569-8a1e-d5bfcae727a5">2024-02-22T22:00:00+00:00</Startdatum>
    <Nummer xmlns="1ad32357-9c45-4569-8a1e-d5bfcae727a5">202400243</Nummer>
    <DocumentSetDescription xmlns="http://schemas.microsoft.com/sharepoint/v3">Inkoopdossier Raamovereenkomst groenonderhoud</DocumentSetDescription>
    <Archiefbewaartermijn xmlns="1ad32357-9c45-4569-8a1e-d5bfcae727a5" xsi:nil="true"/>
    <Archiefclassificatiecode xmlns="1ad32357-9c45-4569-8a1e-d5bfcae727a5" xsi:nil="true"/>
    <Einddatum_x0020_archiefbewaring xmlns="1ad32357-9c45-4569-8a1e-d5bfcae727a5" xsi:nil="true"/>
    <Vernietigingsdatum xmlns="1ad32357-9c45-4569-8a1e-d5bfcae727a5" xsi:nil="true"/>
    <TitelDMSDocumentSet xmlns="1ad32357-9c45-4569-8a1e-d5bfcae727a5">Groenonderhoud</TitelDMSDocumentSet>
    <Eigenaar xmlns="1ad32357-9c45-4569-8a1e-d5bfcae727a5">
      <UserInfo>
        <DisplayName>Marleen de Ruiter</DisplayName>
        <AccountId>236</AccountId>
        <AccountType/>
      </UserInfo>
    </Eigenaar>
    <f35d5244d0624483899a5e3d52ced60a xmlns="1ad32357-9c45-4569-8a1e-d5bfcae727a5">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47dbb4f2-f6ae-4e74-b645-ac493e78be42</TermId>
        </TermInfo>
      </Terms>
    </f35d5244d0624483899a5e3d52ced60a>
    <UitgebreideNaamDMSDocumentSet xmlns="1ad32357-9c45-4569-8a1e-d5bfcae727a5">Inkoopdossier Raamovereenkomst groenonderhoud</UitgebreideNaamDMSDocumentSet>
    <fd57521d4bf44624a44754731af98f3a xmlns="1ad32357-9c45-4569-8a1e-d5bfcae727a5">
      <Terms xmlns="http://schemas.microsoft.com/office/infopath/2007/PartnerControls">
        <TermInfo xmlns="http://schemas.microsoft.com/office/infopath/2007/PartnerControls">
          <TermName xmlns="http://schemas.microsoft.com/office/infopath/2007/PartnerControls">Inkoop:Inkopen en aanbestedingen</TermName>
          <TermId xmlns="http://schemas.microsoft.com/office/infopath/2007/PartnerControls">57740040-b486-4602-b2be-75995d4e1ee5</TermId>
        </TermInfo>
      </Terms>
    </fd57521d4bf44624a44754731af98f3a>
    <Relatie xmlns="1ad32357-9c45-4569-8a1e-d5bfcae727a5" xsi:nil="true"/>
    <PostverwerkingUitleg xmlns="1ad32357-9c45-4569-8a1e-d5bfcae727a5" xsi:nil="true"/>
    <ArchiefBewaringEinddatum xmlns="1ad32357-9c45-4569-8a1e-d5bfcae727a5" xsi:nil="true"/>
    <g61bfbc496834d3e94a9a2c6c40275b8 xmlns="1ad32357-9c45-4569-8a1e-d5bfcae727a5">
      <Terms xmlns="http://schemas.microsoft.com/office/infopath/2007/PartnerControls"/>
    </g61bfbc496834d3e94a9a2c6c40275b8>
    <Archiefdatum xmlns="1ad32357-9c45-4569-8a1e-d5bfcae727a5" xsi:nil="true"/>
    <k1f5d60101a3443c89891712ceb728b4 xmlns="1ad32357-9c45-4569-8a1e-d5bfcae727a5">
      <Terms xmlns="http://schemas.microsoft.com/office/infopath/2007/PartnerControls"/>
    </k1f5d60101a3443c89891712ceb728b4>
    <_dlc_DocIdUrl xmlns="9773abc2-1dbc-42e1-a3f1-e4e4bee5aad5">
      <Url>https://northseaport.sharepoint.com/sites/11/inkopenenaanbestedingen/_layouts/15/DocIdRedir.aspx?ID=0011-149990536-7564</Url>
      <Description>0011-149990536-7564</Description>
    </_dlc_DocIdUrl>
    <_dlc_DocId xmlns="9773abc2-1dbc-42e1-a3f1-e4e4bee5aad5">0011-149990536-7564</_dlc_DocId>
    <lcf76f155ced4ddcb4097134ff3c332f xmlns="dbff47ee-b697-47e6-8cfe-4ff9f37f50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1F4D29C-8B8A-4919-B984-D805F9B70C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d32357-9c45-4569-8a1e-d5bfcae727a5"/>
    <ds:schemaRef ds:uri="9773abc2-1dbc-42e1-a3f1-e4e4bee5aad5"/>
    <ds:schemaRef ds:uri="dbff47ee-b697-47e6-8cfe-4ff9f37f50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6D35FF-CF48-4DB3-9B1E-25D479D57F65}">
  <ds:schemaRefs>
    <ds:schemaRef ds:uri="http://schemas.microsoft.com/sharepoint/events"/>
  </ds:schemaRefs>
</ds:datastoreItem>
</file>

<file path=customXml/itemProps3.xml><?xml version="1.0" encoding="utf-8"?>
<ds:datastoreItem xmlns:ds="http://schemas.openxmlformats.org/officeDocument/2006/customXml" ds:itemID="{8E211211-AED6-4D01-8EE2-EAF3DDD3F956}">
  <ds:schemaRefs>
    <ds:schemaRef ds:uri="Microsoft.SharePoint.Taxonomy.ContentTypeSync"/>
  </ds:schemaRefs>
</ds:datastoreItem>
</file>

<file path=customXml/itemProps4.xml><?xml version="1.0" encoding="utf-8"?>
<ds:datastoreItem xmlns:ds="http://schemas.openxmlformats.org/officeDocument/2006/customXml" ds:itemID="{DF4FDAD4-A0F2-493E-822E-55663EA17CC1}">
  <ds:schemaRefs>
    <ds:schemaRef ds:uri="http://schemas.microsoft.com/sharepoint/v3/contenttype/forms"/>
  </ds:schemaRefs>
</ds:datastoreItem>
</file>

<file path=customXml/itemProps5.xml><?xml version="1.0" encoding="utf-8"?>
<ds:datastoreItem xmlns:ds="http://schemas.openxmlformats.org/officeDocument/2006/customXml" ds:itemID="{E7A17FFE-9659-4412-9D54-E2E6AC2755BD}">
  <ds:schemaRefs>
    <ds:schemaRef ds:uri="http://purl.org/dc/terms/"/>
    <ds:schemaRef ds:uri="http://purl.org/dc/dcmitype/"/>
    <ds:schemaRef ds:uri="9773abc2-1dbc-42e1-a3f1-e4e4bee5aad5"/>
    <ds:schemaRef ds:uri="http://schemas.microsoft.com/office/infopath/2007/PartnerControls"/>
    <ds:schemaRef ds:uri="http://schemas.microsoft.com/office/2006/documentManagement/types"/>
    <ds:schemaRef ds:uri="http://schemas.microsoft.com/office/2006/metadata/properties"/>
    <ds:schemaRef ds:uri="dbff47ee-b697-47e6-8cfe-4ff9f37f50ac"/>
    <ds:schemaRef ds:uri="http://schemas.openxmlformats.org/package/2006/metadata/core-properties"/>
    <ds:schemaRef ds:uri="http://schemas.microsoft.com/sharepoint/v3"/>
    <ds:schemaRef ds:uri="1ad32357-9c45-4569-8a1e-d5bfcae727a5"/>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Nieuwe Meetstaat</vt:lpstr>
    </vt:vector>
  </TitlesOfParts>
  <Manager/>
  <Company>North Sea Port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Azad Mahmodi</dc:creator>
  <cp:keywords/>
  <dc:description/>
  <cp:lastModifiedBy>Marleen de Ruiter</cp:lastModifiedBy>
  <cp:revision/>
  <cp:lastPrinted>2024-10-01T11:15:05Z</cp:lastPrinted>
  <dcterms:created xsi:type="dcterms:W3CDTF">2021-03-10T08:06:46Z</dcterms:created>
  <dcterms:modified xsi:type="dcterms:W3CDTF">2024-11-18T13:36:00Z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0x0101004209B36D11EE4245BF761615E55FEC5C00EBFD0DC1D5415D4DA0431AE97BD6B946</vt:lpwstr>
  </property>
  <property fmtid="{D5CDD505-2E9C-101B-9397-08002B2CF9AE}" pid="3" name="Classificatie">
    <vt:lpwstr>5</vt:lpwstr>
  </property>
  <property fmtid="{D5CDD505-2E9C-101B-9397-08002B2CF9AE}" pid="4" name="Afdeling">
    <vt:lpwstr>21;#Procurement|2b34075f-f61f-48e2-805f-2055b2e45be0</vt:lpwstr>
  </property>
  <property fmtid="{D5CDD505-2E9C-101B-9397-08002B2CF9AE}" pid="5" name="Klantnaam">
    <vt:lpwstr/>
  </property>
  <property fmtid="{D5CDD505-2E9C-101B-9397-08002B2CF9AE}" pid="6" name="Proces">
    <vt:lpwstr>3;#Inkoop:Inkopen en aanbestedingen|57740040-b486-4602-b2be-75995d4e1ee5</vt:lpwstr>
  </property>
  <property fmtid="{D5CDD505-2E9C-101B-9397-08002B2CF9AE}" pid="7" name="Status">
    <vt:lpwstr>1</vt:lpwstr>
  </property>
  <property fmtid="{D5CDD505-2E9C-101B-9397-08002B2CF9AE}" pid="8" name="Documenttype">
    <vt:lpwstr/>
  </property>
  <property fmtid="{D5CDD505-2E9C-101B-9397-08002B2CF9AE}" pid="9" name="_dlc_DocIdItemGuid">
    <vt:lpwstr>271247d1-28f2-4ac1-96e8-f870d43aa2b5</vt:lpwstr>
  </property>
  <property fmtid="{D5CDD505-2E9C-101B-9397-08002B2CF9AE}" pid="10" name="EdocsNummer">
    <vt:lpwstr/>
  </property>
  <property fmtid="{D5CDD505-2E9C-101B-9397-08002B2CF9AE}" pid="11" name="_ExtendedDescription">
    <vt:lpwstr/>
  </property>
  <property fmtid="{D5CDD505-2E9C-101B-9397-08002B2CF9AE}" pid="12" name="URL">
    <vt:lpwstr/>
  </property>
  <property fmtid="{D5CDD505-2E9C-101B-9397-08002B2CF9AE}" pid="13" name="_docset_NoMedatataSyncRequired">
    <vt:lpwstr>False</vt:lpwstr>
  </property>
  <property fmtid="{D5CDD505-2E9C-101B-9397-08002B2CF9AE}" pid="14" name="MediaServiceImageTags">
    <vt:lpwstr/>
  </property>
  <property fmtid="{D5CDD505-2E9C-101B-9397-08002B2CF9AE}" pid="15" name="lcf76f155ced4ddcb4097134ff3c332f">
    <vt:lpwstr/>
  </property>
  <property fmtid="{D5CDD505-2E9C-101B-9397-08002B2CF9AE}" pid="16" name="_dlc_DocId">
    <vt:lpwstr>0001-1026551698-11446</vt:lpwstr>
  </property>
  <property fmtid="{D5CDD505-2E9C-101B-9397-08002B2CF9AE}" pid="17" name="_dlc_DocIdUrl">
    <vt:lpwstr>https://northseaport.sharepoint.com/sites/1/Beheergroenenterreinen/_layouts/15/DocIdRedir.aspx?ID=0001-1026551698-11446, 0001-1026551698-11446</vt:lpwstr>
  </property>
  <property fmtid="{D5CDD505-2E9C-101B-9397-08002B2CF9AE}" pid="18" name="Postverwerking">
    <vt:lpwstr/>
  </property>
  <property fmtid="{D5CDD505-2E9C-101B-9397-08002B2CF9AE}" pid="19" name="Archiefvormer">
    <vt:lpwstr>25</vt:lpwstr>
  </property>
</Properties>
</file>