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Deltion College/EA Drukwerk/Aanbestedingsdocument en bijlagen/Concept TEAMS/"/>
    </mc:Choice>
  </mc:AlternateContent>
  <xr:revisionPtr revIDLastSave="812" documentId="13_ncr:1_{4E005310-4BA3-7742-B2C3-486F99907E6E}" xr6:coauthVersionLast="47" xr6:coauthVersionMax="47" xr10:uidLastSave="{55B36CEF-8594-A645-937E-326D1FE777FD}"/>
  <bookViews>
    <workbookView xWindow="34080" yWindow="500" windowWidth="43480" windowHeight="21060" activeTab="1" xr2:uid="{00000000-000D-0000-FFFF-FFFF00000000}"/>
  </bookViews>
  <sheets>
    <sheet name="Kantoordrukwerk" sheetId="1" r:id="rId1"/>
    <sheet name="Promotioneel drukwerk" sheetId="4" r:id="rId2"/>
    <sheet name="Toetspapier" sheetId="5" r:id="rId3"/>
    <sheet name="TOTAAL" sheetId="3" r:id="rId4"/>
  </sheets>
  <definedNames>
    <definedName name="_xlnm.Print_Area" localSheetId="1">'Promotioneel drukwerk'!$A$1:$D$101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" l="1"/>
  <c r="C47" i="5"/>
  <c r="D44" i="5"/>
  <c r="D40" i="5"/>
  <c r="D27" i="5"/>
  <c r="D14" i="5"/>
  <c r="C272" i="4"/>
  <c r="D268" i="4"/>
  <c r="D253" i="4"/>
  <c r="D238" i="4"/>
  <c r="D223" i="4"/>
  <c r="D208" i="4"/>
  <c r="D193" i="4"/>
  <c r="D177" i="4"/>
  <c r="D163" i="4"/>
  <c r="D145" i="4"/>
  <c r="D130" i="4"/>
  <c r="D116" i="4"/>
  <c r="D102" i="4"/>
  <c r="D86" i="4"/>
  <c r="D71" i="4"/>
  <c r="D54" i="4"/>
  <c r="D37" i="4"/>
  <c r="D22" i="4"/>
  <c r="C78" i="1"/>
  <c r="G64" i="1"/>
  <c r="G59" i="1"/>
  <c r="G54" i="1"/>
  <c r="G49" i="1"/>
  <c r="G44" i="1"/>
  <c r="G39" i="1"/>
  <c r="G34" i="1"/>
  <c r="G29" i="1"/>
  <c r="G24" i="1"/>
  <c r="G19" i="1"/>
  <c r="G14" i="1"/>
  <c r="G9" i="1"/>
  <c r="A5" i="3"/>
  <c r="B5" i="3"/>
  <c r="A4" i="3"/>
  <c r="A3" i="3"/>
  <c r="B3" i="3"/>
  <c r="B4" i="3"/>
</calcChain>
</file>

<file path=xl/sharedStrings.xml><?xml version="1.0" encoding="utf-8"?>
<sst xmlns="http://schemas.openxmlformats.org/spreadsheetml/2006/main" count="639" uniqueCount="254">
  <si>
    <t xml:space="preserve">oplage </t>
  </si>
  <si>
    <t>bedrukking eenzijdig</t>
  </si>
  <si>
    <t>papiersoort</t>
  </si>
  <si>
    <t>per 1.000 meer</t>
  </si>
  <si>
    <t>bedrag</t>
  </si>
  <si>
    <t>prijs per volledige tekstwissel</t>
  </si>
  <si>
    <t>Naam Inschrijver</t>
  </si>
  <si>
    <t xml:space="preserve"> </t>
  </si>
  <si>
    <t>Omschrijving item 3</t>
  </si>
  <si>
    <t>Omschrijving item 4</t>
  </si>
  <si>
    <t>Omschrijving item 5</t>
  </si>
  <si>
    <t>Omschrijving item 6</t>
  </si>
  <si>
    <t>Omschrijving item 7</t>
  </si>
  <si>
    <t>Omschrijving item 8</t>
  </si>
  <si>
    <t>Omschrijving item 9</t>
  </si>
  <si>
    <t>Omschrijving item 10</t>
  </si>
  <si>
    <t>Omschrijving item 11</t>
  </si>
  <si>
    <t>Omschrijving item 12</t>
  </si>
  <si>
    <t xml:space="preserve">bedrukking </t>
  </si>
  <si>
    <t>alle leveringen op basis Franco (inclusief afleverkosten)</t>
  </si>
  <si>
    <t>Totaalprijs (SOM van de opgeven bedragen ) incl. kosten aflevering.</t>
  </si>
  <si>
    <t>OPTIONEEL</t>
  </si>
  <si>
    <t>Kosten opslag per maand per pallet</t>
  </si>
  <si>
    <t>Kantoordrukwerk</t>
  </si>
  <si>
    <t>TOTAAL kantoordrukwerk</t>
  </si>
  <si>
    <t>Prijs (staffel)</t>
  </si>
  <si>
    <t>Verpakking</t>
  </si>
  <si>
    <t>Afwerking</t>
  </si>
  <si>
    <t>Bedrukking binnenwerk</t>
  </si>
  <si>
    <t>Papier omslag</t>
  </si>
  <si>
    <t>Papier binnenwerk</t>
  </si>
  <si>
    <t>Omvang</t>
  </si>
  <si>
    <t>Formaat</t>
  </si>
  <si>
    <t>Oplage</t>
  </si>
  <si>
    <t>Omschrijving</t>
  </si>
  <si>
    <t>Bedrukking omslag</t>
  </si>
  <si>
    <t>500 exemplaren</t>
  </si>
  <si>
    <t>Zie staffel.</t>
  </si>
  <si>
    <t xml:space="preserve">Promotioneel drukwerk </t>
  </si>
  <si>
    <t>TOTAAL promotioneel drukwerk</t>
  </si>
  <si>
    <t xml:space="preserve">Zie staffel. </t>
  </si>
  <si>
    <t xml:space="preserve">Handzaam verpakt. </t>
  </si>
  <si>
    <t>100 exemplaren</t>
  </si>
  <si>
    <t xml:space="preserve">Prijs voor volledige (tweezijdige) wissel in full color. </t>
  </si>
  <si>
    <t>Totaalprijs (gemiddelde van 1, 2, 3 en 4) + wissel.</t>
  </si>
  <si>
    <t>200 exemplaren</t>
  </si>
  <si>
    <t>1.000 exemplaren</t>
  </si>
  <si>
    <t>1.500 exemplaren</t>
  </si>
  <si>
    <t>4 pagina's omslag</t>
  </si>
  <si>
    <t>Handzaam verpakt</t>
  </si>
  <si>
    <t xml:space="preserve">Papier </t>
  </si>
  <si>
    <t xml:space="preserve">Bedrukking </t>
  </si>
  <si>
    <t>Omschrijving item 1</t>
  </si>
  <si>
    <t>Omschrijving item 2</t>
  </si>
  <si>
    <t>Bedrukking</t>
  </si>
  <si>
    <t>Papier</t>
  </si>
  <si>
    <t>24 pagina's binnenwerk</t>
  </si>
  <si>
    <t>16 pagina's binnenwerk</t>
  </si>
  <si>
    <t>120 grams wit multibusiness of minimaal vergelijkbaar</t>
  </si>
  <si>
    <t>full color (CMYK) is dus GEEN 4 PMS, tenzij anders aangegeven</t>
  </si>
  <si>
    <t>alle vensterenveloppen moeten voorzien worden van rechte hoeken, geen ronde!</t>
  </si>
  <si>
    <t>50 exemplaren</t>
  </si>
  <si>
    <t>2.500 exemplaren</t>
  </si>
  <si>
    <t>full color is dus GEEN 4 PMS, tenzij anders aangegeven en altijd aflopend</t>
  </si>
  <si>
    <t>TOTAAL drukwerk exclusief BTW</t>
  </si>
  <si>
    <t>Alle prijzen exclusief BTW, op basis van losse bestellingen (combinaties van items en kleuren zijn niet mogelijk)</t>
  </si>
  <si>
    <t xml:space="preserve">Alle prijzen exclusief BTW, op basis van losse bestellingen </t>
  </si>
  <si>
    <t>Kosten uitlevering voorraad voorgaande leverancier per rit</t>
  </si>
  <si>
    <t>Toetspapier</t>
  </si>
  <si>
    <t>alle leveringen boven € 100,00 op basis Franco (inclusief afleverkosten)</t>
  </si>
  <si>
    <t xml:space="preserve">210 x 297 mm. </t>
  </si>
  <si>
    <t xml:space="preserve">Schoonsnijden. </t>
  </si>
  <si>
    <t>5.000 exemplaren.</t>
  </si>
  <si>
    <t>Prijs per tekstwissel in 1 PMS.</t>
  </si>
  <si>
    <t>Totaalprijs (gemiddelde van 1, 2 en 3) + wissel.</t>
  </si>
  <si>
    <t>2-zijdig in grijs (1 PMS)</t>
  </si>
  <si>
    <t>30.000 exemplaren.</t>
  </si>
  <si>
    <t>5. Opslag</t>
  </si>
  <si>
    <t>Kosten per pallet per maand</t>
  </si>
  <si>
    <t xml:space="preserve">Voorwaarden prijsstelling: </t>
  </si>
  <si>
    <t>Voorwaarden prijsstelling:</t>
  </si>
  <si>
    <t xml:space="preserve">210 x 297 mm, schoonsnijden, handzaam verpakt in dozen. </t>
  </si>
  <si>
    <t>ITEM 2: Briefpapier Deltion Business</t>
  </si>
  <si>
    <t>ITEM 1: Briefpapier A4</t>
  </si>
  <si>
    <t>90 grams wit</t>
  </si>
  <si>
    <t>80 grams wit</t>
  </si>
  <si>
    <t xml:space="preserve">120 grams </t>
  </si>
  <si>
    <t>ITEM 4: C4 toets enveloppen blokbodem</t>
  </si>
  <si>
    <t>150 grams wit</t>
  </si>
  <si>
    <t>ITEM 5: C5 enveloppen MV</t>
  </si>
  <si>
    <t xml:space="preserve">80 grams </t>
  </si>
  <si>
    <t>ITEM 6: C5 enveloppen ZV</t>
  </si>
  <si>
    <t>ITEM 7: C5 antwoord enveloppen</t>
  </si>
  <si>
    <t>ITEM 8: C4 enveloppen MV</t>
  </si>
  <si>
    <t>ITEM 9: C4 enveloppen ZV</t>
  </si>
  <si>
    <t>ITEM 10: C4 enveloppen blokbodem</t>
  </si>
  <si>
    <t>ITEM 11: Deltionmap smal</t>
  </si>
  <si>
    <t>130 grams houtvrij gesatineerd mc</t>
  </si>
  <si>
    <t>Voorzijde: full colour 
Achterzijde: full colour</t>
  </si>
  <si>
    <t>ITEM 12: Offertemap</t>
  </si>
  <si>
    <t>80 grams houtvrij schrijfpapier.</t>
  </si>
  <si>
    <t>50.000 exemplaren.</t>
  </si>
  <si>
    <t>60.000 exemplaren.</t>
  </si>
  <si>
    <t>70.000 exemplaren.</t>
  </si>
  <si>
    <t xml:space="preserve">Schoonsnijden en vouwen naar A4. </t>
  </si>
  <si>
    <t>4.000 exemplaren.</t>
  </si>
  <si>
    <t>6.000 exemplaren.</t>
  </si>
  <si>
    <t>Formaat afgewerkt</t>
  </si>
  <si>
    <t>3. Examenpapier A3 gelinieerd en geruit.</t>
  </si>
  <si>
    <t>1. Proefwerkpapier A4 gelinieerd en geruit.</t>
  </si>
  <si>
    <t>2. Proefwerkpapier A4 gelinieerd en geruit.</t>
  </si>
  <si>
    <t>35.000 exemplaren.</t>
  </si>
  <si>
    <t>40.000 exemplaren.</t>
  </si>
  <si>
    <t>TOTAAL toetspapier</t>
  </si>
  <si>
    <t>162x229 mm, matvenster links, 40 x 110 mm, met ronde hoeken mat folie 72 mm van onder en 20 mm van links gegomd, gegomd met effen grijze binnendruk, handzaam verpakt in dozen.</t>
  </si>
  <si>
    <t>162x229 mm, zonder venster, gegomd, met effen grijze binnendruk, handzaam verpakt in dozen.</t>
  </si>
  <si>
    <t>162 x 229 mm, gegomd met effen grjize binnendruk, handzaam verpakt in dozen.</t>
  </si>
  <si>
    <t>229 x 324 mm, matvenster links, 40 x 110 mm, ronde hoeken mat folie 72 mm van onder en 20 mm links gegomd, gegomd met effen grijze binnendruk, handzaam verpakt in dozen.</t>
  </si>
  <si>
    <t>560 x 315 x 35 mm, Verdeling vellen voozien van matlaminaat
Mappen maken 35 mm, 4 rings D-vorm cap 20, 2,2 mm grijsbord, rug voorzien van opgelast venster 30 x 210 mm venster voorzien van een duimgreep binnenzijde voorplat voorzien van schuine insteek formaat 200 x 200 mm handzaam verpakt in dozen.</t>
  </si>
  <si>
    <t>ITEM 1: Deltion brochure</t>
  </si>
  <si>
    <t>250 grams houtvrij silk mc</t>
  </si>
  <si>
    <t>170 grams houtvrij silk mc</t>
  </si>
  <si>
    <t>tweezijdig full color met perslak</t>
  </si>
  <si>
    <t>geniet gebrocheerd</t>
  </si>
  <si>
    <t xml:space="preserve">400 exemplaren </t>
  </si>
  <si>
    <t xml:space="preserve">600 exemplaren </t>
  </si>
  <si>
    <t xml:space="preserve">800 exemplaren </t>
  </si>
  <si>
    <t>ITEM 2: Deltion waaier</t>
  </si>
  <si>
    <t>Afgewerkt: 215 x 300 mm</t>
  </si>
  <si>
    <t>Afgewerkt: 70 x 200 mm</t>
  </si>
  <si>
    <t>45 bladen</t>
  </si>
  <si>
    <t xml:space="preserve">330 grams tweezijdig gestreken sulfaatkarton </t>
  </si>
  <si>
    <t>tweezijdig full color</t>
  </si>
  <si>
    <t>voorzien van tweezijdig matlaminaat, snijden, vergaren, rondhoeken, boren en voorzien van busschroef</t>
  </si>
  <si>
    <t>ITEM 3: Personeelsblad De Dag</t>
  </si>
  <si>
    <t>Afgewerkt: 220 x 280 mm</t>
  </si>
  <si>
    <t>20 pagina's binnenwerk</t>
  </si>
  <si>
    <t>170 grams Artic Volume White of gelijkwaardig</t>
  </si>
  <si>
    <t>115 grams Artic Volume White of gelijkwaardig</t>
  </si>
  <si>
    <t xml:space="preserve">geheel full color en buitenzijde omslag voorzien voorzien van mat lak </t>
  </si>
  <si>
    <t>Ingeseald voorzien van adresdrager.</t>
  </si>
  <si>
    <t>2.000 exemplaren</t>
  </si>
  <si>
    <t>3.000 exemplaren</t>
  </si>
  <si>
    <t>ITEM 4: Sociaal Jaarverslag SJV</t>
  </si>
  <si>
    <t>Afgewerkt: 220 x 220 mm</t>
  </si>
  <si>
    <t>250 grams cocoon offset</t>
  </si>
  <si>
    <t>140 grams cocoon offset</t>
  </si>
  <si>
    <t>daar waar merknamen beschreven staan dient dit gelezen te worden als 'of minimaal vergelijkbaar'</t>
  </si>
  <si>
    <t>2-zijdig in full color</t>
  </si>
  <si>
    <t>per stuk sealen en voorzien van NAW gegevens.</t>
  </si>
  <si>
    <t>600 exemplaren</t>
  </si>
  <si>
    <t>700 exemplaren</t>
  </si>
  <si>
    <t>800 exemplaren</t>
  </si>
  <si>
    <t>900 exemplaren</t>
  </si>
  <si>
    <t>ITEM 5: Dcard bonnenboekje Deltion</t>
  </si>
  <si>
    <t>Afgewerkt: 180 x 90 mm</t>
  </si>
  <si>
    <t>16 pagina's selfcover</t>
  </si>
  <si>
    <t>140 grams hv offset wit</t>
  </si>
  <si>
    <t>Voorzien van rillen, geniet gebrocheerd</t>
  </si>
  <si>
    <t>750 exemplaren</t>
  </si>
  <si>
    <t>1.250 exemplaren</t>
  </si>
  <si>
    <t>ITEM 6: Folder Deltion DNA</t>
  </si>
  <si>
    <t>Formaat plano</t>
  </si>
  <si>
    <t>560 x 120 mm</t>
  </si>
  <si>
    <t>70 x 120 mm</t>
  </si>
  <si>
    <t>16 pagina's op strook</t>
  </si>
  <si>
    <t xml:space="preserve">170 grams houtvrij silk mc </t>
  </si>
  <si>
    <t>tweezijdig full color + satin lak</t>
  </si>
  <si>
    <t>schoonsnijden en 7 slagen zig/zag vouwen</t>
  </si>
  <si>
    <t>4.000 exemplaren</t>
  </si>
  <si>
    <t>ITEM 7: Wervingsflyer A6</t>
  </si>
  <si>
    <t>Afgewerkt: 105 x 148 mm</t>
  </si>
  <si>
    <t>170 grams hv silk mc</t>
  </si>
  <si>
    <t>schoonsnijden</t>
  </si>
  <si>
    <t>300 exemplaren</t>
  </si>
  <si>
    <t>400 exemplaren</t>
  </si>
  <si>
    <t xml:space="preserve">ITEM 8: Uitnodiging </t>
  </si>
  <si>
    <t>Afgewerkt: 148 x 210 mm</t>
  </si>
  <si>
    <t>300 grams hv silk mc</t>
  </si>
  <si>
    <t>insteken in door opdrachtnemer aangeleverde envelop, envelop sluiten, adresetiket printen</t>
  </si>
  <si>
    <t>ITEM 9: Uitnodiging ontbijt (kruisfolder)</t>
  </si>
  <si>
    <t>492 cm x 292 mm</t>
  </si>
  <si>
    <t>165 cm x 165 mm</t>
  </si>
  <si>
    <t>190 gram Plano plus</t>
  </si>
  <si>
    <t>rillen/stanzen stansvorm 2263, schoonsnijden, dichtvouwen</t>
  </si>
  <si>
    <t>ITEM 10: King Leroy boeken</t>
  </si>
  <si>
    <t>Afgewerkt: 150 x 230 mm</t>
  </si>
  <si>
    <t>144 pagina's binnenwerk</t>
  </si>
  <si>
    <t>300 grams eenzijdig gestreken sulfaatkarton</t>
  </si>
  <si>
    <t>100 grams houtvrij offset</t>
  </si>
  <si>
    <t>bedrukking binnenwerk</t>
  </si>
  <si>
    <t>eenzijdig zwart</t>
  </si>
  <si>
    <t>tweezijdig zwart</t>
  </si>
  <si>
    <t>garenloos gebrocheerd (4x gerild, met platribelijming)</t>
  </si>
  <si>
    <t>ITEM 11:  Stickers</t>
  </si>
  <si>
    <t>50 mm diameter</t>
  </si>
  <si>
    <t>wit glanzend papier, permanent</t>
  </si>
  <si>
    <t>eenzijdig full color</t>
  </si>
  <si>
    <t>cirkelvorm</t>
  </si>
  <si>
    <t>ITEM 12: Mini Magazine</t>
  </si>
  <si>
    <t>Afgewerkt: 215 cm x 300 mm staand</t>
  </si>
  <si>
    <t>170 grams houtvrij slik mc</t>
  </si>
  <si>
    <t>geheel full colour (standaard waarden, ISO 12647-2)</t>
  </si>
  <si>
    <t>geniet gebrocheerd met 2 nietjes in de rug</t>
  </si>
  <si>
    <t>Prijs voor volledige (tweezijdige) wissel in zwart</t>
  </si>
  <si>
    <t>ITEM 13: Handling mailing Deltion DNA</t>
  </si>
  <si>
    <t>Formaat (onderdelen)</t>
  </si>
  <si>
    <t xml:space="preserve">1 x C5 vensterenvelop </t>
  </si>
  <si>
    <t xml:space="preserve">1 x A4 brief </t>
  </si>
  <si>
    <t xml:space="preserve">1 x folder 70 x 120 mm </t>
  </si>
  <si>
    <t>Handling</t>
  </si>
  <si>
    <t>envelop inprinten met portbetaald logo
brief inprinten met tekst en NAW gegevens
brief 1 slag vouwen naar A5
gepersonaliseerde brief samen met folder insteken in
vensterenvelop, envelop sluiten en aanbieden PostNl op
debiteuren nr. klant</t>
  </si>
  <si>
    <t>Adresverwerking</t>
  </si>
  <si>
    <t>brief inlezen, adres/KIX op stand zetten
1 x adressenbestand inlezen</t>
  </si>
  <si>
    <t>Aflevering</t>
  </si>
  <si>
    <t>franco 1 adres in Nederland met overnightbode</t>
  </si>
  <si>
    <t>ITEM 14: Handling / verzending derden gidsen VARIANT A</t>
  </si>
  <si>
    <t>150 adressen Scholen Binnenregio</t>
  </si>
  <si>
    <t>Per adres 1 doos met 10 soorten gidsen (elk 3)</t>
  </si>
  <si>
    <t>Bestelfomulier en 200 flyers Open Dagen</t>
  </si>
  <si>
    <t>pakketten samenstellen conform opgave (aanmeldingsformulieren en flyers door u bij te leveren, brieven en
bestelfomrulieren door drukker te printen.
dozen v.v. sticker met logo Deltion + retouradres</t>
  </si>
  <si>
    <t>adresbestanden (Excell) door Deltion College bij te leveren</t>
  </si>
  <si>
    <t>pakketten aanleveren op 639 adressen (incl. verzendkosten)</t>
  </si>
  <si>
    <t>Afleveradres</t>
  </si>
  <si>
    <t>250 exemplaren</t>
  </si>
  <si>
    <t>45 adressen Speciaal Onderwijs</t>
  </si>
  <si>
    <t>Per adres 1 doos met 9 soorten gidsen (elk 3)</t>
  </si>
  <si>
    <t>Bestelfomulier en 25 flyers Open Dagen</t>
  </si>
  <si>
    <t>ITEM 14: Handling / verzending derden gidsen VARIANT B</t>
  </si>
  <si>
    <t>ITEM 14: Handling / verzending derden gidsen VARIANT C</t>
  </si>
  <si>
    <t>247 adressen Buitenregio</t>
  </si>
  <si>
    <t>Per adres 1 doos met 10 soorten gidsen (elk 2)</t>
  </si>
  <si>
    <t>15 aanmeldingsformulieren, begeleidende brief nr 1</t>
  </si>
  <si>
    <t>5 aanmeldingsformulieren, begeleidende brief nr 1</t>
  </si>
  <si>
    <t>197 adressen Overige</t>
  </si>
  <si>
    <t>Per adres 1 doos met 10 soorten gidsen (elk 1)</t>
  </si>
  <si>
    <t>begeleidende brief nr 2</t>
  </si>
  <si>
    <t>10 flyers Open Dagen</t>
  </si>
  <si>
    <t>Totaalprijs (gemiddelde van 1, 2, 3 en 4).</t>
  </si>
  <si>
    <t>TOTAAL DC25DRUK</t>
  </si>
  <si>
    <t>262 x 372 x 38 mm, handzaam verpakt in dozen.</t>
  </si>
  <si>
    <t>150 grams wit kraft</t>
  </si>
  <si>
    <t>Eenzijdig 2 PMS</t>
  </si>
  <si>
    <t>80 grams xerografisch papier</t>
  </si>
  <si>
    <t>rondom schoonsnijden</t>
  </si>
  <si>
    <t>80 grams Print Speed Laserjet</t>
  </si>
  <si>
    <t xml:space="preserve">229 x 324 mm met gegomde sluiting aan korte zijde/met effen grijze binnendruk, handzaam verpakt in dozen. </t>
  </si>
  <si>
    <t>ITEM 3: EB4 toets enveloppen ZV</t>
  </si>
  <si>
    <t>262 x 372 x 38 mm, striplock, handzaam verpakt in dozen.</t>
  </si>
  <si>
    <t xml:space="preserve"> 229 x 324 mm, zonder venster, gegomd korte zijde, effen grijze binnendruk, handzaam verpakt in dozen.</t>
  </si>
  <si>
    <t>250 grams tweezijdig gestreken sulfaatkarton</t>
  </si>
  <si>
    <t>tweezijdig full colour (standaard waarden, ISO 12647-2) + all-over glans dispersielak</t>
  </si>
  <si>
    <t>afgewerkt 380 x 510 mm, stansen met bestaand mes en schoonsnijden en dichtvouwen, handzaam verpakt in dozen.</t>
  </si>
  <si>
    <t>ITEM 14: Handling / verzending derden gidsen VARIANT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</si>
</sst>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€&quot;\ #,##0.00;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-&quot;€&quot;\ * #,##0.00_-;_-&quot;€&quot;\ * #,##0.00\-;_-&quot;€&quot;\ * &quot;-&quot;??_-;_-@_-"/>
    <numFmt numFmtId="168" formatCode="_ * #,##0_ ;_ * \-#,##0_ ;_ * &quot;-&quot;??_ ;_ @_ "/>
    <numFmt numFmtId="169" formatCode="&quot;€&quot;\ #,##0.00_-;&quot;€&quot;\ #,##0.00\-"/>
    <numFmt numFmtId="170" formatCode="&quot;€&quot;\ #,##0.00"/>
    <numFmt numFmtId="171" formatCode="#,##0_ ;\-#,##0\ "/>
    <numFmt numFmtId="172" formatCode="#,##0.0000_ ;\-#,##0.0000\ 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indexed="9"/>
      <name val="Verdana"/>
      <family val="2"/>
    </font>
    <font>
      <sz val="18"/>
      <color theme="1"/>
      <name val="Verdana"/>
      <family val="2"/>
    </font>
    <font>
      <sz val="11"/>
      <color theme="1"/>
      <name val="Calibri"/>
      <family val="2"/>
    </font>
    <font>
      <b/>
      <sz val="14"/>
      <color rgb="FFFFFFFF"/>
      <name val="Verdana"/>
      <family val="2"/>
    </font>
    <font>
      <b/>
      <sz val="10"/>
      <color rgb="FFFFFFFF"/>
      <name val="Verdana"/>
      <family val="2"/>
    </font>
    <font>
      <sz val="10"/>
      <name val="Arial"/>
      <family val="2"/>
    </font>
    <font>
      <b/>
      <sz val="18"/>
      <color rgb="FFFFFFFF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FF0000"/>
      <name val="Verdana"/>
      <family val="2"/>
    </font>
    <font>
      <sz val="10"/>
      <color indexed="8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rgb="FFFFFFFF"/>
      <name val="Verdana"/>
      <family val="2"/>
    </font>
    <font>
      <b/>
      <sz val="10"/>
      <color indexed="9"/>
      <name val="Verdana"/>
      <family val="2"/>
    </font>
    <font>
      <sz val="14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1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B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auto="1"/>
      </top>
      <bottom style="medium">
        <color theme="0"/>
      </bottom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</borders>
  <cellStyleXfs count="113">
    <xf numFmtId="0" fontId="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>
      <alignment vertical="top"/>
    </xf>
  </cellStyleXfs>
  <cellXfs count="21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4" borderId="7" xfId="0" applyFont="1" applyFill="1" applyBorder="1"/>
    <xf numFmtId="0" fontId="8" fillId="4" borderId="7" xfId="0" applyFont="1" applyFill="1" applyBorder="1"/>
    <xf numFmtId="0" fontId="8" fillId="4" borderId="0" xfId="0" applyFont="1" applyFill="1"/>
    <xf numFmtId="0" fontId="8" fillId="4" borderId="0" xfId="0" applyFont="1" applyFill="1" applyAlignment="1">
      <alignment horizontal="right"/>
    </xf>
    <xf numFmtId="168" fontId="8" fillId="4" borderId="0" xfId="1" applyNumberFormat="1" applyFont="1" applyFill="1" applyBorder="1" applyAlignment="1" applyProtection="1">
      <alignment horizontal="right"/>
    </xf>
    <xf numFmtId="0" fontId="12" fillId="0" borderId="0" xfId="0" applyFont="1"/>
    <xf numFmtId="0" fontId="16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4" fillId="9" borderId="6" xfId="0" applyFont="1" applyFill="1" applyBorder="1" applyAlignment="1">
      <alignment vertical="center" wrapText="1"/>
    </xf>
    <xf numFmtId="167" fontId="4" fillId="9" borderId="11" xfId="0" applyNumberFormat="1" applyFont="1" applyFill="1" applyBorder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/>
    </xf>
    <xf numFmtId="0" fontId="4" fillId="0" borderId="0" xfId="0" applyFont="1"/>
    <xf numFmtId="0" fontId="5" fillId="9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1" fillId="14" borderId="3" xfId="112" applyFont="1" applyFill="1" applyBorder="1" applyAlignment="1">
      <alignment horizontal="left" vertical="center"/>
    </xf>
    <xf numFmtId="168" fontId="9" fillId="14" borderId="14" xfId="1" applyNumberFormat="1" applyFont="1" applyFill="1" applyBorder="1" applyAlignment="1" applyProtection="1">
      <alignment horizontal="center" vertical="center"/>
    </xf>
    <xf numFmtId="169" fontId="9" fillId="14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2" fillId="0" borderId="9" xfId="0" applyFont="1" applyBorder="1" applyAlignment="1">
      <alignment vertical="center"/>
    </xf>
    <xf numFmtId="3" fontId="22" fillId="13" borderId="9" xfId="0" applyNumberFormat="1" applyFont="1" applyFill="1" applyBorder="1" applyAlignment="1">
      <alignment horizontal="right" vertical="center"/>
    </xf>
    <xf numFmtId="0" fontId="9" fillId="15" borderId="1" xfId="0" applyFont="1" applyFill="1" applyBorder="1" applyAlignment="1">
      <alignment vertical="center"/>
    </xf>
    <xf numFmtId="171" fontId="9" fillId="15" borderId="8" xfId="0" applyNumberFormat="1" applyFont="1" applyFill="1" applyBorder="1" applyAlignment="1">
      <alignment horizontal="center" vertical="center"/>
    </xf>
    <xf numFmtId="170" fontId="8" fillId="1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171" fontId="9" fillId="6" borderId="16" xfId="0" applyNumberFormat="1" applyFont="1" applyFill="1" applyBorder="1"/>
    <xf numFmtId="170" fontId="9" fillId="6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1" fillId="14" borderId="17" xfId="112" applyFont="1" applyFill="1" applyBorder="1" applyAlignment="1">
      <alignment horizontal="left" vertical="center"/>
    </xf>
    <xf numFmtId="168" fontId="9" fillId="14" borderId="12" xfId="1" applyNumberFormat="1" applyFont="1" applyFill="1" applyBorder="1" applyAlignment="1" applyProtection="1">
      <alignment horizontal="center" vertical="center"/>
    </xf>
    <xf numFmtId="167" fontId="9" fillId="14" borderId="12" xfId="0" applyNumberFormat="1" applyFont="1" applyFill="1" applyBorder="1" applyAlignment="1">
      <alignment horizontal="left" vertical="center"/>
    </xf>
    <xf numFmtId="169" fontId="9" fillId="14" borderId="13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3" fontId="22" fillId="13" borderId="18" xfId="0" applyNumberFormat="1" applyFont="1" applyFill="1" applyBorder="1" applyAlignment="1">
      <alignment horizontal="right" vertical="center"/>
    </xf>
    <xf numFmtId="0" fontId="21" fillId="14" borderId="19" xfId="112" applyFont="1" applyFill="1" applyBorder="1" applyAlignment="1">
      <alignment horizontal="left" vertical="center"/>
    </xf>
    <xf numFmtId="168" fontId="9" fillId="14" borderId="20" xfId="1" applyNumberFormat="1" applyFont="1" applyFill="1" applyBorder="1" applyAlignment="1" applyProtection="1">
      <alignment horizontal="center" vertical="center"/>
    </xf>
    <xf numFmtId="167" fontId="9" fillId="14" borderId="20" xfId="0" applyNumberFormat="1" applyFont="1" applyFill="1" applyBorder="1" applyAlignment="1">
      <alignment horizontal="left" vertical="center"/>
    </xf>
    <xf numFmtId="169" fontId="9" fillId="14" borderId="21" xfId="0" applyNumberFormat="1" applyFont="1" applyFill="1" applyBorder="1" applyAlignment="1">
      <alignment horizontal="center" vertical="center"/>
    </xf>
    <xf numFmtId="167" fontId="27" fillId="12" borderId="1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wrapText="1"/>
    </xf>
    <xf numFmtId="0" fontId="9" fillId="0" borderId="6" xfId="0" applyFont="1" applyBorder="1"/>
    <xf numFmtId="0" fontId="4" fillId="17" borderId="22" xfId="0" applyFont="1" applyFill="1" applyBorder="1" applyAlignment="1">
      <alignment horizontal="center" wrapText="1"/>
    </xf>
    <xf numFmtId="3" fontId="4" fillId="17" borderId="22" xfId="0" applyNumberFormat="1" applyFont="1" applyFill="1" applyBorder="1" applyAlignment="1">
      <alignment horizontal="left" wrapText="1"/>
    </xf>
    <xf numFmtId="167" fontId="4" fillId="16" borderId="22" xfId="0" applyNumberFormat="1" applyFont="1" applyFill="1" applyBorder="1" applyAlignment="1" applyProtection="1">
      <alignment wrapText="1"/>
      <protection locked="0"/>
    </xf>
    <xf numFmtId="0" fontId="4" fillId="17" borderId="22" xfId="0" applyFont="1" applyFill="1" applyBorder="1"/>
    <xf numFmtId="0" fontId="5" fillId="3" borderId="22" xfId="0" applyFont="1" applyFill="1" applyBorder="1" applyAlignment="1">
      <alignment wrapText="1"/>
    </xf>
    <xf numFmtId="167" fontId="5" fillId="3" borderId="22" xfId="0" applyNumberFormat="1" applyFont="1" applyFill="1" applyBorder="1" applyAlignment="1">
      <alignment wrapText="1"/>
    </xf>
    <xf numFmtId="0" fontId="25" fillId="18" borderId="22" xfId="0" applyFont="1" applyFill="1" applyBorder="1"/>
    <xf numFmtId="0" fontId="25" fillId="18" borderId="22" xfId="0" applyFont="1" applyFill="1" applyBorder="1" applyAlignment="1">
      <alignment horizontal="center"/>
    </xf>
    <xf numFmtId="0" fontId="4" fillId="17" borderId="22" xfId="0" applyFont="1" applyFill="1" applyBorder="1" applyAlignment="1">
      <alignment wrapText="1"/>
    </xf>
    <xf numFmtId="3" fontId="4" fillId="17" borderId="22" xfId="0" applyNumberFormat="1" applyFont="1" applyFill="1" applyBorder="1" applyAlignment="1">
      <alignment wrapText="1"/>
    </xf>
    <xf numFmtId="0" fontId="27" fillId="12" borderId="7" xfId="0" applyFont="1" applyFill="1" applyBorder="1" applyAlignment="1">
      <alignment horizontal="center" vertical="center"/>
    </xf>
    <xf numFmtId="0" fontId="4" fillId="10" borderId="9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17" borderId="23" xfId="0" applyFont="1" applyFill="1" applyBorder="1" applyAlignment="1">
      <alignment horizontal="left" vertical="center" wrapText="1"/>
    </xf>
    <xf numFmtId="0" fontId="4" fillId="17" borderId="25" xfId="0" applyFont="1" applyFill="1" applyBorder="1" applyAlignment="1">
      <alignment horizontal="left" vertical="center" wrapText="1"/>
    </xf>
    <xf numFmtId="0" fontId="4" fillId="17" borderId="26" xfId="0" applyFont="1" applyFill="1" applyBorder="1" applyAlignment="1">
      <alignment horizontal="left" vertical="center" wrapText="1"/>
    </xf>
    <xf numFmtId="0" fontId="4" fillId="17" borderId="22" xfId="0" applyFont="1" applyFill="1" applyBorder="1" applyAlignment="1">
      <alignment vertical="center" wrapText="1"/>
    </xf>
    <xf numFmtId="0" fontId="30" fillId="0" borderId="0" xfId="0" applyFont="1"/>
    <xf numFmtId="0" fontId="3" fillId="17" borderId="22" xfId="0" applyFont="1" applyFill="1" applyBorder="1" applyAlignment="1">
      <alignment wrapText="1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7" fontId="9" fillId="14" borderId="14" xfId="0" applyNumberFormat="1" applyFont="1" applyFill="1" applyBorder="1" applyAlignment="1">
      <alignment horizontal="center" vertical="center"/>
    </xf>
    <xf numFmtId="172" fontId="22" fillId="15" borderId="8" xfId="0" applyNumberFormat="1" applyFont="1" applyFill="1" applyBorder="1" applyAlignment="1">
      <alignment horizontal="center"/>
    </xf>
    <xf numFmtId="172" fontId="21" fillId="6" borderId="16" xfId="0" applyNumberFormat="1" applyFont="1" applyFill="1" applyBorder="1" applyAlignment="1">
      <alignment horizontal="center"/>
    </xf>
    <xf numFmtId="167" fontId="9" fillId="14" borderId="20" xfId="0" applyNumberFormat="1" applyFont="1" applyFill="1" applyBorder="1" applyAlignment="1">
      <alignment horizontal="center" vertical="center"/>
    </xf>
    <xf numFmtId="167" fontId="9" fillId="14" borderId="12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7" fillId="5" borderId="17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center" vertical="center" wrapText="1"/>
    </xf>
    <xf numFmtId="0" fontId="4" fillId="17" borderId="29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vertical="center"/>
    </xf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left" wrapText="1"/>
    </xf>
    <xf numFmtId="170" fontId="4" fillId="16" borderId="6" xfId="0" applyNumberFormat="1" applyFont="1" applyFill="1" applyBorder="1" applyAlignment="1" applyProtection="1">
      <alignment wrapText="1"/>
      <protection locked="0"/>
    </xf>
    <xf numFmtId="0" fontId="4" fillId="0" borderId="31" xfId="0" applyFont="1" applyBorder="1" applyAlignment="1">
      <alignment horizontal="center" wrapText="1"/>
    </xf>
    <xf numFmtId="3" fontId="4" fillId="0" borderId="31" xfId="0" applyNumberFormat="1" applyFont="1" applyBorder="1" applyAlignment="1">
      <alignment horizontal="left" wrapText="1"/>
    </xf>
    <xf numFmtId="170" fontId="4" fillId="16" borderId="31" xfId="0" applyNumberFormat="1" applyFont="1" applyFill="1" applyBorder="1" applyAlignment="1" applyProtection="1">
      <alignment wrapText="1"/>
      <protection locked="0"/>
    </xf>
    <xf numFmtId="0" fontId="4" fillId="0" borderId="31" xfId="0" applyFont="1" applyBorder="1"/>
    <xf numFmtId="0" fontId="5" fillId="3" borderId="8" xfId="0" applyFont="1" applyFill="1" applyBorder="1" applyAlignment="1">
      <alignment vertical="center" wrapText="1"/>
    </xf>
    <xf numFmtId="170" fontId="5" fillId="3" borderId="31" xfId="0" applyNumberFormat="1" applyFont="1" applyFill="1" applyBorder="1" applyAlignment="1">
      <alignment vertical="center" wrapText="1"/>
    </xf>
    <xf numFmtId="0" fontId="25" fillId="20" borderId="0" xfId="0" applyFont="1" applyFill="1" applyAlignment="1">
      <alignment horizontal="center"/>
    </xf>
    <xf numFmtId="0" fontId="25" fillId="20" borderId="0" xfId="0" applyFont="1" applyFill="1"/>
    <xf numFmtId="0" fontId="5" fillId="3" borderId="8" xfId="0" applyFont="1" applyFill="1" applyBorder="1" applyAlignment="1">
      <alignment wrapText="1"/>
    </xf>
    <xf numFmtId="170" fontId="5" fillId="3" borderId="31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right" vertical="center"/>
    </xf>
    <xf numFmtId="0" fontId="7" fillId="5" borderId="38" xfId="0" applyFont="1" applyFill="1" applyBorder="1" applyAlignment="1">
      <alignment horizontal="center" vertical="center" wrapText="1"/>
    </xf>
    <xf numFmtId="0" fontId="8" fillId="4" borderId="4" xfId="0" applyFont="1" applyFill="1" applyBorder="1"/>
    <xf numFmtId="0" fontId="9" fillId="4" borderId="3" xfId="0" applyFont="1" applyFill="1" applyBorder="1" applyAlignment="1">
      <alignment vertical="center"/>
    </xf>
    <xf numFmtId="0" fontId="25" fillId="18" borderId="42" xfId="0" applyFont="1" applyFill="1" applyBorder="1"/>
    <xf numFmtId="0" fontId="1" fillId="17" borderId="22" xfId="0" applyFont="1" applyFill="1" applyBorder="1" applyAlignment="1">
      <alignment wrapText="1"/>
    </xf>
    <xf numFmtId="0" fontId="4" fillId="17" borderId="25" xfId="0" applyFont="1" applyFill="1" applyBorder="1" applyAlignment="1">
      <alignment vertical="center" wrapText="1"/>
    </xf>
    <xf numFmtId="0" fontId="8" fillId="17" borderId="26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9" fillId="21" borderId="3" xfId="0" applyFont="1" applyFill="1" applyBorder="1" applyAlignment="1">
      <alignment vertical="center"/>
    </xf>
    <xf numFmtId="0" fontId="9" fillId="21" borderId="7" xfId="0" applyFont="1" applyFill="1" applyBorder="1"/>
    <xf numFmtId="0" fontId="8" fillId="21" borderId="4" xfId="0" applyFont="1" applyFill="1" applyBorder="1"/>
    <xf numFmtId="0" fontId="19" fillId="21" borderId="8" xfId="0" applyFont="1" applyFill="1" applyBorder="1" applyAlignment="1">
      <alignment vertical="center"/>
    </xf>
    <xf numFmtId="0" fontId="8" fillId="21" borderId="8" xfId="0" applyFont="1" applyFill="1" applyBorder="1" applyAlignment="1">
      <alignment horizontal="center" vertical="center"/>
    </xf>
    <xf numFmtId="0" fontId="8" fillId="21" borderId="8" xfId="0" applyFont="1" applyFill="1" applyBorder="1" applyAlignment="1">
      <alignment horizontal="right" vertical="center"/>
    </xf>
    <xf numFmtId="0" fontId="8" fillId="21" borderId="5" xfId="0" applyFont="1" applyFill="1" applyBorder="1" applyAlignment="1">
      <alignment horizontal="center" vertical="center"/>
    </xf>
    <xf numFmtId="164" fontId="9" fillId="5" borderId="8" xfId="2" applyNumberFormat="1" applyFont="1" applyFill="1" applyBorder="1" applyAlignment="1" applyProtection="1">
      <alignment vertical="center"/>
    </xf>
    <xf numFmtId="165" fontId="9" fillId="5" borderId="5" xfId="2" applyFont="1" applyFill="1" applyBorder="1" applyAlignment="1" applyProtection="1">
      <alignment vertical="center"/>
    </xf>
    <xf numFmtId="168" fontId="8" fillId="0" borderId="6" xfId="1" applyNumberFormat="1" applyFont="1" applyBorder="1" applyAlignment="1" applyProtection="1">
      <alignment horizontal="center" vertical="center"/>
    </xf>
    <xf numFmtId="164" fontId="8" fillId="7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10" fillId="22" borderId="16" xfId="0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21" borderId="14" xfId="0" applyFont="1" applyFill="1" applyBorder="1" applyAlignment="1">
      <alignment horizontal="left" vertical="center"/>
    </xf>
    <xf numFmtId="0" fontId="9" fillId="21" borderId="15" xfId="0" applyFont="1" applyFill="1" applyBorder="1" applyAlignment="1">
      <alignment horizontal="left" vertical="center"/>
    </xf>
    <xf numFmtId="0" fontId="9" fillId="21" borderId="0" xfId="0" applyFont="1" applyFill="1" applyAlignment="1">
      <alignment horizontal="left" vertical="center"/>
    </xf>
    <xf numFmtId="0" fontId="9" fillId="21" borderId="10" xfId="0" applyFont="1" applyFill="1" applyBorder="1" applyAlignment="1">
      <alignment horizontal="left" vertical="center"/>
    </xf>
    <xf numFmtId="164" fontId="31" fillId="5" borderId="0" xfId="2" quotePrefix="1" applyNumberFormat="1" applyFont="1" applyFill="1" applyBorder="1" applyAlignment="1" applyProtection="1">
      <alignment horizontal="center" vertical="center"/>
    </xf>
    <xf numFmtId="165" fontId="31" fillId="5" borderId="10" xfId="2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0" fontId="22" fillId="7" borderId="32" xfId="0" applyNumberFormat="1" applyFont="1" applyFill="1" applyBorder="1" applyAlignment="1" applyProtection="1">
      <alignment horizontal="center" vertical="center"/>
      <protection locked="0"/>
    </xf>
    <xf numFmtId="170" fontId="22" fillId="7" borderId="33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17" borderId="25" xfId="0" applyFont="1" applyFill="1" applyBorder="1" applyAlignment="1">
      <alignment horizontal="left" vertical="center" wrapText="1"/>
    </xf>
    <xf numFmtId="0" fontId="4" fillId="17" borderId="26" xfId="0" applyFont="1" applyFill="1" applyBorder="1" applyAlignment="1">
      <alignment horizontal="left" vertical="center" wrapText="1"/>
    </xf>
    <xf numFmtId="0" fontId="4" fillId="17" borderId="23" xfId="0" applyFont="1" applyFill="1" applyBorder="1" applyAlignment="1">
      <alignment horizontal="left" vertical="center" wrapText="1"/>
    </xf>
    <xf numFmtId="0" fontId="4" fillId="17" borderId="29" xfId="0" applyFont="1" applyFill="1" applyBorder="1" applyAlignment="1">
      <alignment horizontal="left" vertical="center" wrapText="1"/>
    </xf>
    <xf numFmtId="0" fontId="4" fillId="17" borderId="22" xfId="0" applyFont="1" applyFill="1" applyBorder="1" applyAlignment="1">
      <alignment wrapText="1"/>
    </xf>
    <xf numFmtId="3" fontId="4" fillId="17" borderId="22" xfId="0" applyNumberFormat="1" applyFont="1" applyFill="1" applyBorder="1" applyAlignment="1">
      <alignment horizontal="left" wrapText="1"/>
    </xf>
    <xf numFmtId="0" fontId="4" fillId="17" borderId="22" xfId="0" applyFont="1" applyFill="1" applyBorder="1" applyAlignment="1">
      <alignment vertical="center" wrapText="1"/>
    </xf>
    <xf numFmtId="0" fontId="4" fillId="17" borderId="43" xfId="0" applyFont="1" applyFill="1" applyBorder="1" applyAlignment="1">
      <alignment horizontal="left" vertical="center" wrapText="1"/>
    </xf>
    <xf numFmtId="0" fontId="4" fillId="17" borderId="44" xfId="0" applyFont="1" applyFill="1" applyBorder="1" applyAlignment="1">
      <alignment horizontal="left" vertical="center" wrapText="1"/>
    </xf>
    <xf numFmtId="0" fontId="4" fillId="17" borderId="27" xfId="0" applyFont="1" applyFill="1" applyBorder="1" applyAlignment="1">
      <alignment horizontal="left" vertical="center" wrapText="1"/>
    </xf>
    <xf numFmtId="0" fontId="4" fillId="17" borderId="28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wrapText="1"/>
    </xf>
    <xf numFmtId="0" fontId="28" fillId="14" borderId="22" xfId="0" applyFont="1" applyFill="1" applyBorder="1" applyAlignment="1">
      <alignment vertical="top" wrapText="1"/>
    </xf>
    <xf numFmtId="0" fontId="25" fillId="17" borderId="22" xfId="0" applyFont="1" applyFill="1" applyBorder="1" applyAlignment="1">
      <alignment vertical="center" wrapText="1"/>
    </xf>
    <xf numFmtId="0" fontId="8" fillId="17" borderId="22" xfId="0" applyFont="1" applyFill="1" applyBorder="1" applyAlignment="1">
      <alignment vertical="center" wrapText="1"/>
    </xf>
    <xf numFmtId="0" fontId="0" fillId="17" borderId="22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7" borderId="22" xfId="0" applyFill="1" applyBorder="1" applyAlignment="1">
      <alignment wrapText="1"/>
    </xf>
    <xf numFmtId="0" fontId="7" fillId="14" borderId="39" xfId="0" applyFont="1" applyFill="1" applyBorder="1" applyAlignment="1">
      <alignment vertical="top" wrapText="1"/>
    </xf>
    <xf numFmtId="164" fontId="31" fillId="5" borderId="0" xfId="2" applyNumberFormat="1" applyFont="1" applyFill="1" applyBorder="1" applyAlignment="1" applyProtection="1">
      <alignment horizontal="center" vertical="center"/>
    </xf>
    <xf numFmtId="0" fontId="1" fillId="19" borderId="23" xfId="0" applyFont="1" applyFill="1" applyBorder="1" applyAlignment="1">
      <alignment wrapText="1"/>
    </xf>
    <xf numFmtId="0" fontId="3" fillId="19" borderId="24" xfId="0" applyFont="1" applyFill="1" applyBorder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25" fillId="17" borderId="22" xfId="0" applyFont="1" applyFill="1" applyBorder="1" applyAlignment="1">
      <alignment wrapText="1"/>
    </xf>
    <xf numFmtId="0" fontId="4" fillId="17" borderId="22" xfId="0" applyFont="1" applyFill="1" applyBorder="1" applyAlignment="1">
      <alignment horizontal="left" wrapText="1"/>
    </xf>
    <xf numFmtId="0" fontId="4" fillId="17" borderId="23" xfId="0" applyFont="1" applyFill="1" applyBorder="1" applyAlignment="1">
      <alignment horizontal="left" wrapText="1"/>
    </xf>
    <xf numFmtId="0" fontId="4" fillId="17" borderId="29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19" borderId="23" xfId="0" applyFont="1" applyFill="1" applyBorder="1" applyAlignment="1">
      <alignment wrapText="1"/>
    </xf>
    <xf numFmtId="0" fontId="4" fillId="19" borderId="24" xfId="0" applyFont="1" applyFill="1" applyBorder="1" applyAlignment="1">
      <alignment wrapText="1"/>
    </xf>
    <xf numFmtId="0" fontId="9" fillId="4" borderId="0" xfId="0" applyFont="1" applyFill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left" vertical="center"/>
    </xf>
    <xf numFmtId="0" fontId="28" fillId="14" borderId="40" xfId="0" applyFont="1" applyFill="1" applyBorder="1" applyAlignment="1">
      <alignment horizontal="left" vertical="center" wrapText="1"/>
    </xf>
    <xf numFmtId="0" fontId="28" fillId="14" borderId="41" xfId="0" applyFont="1" applyFill="1" applyBorder="1" applyAlignment="1">
      <alignment horizontal="left" vertical="center" wrapText="1"/>
    </xf>
    <xf numFmtId="0" fontId="28" fillId="14" borderId="23" xfId="0" applyFont="1" applyFill="1" applyBorder="1" applyAlignment="1">
      <alignment horizontal="left" vertical="center" wrapText="1"/>
    </xf>
    <xf numFmtId="0" fontId="28" fillId="14" borderId="2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28" fillId="3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1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3" fillId="11" borderId="1" xfId="0" applyFont="1" applyFill="1" applyBorder="1" applyAlignment="1">
      <alignment horizontal="center" wrapText="1"/>
    </xf>
    <xf numFmtId="0" fontId="13" fillId="11" borderId="2" xfId="0" applyFont="1" applyFill="1" applyBorder="1" applyAlignment="1">
      <alignment horizontal="center" wrapText="1"/>
    </xf>
    <xf numFmtId="0" fontId="16" fillId="8" borderId="8" xfId="0" applyFont="1" applyFill="1" applyBorder="1" applyAlignment="1">
      <alignment horizontal="center" vertical="center" wrapText="1"/>
    </xf>
  </cellXfs>
  <cellStyles count="113">
    <cellStyle name="Euro" xfId="3" xr:uid="{00000000-0005-0000-0000-000000000000}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Komma" xfId="1" builtinId="3"/>
    <cellStyle name="Standaard" xfId="0" builtinId="0"/>
    <cellStyle name="Standaard 2" xfId="112" xr:uid="{00000000-0005-0000-0000-00006F000000}"/>
    <cellStyle name="Valuta" xfId="2" builtinId="4"/>
  </cellStyles>
  <dxfs count="0"/>
  <tableStyles count="0" defaultTableStyle="TableStyleMedium2" defaultPivotStyle="PivotStyleLight16"/>
  <colors>
    <mruColors>
      <color rgb="FFFDE9D9"/>
      <color rgb="FFFF9B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showGridLines="0" topLeftCell="A59" zoomScale="120" zoomScaleNormal="120" zoomScalePageLayoutView="85" workbookViewId="0">
      <selection activeCell="E47" sqref="E47:E48"/>
    </sheetView>
  </sheetViews>
  <sheetFormatPr baseColWidth="10" defaultColWidth="9.1640625" defaultRowHeight="13" x14ac:dyDescent="0.15"/>
  <cols>
    <col min="1" max="1" width="69.6640625" style="1" bestFit="1" customWidth="1"/>
    <col min="2" max="2" width="65.1640625" style="1" bestFit="1" customWidth="1"/>
    <col min="3" max="3" width="36.33203125" style="70" customWidth="1"/>
    <col min="4" max="4" width="9.5" style="2" bestFit="1" customWidth="1"/>
    <col min="5" max="5" width="20.6640625" style="70" customWidth="1"/>
    <col min="6" max="6" width="19.1640625" style="2" customWidth="1"/>
    <col min="7" max="7" width="22.33203125" style="70" customWidth="1"/>
    <col min="8" max="8" width="23.6640625" style="70" customWidth="1"/>
    <col min="9" max="16384" width="9.1640625" style="1"/>
  </cols>
  <sheetData>
    <row r="1" spans="1:9" ht="74" customHeight="1" thickBot="1" x14ac:dyDescent="0.3">
      <c r="A1" s="130" t="s">
        <v>23</v>
      </c>
      <c r="B1" s="131"/>
      <c r="C1" s="131"/>
      <c r="D1" s="131"/>
      <c r="E1" s="131"/>
      <c r="F1" s="131"/>
      <c r="G1" s="131"/>
      <c r="H1" s="132"/>
      <c r="I1" s="117"/>
    </row>
    <row r="2" spans="1:9" ht="18" customHeight="1" x14ac:dyDescent="0.15">
      <c r="A2" s="118" t="s">
        <v>79</v>
      </c>
      <c r="B2" s="137" t="s">
        <v>65</v>
      </c>
      <c r="C2" s="137"/>
      <c r="D2" s="137"/>
      <c r="E2" s="137"/>
      <c r="F2" s="137"/>
      <c r="G2" s="137"/>
      <c r="H2" s="138"/>
    </row>
    <row r="3" spans="1:9" ht="18" customHeight="1" x14ac:dyDescent="0.15">
      <c r="A3" s="119"/>
      <c r="B3" s="139" t="s">
        <v>60</v>
      </c>
      <c r="C3" s="139"/>
      <c r="D3" s="139"/>
      <c r="E3" s="139"/>
      <c r="F3" s="139"/>
      <c r="G3" s="139"/>
      <c r="H3" s="140"/>
    </row>
    <row r="4" spans="1:9" ht="15" customHeight="1" x14ac:dyDescent="0.15">
      <c r="A4" s="119"/>
      <c r="B4" s="139" t="s">
        <v>59</v>
      </c>
      <c r="C4" s="139"/>
      <c r="D4" s="139"/>
      <c r="E4" s="139"/>
      <c r="F4" s="139"/>
      <c r="G4" s="139"/>
      <c r="H4" s="140"/>
    </row>
    <row r="5" spans="1:9" ht="15" customHeight="1" thickBot="1" x14ac:dyDescent="0.2">
      <c r="A5" s="120"/>
      <c r="B5" s="121" t="s">
        <v>19</v>
      </c>
      <c r="C5" s="122"/>
      <c r="D5" s="123"/>
      <c r="E5" s="122"/>
      <c r="F5" s="123"/>
      <c r="G5" s="122"/>
      <c r="H5" s="124"/>
    </row>
    <row r="6" spans="1:9" ht="31.5" customHeight="1" thickBot="1" x14ac:dyDescent="0.2">
      <c r="A6" s="107" t="s">
        <v>52</v>
      </c>
      <c r="B6" s="108" t="s">
        <v>2</v>
      </c>
      <c r="C6" s="108" t="s">
        <v>18</v>
      </c>
      <c r="D6" s="108" t="s">
        <v>0</v>
      </c>
      <c r="E6" s="108" t="s">
        <v>4</v>
      </c>
      <c r="F6" s="109"/>
      <c r="G6" s="108" t="s">
        <v>4</v>
      </c>
      <c r="H6" s="110" t="s">
        <v>5</v>
      </c>
    </row>
    <row r="7" spans="1:9" ht="14" thickBot="1" x14ac:dyDescent="0.2">
      <c r="A7" s="49" t="s">
        <v>83</v>
      </c>
      <c r="B7" s="136" t="s">
        <v>85</v>
      </c>
      <c r="C7" s="136" t="s">
        <v>242</v>
      </c>
      <c r="D7" s="127">
        <v>1000</v>
      </c>
      <c r="E7" s="128">
        <v>0</v>
      </c>
      <c r="F7" s="129" t="s">
        <v>3</v>
      </c>
      <c r="G7" s="128">
        <v>0</v>
      </c>
      <c r="H7" s="128">
        <v>0</v>
      </c>
    </row>
    <row r="8" spans="1:9" ht="14" thickBot="1" x14ac:dyDescent="0.2">
      <c r="A8" s="80" t="s">
        <v>81</v>
      </c>
      <c r="B8" s="129"/>
      <c r="C8" s="129"/>
      <c r="D8" s="127"/>
      <c r="E8" s="128"/>
      <c r="F8" s="129"/>
      <c r="G8" s="128"/>
      <c r="H8" s="128"/>
    </row>
    <row r="9" spans="1:9" s="3" customFormat="1" ht="26.25" customHeight="1" thickBot="1" x14ac:dyDescent="0.25">
      <c r="A9" s="133" t="s">
        <v>20</v>
      </c>
      <c r="B9" s="134"/>
      <c r="C9" s="134"/>
      <c r="D9" s="134"/>
      <c r="E9" s="134"/>
      <c r="F9" s="134"/>
      <c r="G9" s="125">
        <f>E7+G7+H7</f>
        <v>0</v>
      </c>
      <c r="H9" s="126"/>
    </row>
    <row r="10" spans="1:9" x14ac:dyDescent="0.15">
      <c r="A10" s="5"/>
      <c r="B10" s="6"/>
      <c r="C10" s="69"/>
      <c r="D10" s="7"/>
      <c r="E10" s="69"/>
      <c r="F10" s="7"/>
      <c r="G10" s="69"/>
      <c r="H10" s="72"/>
    </row>
    <row r="11" spans="1:9" ht="29" thickBot="1" x14ac:dyDescent="0.2">
      <c r="A11" s="82" t="s">
        <v>53</v>
      </c>
      <c r="B11" s="83" t="s">
        <v>2</v>
      </c>
      <c r="C11" s="83" t="s">
        <v>1</v>
      </c>
      <c r="D11" s="83" t="s">
        <v>0</v>
      </c>
      <c r="E11" s="83" t="s">
        <v>4</v>
      </c>
      <c r="F11" s="84"/>
      <c r="G11" s="83" t="s">
        <v>4</v>
      </c>
      <c r="H11" s="85" t="s">
        <v>5</v>
      </c>
    </row>
    <row r="12" spans="1:9" ht="14" thickBot="1" x14ac:dyDescent="0.2">
      <c r="A12" s="49" t="s">
        <v>82</v>
      </c>
      <c r="B12" s="136" t="s">
        <v>84</v>
      </c>
      <c r="C12" s="136" t="s">
        <v>242</v>
      </c>
      <c r="D12" s="127">
        <v>1000</v>
      </c>
      <c r="E12" s="128">
        <v>0</v>
      </c>
      <c r="F12" s="129" t="s">
        <v>3</v>
      </c>
      <c r="G12" s="128">
        <v>0</v>
      </c>
      <c r="H12" s="128">
        <v>0</v>
      </c>
    </row>
    <row r="13" spans="1:9" ht="14" thickBot="1" x14ac:dyDescent="0.2">
      <c r="A13" s="80" t="s">
        <v>81</v>
      </c>
      <c r="B13" s="129"/>
      <c r="C13" s="129"/>
      <c r="D13" s="127"/>
      <c r="E13" s="128"/>
      <c r="F13" s="129"/>
      <c r="G13" s="128"/>
      <c r="H13" s="128"/>
    </row>
    <row r="14" spans="1:9" ht="26" customHeight="1" thickBot="1" x14ac:dyDescent="0.2">
      <c r="A14" s="133" t="s">
        <v>20</v>
      </c>
      <c r="B14" s="134"/>
      <c r="C14" s="134"/>
      <c r="D14" s="134"/>
      <c r="E14" s="134"/>
      <c r="F14" s="134"/>
      <c r="G14" s="125">
        <f>E12+G12+H12</f>
        <v>0</v>
      </c>
      <c r="H14" s="126"/>
    </row>
    <row r="15" spans="1:9" x14ac:dyDescent="0.15">
      <c r="A15" s="5"/>
      <c r="B15" s="6"/>
      <c r="C15" s="69"/>
      <c r="D15" s="7"/>
      <c r="E15" s="69"/>
      <c r="F15" s="7"/>
      <c r="G15" s="69"/>
      <c r="H15" s="72"/>
    </row>
    <row r="16" spans="1:9" ht="29" thickBot="1" x14ac:dyDescent="0.2">
      <c r="A16" s="82" t="s">
        <v>8</v>
      </c>
      <c r="B16" s="83" t="s">
        <v>2</v>
      </c>
      <c r="C16" s="83" t="s">
        <v>1</v>
      </c>
      <c r="D16" s="83" t="s">
        <v>0</v>
      </c>
      <c r="E16" s="83" t="s">
        <v>4</v>
      </c>
      <c r="F16" s="84"/>
      <c r="G16" s="83" t="s">
        <v>4</v>
      </c>
      <c r="H16" s="85" t="s">
        <v>5</v>
      </c>
    </row>
    <row r="17" spans="1:8" ht="14" thickBot="1" x14ac:dyDescent="0.2">
      <c r="A17" s="49" t="s">
        <v>247</v>
      </c>
      <c r="B17" s="135" t="s">
        <v>58</v>
      </c>
      <c r="C17" s="136" t="s">
        <v>242</v>
      </c>
      <c r="D17" s="127">
        <v>1000</v>
      </c>
      <c r="E17" s="128">
        <v>0</v>
      </c>
      <c r="F17" s="129" t="s">
        <v>3</v>
      </c>
      <c r="G17" s="128">
        <v>0</v>
      </c>
      <c r="H17" s="128">
        <v>0</v>
      </c>
    </row>
    <row r="18" spans="1:8" ht="29" thickBot="1" x14ac:dyDescent="0.2">
      <c r="A18" s="81" t="s">
        <v>246</v>
      </c>
      <c r="B18" s="129"/>
      <c r="C18" s="129"/>
      <c r="D18" s="127"/>
      <c r="E18" s="128"/>
      <c r="F18" s="129"/>
      <c r="G18" s="128"/>
      <c r="H18" s="128"/>
    </row>
    <row r="19" spans="1:8" ht="26" customHeight="1" thickBot="1" x14ac:dyDescent="0.2">
      <c r="A19" s="133" t="s">
        <v>20</v>
      </c>
      <c r="B19" s="134"/>
      <c r="C19" s="134"/>
      <c r="D19" s="134"/>
      <c r="E19" s="134"/>
      <c r="F19" s="134"/>
      <c r="G19" s="125">
        <f>E17+G17+H17</f>
        <v>0</v>
      </c>
      <c r="H19" s="126"/>
    </row>
    <row r="20" spans="1:8" x14ac:dyDescent="0.15">
      <c r="A20" s="5"/>
      <c r="B20" s="6"/>
      <c r="C20" s="69"/>
      <c r="D20" s="7"/>
      <c r="E20" s="69"/>
      <c r="F20" s="7"/>
      <c r="G20" s="69"/>
      <c r="H20" s="72"/>
    </row>
    <row r="21" spans="1:8" ht="26.25" customHeight="1" thickBot="1" x14ac:dyDescent="0.2">
      <c r="A21" s="82" t="s">
        <v>9</v>
      </c>
      <c r="B21" s="83" t="s">
        <v>2</v>
      </c>
      <c r="C21" s="83" t="s">
        <v>1</v>
      </c>
      <c r="D21" s="83" t="s">
        <v>0</v>
      </c>
      <c r="E21" s="83" t="s">
        <v>4</v>
      </c>
      <c r="F21" s="84"/>
      <c r="G21" s="83" t="s">
        <v>4</v>
      </c>
      <c r="H21" s="85" t="s">
        <v>5</v>
      </c>
    </row>
    <row r="22" spans="1:8" ht="15" customHeight="1" thickBot="1" x14ac:dyDescent="0.2">
      <c r="A22" s="49" t="s">
        <v>87</v>
      </c>
      <c r="B22" s="136" t="s">
        <v>241</v>
      </c>
      <c r="C22" s="147" t="s">
        <v>242</v>
      </c>
      <c r="D22" s="127">
        <v>1000</v>
      </c>
      <c r="E22" s="128">
        <v>0</v>
      </c>
      <c r="F22" s="129" t="s">
        <v>3</v>
      </c>
      <c r="G22" s="128">
        <v>0</v>
      </c>
      <c r="H22" s="128">
        <v>0</v>
      </c>
    </row>
    <row r="23" spans="1:8" ht="14" thickBot="1" x14ac:dyDescent="0.2">
      <c r="A23" s="80" t="s">
        <v>240</v>
      </c>
      <c r="B23" s="129"/>
      <c r="C23" s="148"/>
      <c r="D23" s="127"/>
      <c r="E23" s="128"/>
      <c r="F23" s="129"/>
      <c r="G23" s="128"/>
      <c r="H23" s="128"/>
    </row>
    <row r="24" spans="1:8" ht="24.75" customHeight="1" thickBot="1" x14ac:dyDescent="0.2">
      <c r="A24" s="133" t="s">
        <v>20</v>
      </c>
      <c r="B24" s="134"/>
      <c r="C24" s="134"/>
      <c r="D24" s="134"/>
      <c r="E24" s="134"/>
      <c r="F24" s="134"/>
      <c r="G24" s="125">
        <f>E22+G22+H22</f>
        <v>0</v>
      </c>
      <c r="H24" s="126"/>
    </row>
    <row r="25" spans="1:8" x14ac:dyDescent="0.15">
      <c r="A25" s="5"/>
      <c r="B25" s="6"/>
      <c r="C25" s="69"/>
      <c r="D25" s="7"/>
      <c r="E25" s="69"/>
      <c r="F25" s="7"/>
      <c r="G25" s="69"/>
      <c r="H25" s="72"/>
    </row>
    <row r="26" spans="1:8" ht="29" thickBot="1" x14ac:dyDescent="0.2">
      <c r="A26" s="82" t="s">
        <v>10</v>
      </c>
      <c r="B26" s="83" t="s">
        <v>2</v>
      </c>
      <c r="C26" s="83" t="s">
        <v>1</v>
      </c>
      <c r="D26" s="83" t="s">
        <v>0</v>
      </c>
      <c r="E26" s="83" t="s">
        <v>4</v>
      </c>
      <c r="F26" s="84"/>
      <c r="G26" s="83" t="s">
        <v>4</v>
      </c>
      <c r="H26" s="85" t="s">
        <v>5</v>
      </c>
    </row>
    <row r="27" spans="1:8" ht="15" customHeight="1" thickBot="1" x14ac:dyDescent="0.2">
      <c r="A27" s="49" t="s">
        <v>89</v>
      </c>
      <c r="B27" s="136" t="s">
        <v>90</v>
      </c>
      <c r="C27" s="136" t="s">
        <v>242</v>
      </c>
      <c r="D27" s="127">
        <v>1000</v>
      </c>
      <c r="E27" s="128">
        <v>0</v>
      </c>
      <c r="F27" s="129" t="s">
        <v>3</v>
      </c>
      <c r="G27" s="128">
        <v>0</v>
      </c>
      <c r="H27" s="128">
        <v>0</v>
      </c>
    </row>
    <row r="28" spans="1:8" ht="43" thickBot="1" x14ac:dyDescent="0.2">
      <c r="A28" s="81" t="s">
        <v>114</v>
      </c>
      <c r="B28" s="129"/>
      <c r="C28" s="129"/>
      <c r="D28" s="127">
        <v>1000</v>
      </c>
      <c r="E28" s="128">
        <v>0</v>
      </c>
      <c r="F28" s="129" t="s">
        <v>3</v>
      </c>
      <c r="G28" s="128">
        <v>0</v>
      </c>
      <c r="H28" s="128">
        <v>0</v>
      </c>
    </row>
    <row r="29" spans="1:8" ht="24.75" customHeight="1" thickBot="1" x14ac:dyDescent="0.2">
      <c r="A29" s="133" t="s">
        <v>20</v>
      </c>
      <c r="B29" s="134"/>
      <c r="C29" s="134"/>
      <c r="D29" s="134"/>
      <c r="E29" s="134"/>
      <c r="F29" s="134"/>
      <c r="G29" s="125">
        <f>E27+G27+H27</f>
        <v>0</v>
      </c>
      <c r="H29" s="126"/>
    </row>
    <row r="30" spans="1:8" x14ac:dyDescent="0.15">
      <c r="A30" s="5"/>
      <c r="B30" s="6"/>
      <c r="C30" s="69"/>
      <c r="D30" s="7"/>
      <c r="E30" s="69"/>
      <c r="F30" s="7"/>
      <c r="G30" s="69"/>
      <c r="H30" s="72"/>
    </row>
    <row r="31" spans="1:8" ht="29" thickBot="1" x14ac:dyDescent="0.2">
      <c r="A31" s="82" t="s">
        <v>11</v>
      </c>
      <c r="B31" s="83" t="s">
        <v>2</v>
      </c>
      <c r="C31" s="83" t="s">
        <v>1</v>
      </c>
      <c r="D31" s="83" t="s">
        <v>0</v>
      </c>
      <c r="E31" s="83" t="s">
        <v>4</v>
      </c>
      <c r="F31" s="84"/>
      <c r="G31" s="83" t="s">
        <v>4</v>
      </c>
      <c r="H31" s="85" t="s">
        <v>5</v>
      </c>
    </row>
    <row r="32" spans="1:8" ht="15" customHeight="1" thickBot="1" x14ac:dyDescent="0.2">
      <c r="A32" s="49" t="s">
        <v>91</v>
      </c>
      <c r="B32" s="136" t="s">
        <v>90</v>
      </c>
      <c r="C32" s="136" t="s">
        <v>242</v>
      </c>
      <c r="D32" s="127">
        <v>1000</v>
      </c>
      <c r="E32" s="128">
        <v>0</v>
      </c>
      <c r="F32" s="129" t="s">
        <v>3</v>
      </c>
      <c r="G32" s="128">
        <v>0</v>
      </c>
      <c r="H32" s="128">
        <v>0</v>
      </c>
    </row>
    <row r="33" spans="1:8" ht="29" thickBot="1" x14ac:dyDescent="0.2">
      <c r="A33" s="81" t="s">
        <v>115</v>
      </c>
      <c r="B33" s="135"/>
      <c r="C33" s="135"/>
      <c r="D33" s="127"/>
      <c r="E33" s="128"/>
      <c r="F33" s="129"/>
      <c r="G33" s="128"/>
      <c r="H33" s="128"/>
    </row>
    <row r="34" spans="1:8" ht="24.75" customHeight="1" thickBot="1" x14ac:dyDescent="0.2">
      <c r="A34" s="133" t="s">
        <v>20</v>
      </c>
      <c r="B34" s="134"/>
      <c r="C34" s="134"/>
      <c r="D34" s="134"/>
      <c r="E34" s="134"/>
      <c r="F34" s="134"/>
      <c r="G34" s="125">
        <f>E32+G32+H32</f>
        <v>0</v>
      </c>
      <c r="H34" s="126"/>
    </row>
    <row r="35" spans="1:8" x14ac:dyDescent="0.15">
      <c r="A35" s="5"/>
      <c r="B35" s="6"/>
      <c r="C35" s="69"/>
      <c r="D35" s="7"/>
      <c r="E35" s="69"/>
      <c r="F35" s="7"/>
      <c r="G35" s="69"/>
      <c r="H35" s="72"/>
    </row>
    <row r="36" spans="1:8" ht="29" thickBot="1" x14ac:dyDescent="0.2">
      <c r="A36" s="82" t="s">
        <v>12</v>
      </c>
      <c r="B36" s="83" t="s">
        <v>2</v>
      </c>
      <c r="C36" s="83" t="s">
        <v>1</v>
      </c>
      <c r="D36" s="83" t="s">
        <v>0</v>
      </c>
      <c r="E36" s="83" t="s">
        <v>4</v>
      </c>
      <c r="F36" s="84"/>
      <c r="G36" s="83" t="s">
        <v>4</v>
      </c>
      <c r="H36" s="85" t="s">
        <v>5</v>
      </c>
    </row>
    <row r="37" spans="1:8" ht="15" customHeight="1" thickBot="1" x14ac:dyDescent="0.2">
      <c r="A37" s="49" t="s">
        <v>92</v>
      </c>
      <c r="B37" s="136" t="s">
        <v>90</v>
      </c>
      <c r="C37" s="136" t="s">
        <v>242</v>
      </c>
      <c r="D37" s="127">
        <v>1000</v>
      </c>
      <c r="E37" s="128">
        <v>0</v>
      </c>
      <c r="F37" s="129" t="s">
        <v>3</v>
      </c>
      <c r="G37" s="128">
        <v>0</v>
      </c>
      <c r="H37" s="128">
        <v>0</v>
      </c>
    </row>
    <row r="38" spans="1:8" ht="29" thickBot="1" x14ac:dyDescent="0.2">
      <c r="A38" s="81" t="s">
        <v>116</v>
      </c>
      <c r="B38" s="135"/>
      <c r="C38" s="135"/>
      <c r="D38" s="127"/>
      <c r="E38" s="128"/>
      <c r="F38" s="129"/>
      <c r="G38" s="128"/>
      <c r="H38" s="128"/>
    </row>
    <row r="39" spans="1:8" ht="24" customHeight="1" thickBot="1" x14ac:dyDescent="0.2">
      <c r="A39" s="133" t="s">
        <v>20</v>
      </c>
      <c r="B39" s="134"/>
      <c r="C39" s="134"/>
      <c r="D39" s="134"/>
      <c r="E39" s="134"/>
      <c r="F39" s="134"/>
      <c r="G39" s="125">
        <f>E37+G37+H37</f>
        <v>0</v>
      </c>
      <c r="H39" s="126"/>
    </row>
    <row r="40" spans="1:8" x14ac:dyDescent="0.15">
      <c r="A40" s="5"/>
      <c r="B40" s="6"/>
      <c r="C40" s="69"/>
      <c r="D40" s="8"/>
      <c r="E40" s="69"/>
      <c r="F40" s="7"/>
      <c r="G40" s="69"/>
      <c r="H40" s="72"/>
    </row>
    <row r="41" spans="1:8" ht="29" thickBot="1" x14ac:dyDescent="0.2">
      <c r="A41" s="82" t="s">
        <v>13</v>
      </c>
      <c r="B41" s="83" t="s">
        <v>2</v>
      </c>
      <c r="C41" s="83" t="s">
        <v>1</v>
      </c>
      <c r="D41" s="83" t="s">
        <v>0</v>
      </c>
      <c r="E41" s="83" t="s">
        <v>4</v>
      </c>
      <c r="F41" s="84"/>
      <c r="G41" s="83" t="s">
        <v>4</v>
      </c>
      <c r="H41" s="85" t="s">
        <v>5</v>
      </c>
    </row>
    <row r="42" spans="1:8" ht="15" customHeight="1" thickBot="1" x14ac:dyDescent="0.2">
      <c r="A42" s="49" t="s">
        <v>93</v>
      </c>
      <c r="B42" s="136" t="s">
        <v>86</v>
      </c>
      <c r="C42" s="136" t="s">
        <v>242</v>
      </c>
      <c r="D42" s="127">
        <v>1000</v>
      </c>
      <c r="E42" s="128">
        <v>0</v>
      </c>
      <c r="F42" s="129" t="s">
        <v>3</v>
      </c>
      <c r="G42" s="128">
        <v>0</v>
      </c>
      <c r="H42" s="128">
        <v>0</v>
      </c>
    </row>
    <row r="43" spans="1:8" ht="43" thickBot="1" x14ac:dyDescent="0.2">
      <c r="A43" s="81" t="s">
        <v>117</v>
      </c>
      <c r="B43" s="135"/>
      <c r="C43" s="129"/>
      <c r="D43" s="127"/>
      <c r="E43" s="128"/>
      <c r="F43" s="129"/>
      <c r="G43" s="128"/>
      <c r="H43" s="128"/>
    </row>
    <row r="44" spans="1:8" ht="24.75" customHeight="1" thickBot="1" x14ac:dyDescent="0.2">
      <c r="A44" s="133" t="s">
        <v>20</v>
      </c>
      <c r="B44" s="134"/>
      <c r="C44" s="134"/>
      <c r="D44" s="134"/>
      <c r="E44" s="134"/>
      <c r="F44" s="134"/>
      <c r="G44" s="125">
        <f>E42+G42+H42</f>
        <v>0</v>
      </c>
      <c r="H44" s="126"/>
    </row>
    <row r="45" spans="1:8" x14ac:dyDescent="0.15">
      <c r="A45" s="5"/>
      <c r="B45" s="6"/>
      <c r="C45" s="69"/>
      <c r="D45" s="7"/>
      <c r="E45" s="69"/>
      <c r="F45" s="7"/>
      <c r="G45" s="69"/>
      <c r="H45" s="72"/>
    </row>
    <row r="46" spans="1:8" ht="29" thickBot="1" x14ac:dyDescent="0.2">
      <c r="A46" s="82" t="s">
        <v>14</v>
      </c>
      <c r="B46" s="83" t="s">
        <v>2</v>
      </c>
      <c r="C46" s="83" t="s">
        <v>1</v>
      </c>
      <c r="D46" s="83" t="s">
        <v>0</v>
      </c>
      <c r="E46" s="83" t="s">
        <v>4</v>
      </c>
      <c r="F46" s="84"/>
      <c r="G46" s="83" t="s">
        <v>4</v>
      </c>
      <c r="H46" s="85" t="s">
        <v>5</v>
      </c>
    </row>
    <row r="47" spans="1:8" ht="14" thickBot="1" x14ac:dyDescent="0.2">
      <c r="A47" s="49" t="s">
        <v>94</v>
      </c>
      <c r="B47" s="136" t="s">
        <v>86</v>
      </c>
      <c r="C47" s="136" t="s">
        <v>242</v>
      </c>
      <c r="D47" s="127">
        <v>1000</v>
      </c>
      <c r="E47" s="128">
        <v>0</v>
      </c>
      <c r="F47" s="129" t="s">
        <v>3</v>
      </c>
      <c r="G47" s="128">
        <v>0</v>
      </c>
      <c r="H47" s="128">
        <v>0</v>
      </c>
    </row>
    <row r="48" spans="1:8" ht="29" thickBot="1" x14ac:dyDescent="0.2">
      <c r="A48" s="81" t="s">
        <v>249</v>
      </c>
      <c r="B48" s="135"/>
      <c r="C48" s="129"/>
      <c r="D48" s="127"/>
      <c r="E48" s="128"/>
      <c r="F48" s="129"/>
      <c r="G48" s="128"/>
      <c r="H48" s="128"/>
    </row>
    <row r="49" spans="1:8" ht="26" customHeight="1" thickBot="1" x14ac:dyDescent="0.2">
      <c r="A49" s="133" t="s">
        <v>20</v>
      </c>
      <c r="B49" s="134"/>
      <c r="C49" s="134"/>
      <c r="D49" s="134"/>
      <c r="E49" s="134"/>
      <c r="F49" s="134"/>
      <c r="G49" s="125">
        <f>E47+G47+H47</f>
        <v>0</v>
      </c>
      <c r="H49" s="126"/>
    </row>
    <row r="50" spans="1:8" x14ac:dyDescent="0.15">
      <c r="A50" s="5"/>
      <c r="B50" s="6"/>
      <c r="C50" s="69"/>
      <c r="D50" s="7"/>
      <c r="E50" s="69"/>
      <c r="F50" s="7"/>
      <c r="G50" s="69"/>
      <c r="H50" s="72"/>
    </row>
    <row r="51" spans="1:8" ht="29" thickBot="1" x14ac:dyDescent="0.2">
      <c r="A51" s="82" t="s">
        <v>15</v>
      </c>
      <c r="B51" s="83" t="s">
        <v>2</v>
      </c>
      <c r="C51" s="83" t="s">
        <v>1</v>
      </c>
      <c r="D51" s="83" t="s">
        <v>0</v>
      </c>
      <c r="E51" s="83" t="s">
        <v>4</v>
      </c>
      <c r="F51" s="84"/>
      <c r="G51" s="83" t="s">
        <v>4</v>
      </c>
      <c r="H51" s="85" t="s">
        <v>5</v>
      </c>
    </row>
    <row r="52" spans="1:8" ht="14" thickBot="1" x14ac:dyDescent="0.2">
      <c r="A52" s="49" t="s">
        <v>95</v>
      </c>
      <c r="B52" s="136" t="s">
        <v>88</v>
      </c>
      <c r="C52" s="136" t="s">
        <v>242</v>
      </c>
      <c r="D52" s="127">
        <v>1000</v>
      </c>
      <c r="E52" s="128">
        <v>0</v>
      </c>
      <c r="F52" s="129" t="s">
        <v>3</v>
      </c>
      <c r="G52" s="128">
        <v>0</v>
      </c>
      <c r="H52" s="128">
        <v>0</v>
      </c>
    </row>
    <row r="53" spans="1:8" ht="14" thickBot="1" x14ac:dyDescent="0.2">
      <c r="A53" s="80" t="s">
        <v>248</v>
      </c>
      <c r="B53" s="129"/>
      <c r="C53" s="129"/>
      <c r="D53" s="127"/>
      <c r="E53" s="128"/>
      <c r="F53" s="129"/>
      <c r="G53" s="128"/>
      <c r="H53" s="128"/>
    </row>
    <row r="54" spans="1:8" ht="26" customHeight="1" thickBot="1" x14ac:dyDescent="0.2">
      <c r="A54" s="133" t="s">
        <v>20</v>
      </c>
      <c r="B54" s="134"/>
      <c r="C54" s="134"/>
      <c r="D54" s="134"/>
      <c r="E54" s="134"/>
      <c r="F54" s="134"/>
      <c r="G54" s="125">
        <f>E52+G52+H52</f>
        <v>0</v>
      </c>
      <c r="H54" s="126"/>
    </row>
    <row r="55" spans="1:8" x14ac:dyDescent="0.15">
      <c r="A55" s="5"/>
      <c r="B55" s="6"/>
      <c r="C55" s="69"/>
      <c r="D55" s="7"/>
      <c r="E55" s="69"/>
      <c r="F55" s="7"/>
      <c r="G55" s="69"/>
      <c r="H55" s="72"/>
    </row>
    <row r="56" spans="1:8" ht="29" thickBot="1" x14ac:dyDescent="0.2">
      <c r="A56" s="82" t="s">
        <v>16</v>
      </c>
      <c r="B56" s="83" t="s">
        <v>2</v>
      </c>
      <c r="C56" s="83" t="s">
        <v>1</v>
      </c>
      <c r="D56" s="83" t="s">
        <v>0</v>
      </c>
      <c r="E56" s="83" t="s">
        <v>4</v>
      </c>
      <c r="F56" s="84"/>
      <c r="G56" s="83" t="s">
        <v>4</v>
      </c>
      <c r="H56" s="85" t="s">
        <v>5</v>
      </c>
    </row>
    <row r="57" spans="1:8" ht="14" thickBot="1" x14ac:dyDescent="0.2">
      <c r="A57" s="49" t="s">
        <v>96</v>
      </c>
      <c r="B57" s="136" t="s">
        <v>97</v>
      </c>
      <c r="C57" s="143" t="s">
        <v>98</v>
      </c>
      <c r="D57" s="127">
        <v>1000</v>
      </c>
      <c r="E57" s="128">
        <v>0</v>
      </c>
      <c r="F57" s="129" t="s">
        <v>3</v>
      </c>
      <c r="G57" s="128">
        <v>0</v>
      </c>
      <c r="H57" s="128">
        <v>0</v>
      </c>
    </row>
    <row r="58" spans="1:8" ht="71" thickBot="1" x14ac:dyDescent="0.2">
      <c r="A58" s="81" t="s">
        <v>118</v>
      </c>
      <c r="B58" s="129"/>
      <c r="C58" s="144"/>
      <c r="D58" s="127"/>
      <c r="E58" s="128"/>
      <c r="F58" s="129"/>
      <c r="G58" s="128"/>
      <c r="H58" s="128"/>
    </row>
    <row r="59" spans="1:8" ht="26" customHeight="1" thickBot="1" x14ac:dyDescent="0.2">
      <c r="A59" s="133" t="s">
        <v>20</v>
      </c>
      <c r="B59" s="134"/>
      <c r="C59" s="134"/>
      <c r="D59" s="134"/>
      <c r="E59" s="134"/>
      <c r="F59" s="134"/>
      <c r="G59" s="125">
        <f>E57+G57+H57</f>
        <v>0</v>
      </c>
      <c r="H59" s="126"/>
    </row>
    <row r="60" spans="1:8" x14ac:dyDescent="0.15">
      <c r="A60" s="5"/>
      <c r="B60" s="6"/>
      <c r="C60" s="69"/>
      <c r="D60" s="7"/>
      <c r="E60" s="69"/>
      <c r="F60" s="7"/>
      <c r="G60" s="69"/>
      <c r="H60" s="72"/>
    </row>
    <row r="61" spans="1:8" ht="29" thickBot="1" x14ac:dyDescent="0.2">
      <c r="A61" s="82" t="s">
        <v>17</v>
      </c>
      <c r="B61" s="83" t="s">
        <v>2</v>
      </c>
      <c r="C61" s="83" t="s">
        <v>1</v>
      </c>
      <c r="D61" s="83" t="s">
        <v>0</v>
      </c>
      <c r="E61" s="83" t="s">
        <v>4</v>
      </c>
      <c r="F61" s="84"/>
      <c r="G61" s="83" t="s">
        <v>4</v>
      </c>
      <c r="H61" s="85" t="s">
        <v>5</v>
      </c>
    </row>
    <row r="62" spans="1:8" ht="15" customHeight="1" thickBot="1" x14ac:dyDescent="0.2">
      <c r="A62" s="49" t="s">
        <v>99</v>
      </c>
      <c r="B62" s="136" t="s">
        <v>250</v>
      </c>
      <c r="C62" s="143" t="s">
        <v>251</v>
      </c>
      <c r="D62" s="127">
        <v>1000</v>
      </c>
      <c r="E62" s="128">
        <v>0</v>
      </c>
      <c r="F62" s="129" t="s">
        <v>3</v>
      </c>
      <c r="G62" s="128">
        <v>0</v>
      </c>
      <c r="H62" s="128">
        <v>0</v>
      </c>
    </row>
    <row r="63" spans="1:8" ht="29" thickBot="1" x14ac:dyDescent="0.2">
      <c r="A63" s="81" t="s">
        <v>252</v>
      </c>
      <c r="B63" s="129"/>
      <c r="C63" s="144"/>
      <c r="D63" s="127"/>
      <c r="E63" s="128"/>
      <c r="F63" s="129"/>
      <c r="G63" s="128"/>
      <c r="H63" s="128"/>
    </row>
    <row r="64" spans="1:8" ht="25.5" customHeight="1" thickBot="1" x14ac:dyDescent="0.2">
      <c r="A64" s="133" t="s">
        <v>20</v>
      </c>
      <c r="B64" s="134"/>
      <c r="C64" s="134"/>
      <c r="D64" s="134"/>
      <c r="E64" s="134"/>
      <c r="F64" s="134"/>
      <c r="G64" s="125">
        <f>E62+G62+H62</f>
        <v>0</v>
      </c>
      <c r="H64" s="126"/>
    </row>
    <row r="65" spans="1:15" x14ac:dyDescent="0.15">
      <c r="A65" s="5"/>
      <c r="B65" s="6"/>
      <c r="C65" s="69"/>
      <c r="D65" s="8"/>
      <c r="E65" s="69"/>
      <c r="F65" s="7"/>
      <c r="G65" s="69"/>
      <c r="H65" s="72"/>
    </row>
    <row r="66" spans="1:15" ht="14" thickBot="1" x14ac:dyDescent="0.2"/>
    <row r="67" spans="1:15" s="22" customFormat="1" ht="20" customHeight="1" x14ac:dyDescent="0.2">
      <c r="A67" s="19" t="s">
        <v>21</v>
      </c>
      <c r="B67" s="20"/>
      <c r="C67" s="75"/>
      <c r="D67" s="21"/>
      <c r="E67" s="71"/>
      <c r="G67" s="71"/>
      <c r="H67" s="71"/>
      <c r="N67" s="3"/>
      <c r="O67" s="3"/>
    </row>
    <row r="68" spans="1:15" s="22" customFormat="1" ht="26" customHeight="1" thickBot="1" x14ac:dyDescent="0.25">
      <c r="A68" s="23" t="s">
        <v>22</v>
      </c>
      <c r="B68" s="24"/>
      <c r="C68" s="145">
        <v>0</v>
      </c>
      <c r="D68" s="146"/>
      <c r="E68" s="71"/>
      <c r="G68" s="71"/>
      <c r="H68" s="71"/>
      <c r="N68" s="3"/>
      <c r="O68" s="3"/>
    </row>
    <row r="69" spans="1:15" s="22" customFormat="1" ht="20" customHeight="1" thickBot="1" x14ac:dyDescent="0.2">
      <c r="A69" s="25"/>
      <c r="B69" s="26"/>
      <c r="C69" s="76"/>
      <c r="D69" s="27"/>
      <c r="E69" s="71"/>
      <c r="F69" s="28"/>
      <c r="G69" s="28"/>
      <c r="H69" s="73"/>
      <c r="I69" s="29"/>
      <c r="J69" s="29"/>
      <c r="K69" s="29"/>
      <c r="L69" s="29"/>
      <c r="M69" s="29"/>
      <c r="N69" s="30"/>
      <c r="O69" s="30"/>
    </row>
    <row r="70" spans="1:15" s="22" customFormat="1" ht="20" customHeight="1" thickBot="1" x14ac:dyDescent="0.2">
      <c r="A70" s="31"/>
      <c r="B70" s="32"/>
      <c r="C70" s="77"/>
      <c r="D70" s="33"/>
      <c r="E70" s="71"/>
      <c r="F70" s="34"/>
      <c r="G70" s="34"/>
      <c r="H70" s="74"/>
      <c r="I70" s="30"/>
      <c r="J70" s="30"/>
      <c r="K70" s="30"/>
      <c r="L70" s="30"/>
      <c r="M70" s="30"/>
      <c r="N70" s="35"/>
      <c r="O70" s="35"/>
    </row>
    <row r="71" spans="1:15" ht="14" thickBot="1" x14ac:dyDescent="0.2"/>
    <row r="72" spans="1:15" s="22" customFormat="1" ht="20" customHeight="1" x14ac:dyDescent="0.2">
      <c r="A72" s="19" t="s">
        <v>21</v>
      </c>
      <c r="B72" s="20"/>
      <c r="C72" s="75"/>
      <c r="D72" s="21"/>
      <c r="E72" s="71"/>
      <c r="G72" s="71"/>
      <c r="H72" s="71"/>
      <c r="N72" s="3"/>
      <c r="O72" s="3"/>
    </row>
    <row r="73" spans="1:15" s="22" customFormat="1" ht="26" customHeight="1" thickBot="1" x14ac:dyDescent="0.25">
      <c r="A73" s="23" t="s">
        <v>67</v>
      </c>
      <c r="B73" s="24"/>
      <c r="C73" s="145">
        <v>0</v>
      </c>
      <c r="D73" s="146"/>
      <c r="E73" s="71"/>
      <c r="G73" s="71"/>
      <c r="H73" s="71"/>
      <c r="N73" s="3"/>
      <c r="O73" s="3"/>
    </row>
    <row r="74" spans="1:15" s="22" customFormat="1" ht="20" customHeight="1" thickBot="1" x14ac:dyDescent="0.2">
      <c r="A74" s="25"/>
      <c r="B74" s="26"/>
      <c r="C74" s="76"/>
      <c r="D74" s="27"/>
      <c r="E74" s="71"/>
      <c r="F74" s="28"/>
      <c r="G74" s="28"/>
      <c r="H74" s="73"/>
      <c r="I74" s="29"/>
      <c r="J74" s="29"/>
      <c r="K74" s="29"/>
      <c r="L74" s="29"/>
      <c r="M74" s="29"/>
      <c r="N74" s="30"/>
      <c r="O74" s="30"/>
    </row>
    <row r="75" spans="1:15" s="22" customFormat="1" ht="20" customHeight="1" thickBot="1" x14ac:dyDescent="0.2">
      <c r="A75" s="31"/>
      <c r="B75" s="32"/>
      <c r="C75" s="77"/>
      <c r="D75" s="33"/>
      <c r="E75" s="71"/>
      <c r="F75" s="34"/>
      <c r="G75" s="34"/>
      <c r="H75" s="74"/>
      <c r="I75" s="30"/>
      <c r="J75" s="30"/>
      <c r="K75" s="30"/>
      <c r="L75" s="30"/>
      <c r="M75" s="30"/>
      <c r="N75" s="35"/>
      <c r="O75" s="35"/>
    </row>
    <row r="76" spans="1:15" ht="14" thickBot="1" x14ac:dyDescent="0.2"/>
    <row r="77" spans="1:15" s="22" customFormat="1" ht="30" customHeight="1" x14ac:dyDescent="0.2">
      <c r="A77" s="42"/>
      <c r="B77" s="43"/>
      <c r="C77" s="78"/>
      <c r="D77" s="45"/>
      <c r="E77" s="71"/>
      <c r="G77" s="71"/>
      <c r="H77" s="71"/>
      <c r="N77" s="3"/>
      <c r="O77" s="3"/>
    </row>
    <row r="78" spans="1:15" s="22" customFormat="1" ht="63" customHeight="1" x14ac:dyDescent="0.2">
      <c r="A78" s="40" t="s">
        <v>24</v>
      </c>
      <c r="B78" s="41"/>
      <c r="C78" s="141">
        <f>SUM(G9+G14+G19+G24+G29+G34+G39+G44+G49+G54+G59+G64+C68+C73)</f>
        <v>0</v>
      </c>
      <c r="D78" s="142"/>
      <c r="E78" s="71"/>
      <c r="G78" s="71"/>
      <c r="H78" s="71"/>
      <c r="N78" s="3"/>
      <c r="O78" s="3"/>
    </row>
    <row r="79" spans="1:15" s="22" customFormat="1" ht="30" customHeight="1" thickBot="1" x14ac:dyDescent="0.25">
      <c r="A79" s="36"/>
      <c r="B79" s="37"/>
      <c r="C79" s="79"/>
      <c r="D79" s="39"/>
      <c r="E79" s="71"/>
      <c r="G79" s="71"/>
      <c r="H79" s="71"/>
      <c r="N79" s="3"/>
      <c r="O79" s="3"/>
    </row>
  </sheetData>
  <sheetProtection algorithmName="SHA-512" hashValue="nmREWWFG4Z2y81Xl83Qk47UljgKsb1VOse3MoSEnqI+P94xtREi+ZKECnpN4wxSWFHMZC8uBy5UFq9CT/qwHzw==" saltValue="OvA6emHUO2/OmTS2f/tYQg==" spinCount="100000" sheet="1" selectLockedCells="1"/>
  <mergeCells count="115">
    <mergeCell ref="C73:D73"/>
    <mergeCell ref="C68:D68"/>
    <mergeCell ref="G9:H9"/>
    <mergeCell ref="G44:H44"/>
    <mergeCell ref="G64:H64"/>
    <mergeCell ref="A9:F9"/>
    <mergeCell ref="A24:F24"/>
    <mergeCell ref="A29:F29"/>
    <mergeCell ref="G24:H24"/>
    <mergeCell ref="G29:H29"/>
    <mergeCell ref="B22:B23"/>
    <mergeCell ref="C22:C23"/>
    <mergeCell ref="A49:F49"/>
    <mergeCell ref="G49:H49"/>
    <mergeCell ref="H37:H38"/>
    <mergeCell ref="B42:B43"/>
    <mergeCell ref="C42:C43"/>
    <mergeCell ref="D42:D43"/>
    <mergeCell ref="E42:E43"/>
    <mergeCell ref="F42:F43"/>
    <mergeCell ref="G42:G43"/>
    <mergeCell ref="H42:H43"/>
    <mergeCell ref="C62:C63"/>
    <mergeCell ref="D62:D63"/>
    <mergeCell ref="B37:B38"/>
    <mergeCell ref="C37:C38"/>
    <mergeCell ref="D37:D38"/>
    <mergeCell ref="E37:E38"/>
    <mergeCell ref="F37:F38"/>
    <mergeCell ref="G62:G63"/>
    <mergeCell ref="H62:H63"/>
    <mergeCell ref="B62:B63"/>
    <mergeCell ref="B47:B48"/>
    <mergeCell ref="C47:C48"/>
    <mergeCell ref="D47:D48"/>
    <mergeCell ref="E47:E48"/>
    <mergeCell ref="F47:F48"/>
    <mergeCell ref="G47:G48"/>
    <mergeCell ref="H47:H48"/>
    <mergeCell ref="G59:H59"/>
    <mergeCell ref="B52:B53"/>
    <mergeCell ref="C52:C53"/>
    <mergeCell ref="D52:D53"/>
    <mergeCell ref="E52:E53"/>
    <mergeCell ref="F52:F53"/>
    <mergeCell ref="G52:G53"/>
    <mergeCell ref="H52:H53"/>
    <mergeCell ref="A54:F54"/>
    <mergeCell ref="C78:D78"/>
    <mergeCell ref="A39:F39"/>
    <mergeCell ref="H27:H28"/>
    <mergeCell ref="B57:B58"/>
    <mergeCell ref="C57:C58"/>
    <mergeCell ref="D57:D58"/>
    <mergeCell ref="E57:E58"/>
    <mergeCell ref="F57:F58"/>
    <mergeCell ref="G57:G58"/>
    <mergeCell ref="H57:H58"/>
    <mergeCell ref="A59:F59"/>
    <mergeCell ref="C27:C28"/>
    <mergeCell ref="D27:D28"/>
    <mergeCell ref="E27:E28"/>
    <mergeCell ref="F27:F28"/>
    <mergeCell ref="G27:G28"/>
    <mergeCell ref="G37:G38"/>
    <mergeCell ref="E62:E63"/>
    <mergeCell ref="F62:F63"/>
    <mergeCell ref="G34:H34"/>
    <mergeCell ref="G39:H39"/>
    <mergeCell ref="A44:F44"/>
    <mergeCell ref="A64:F64"/>
    <mergeCell ref="A34:F34"/>
    <mergeCell ref="H7:H8"/>
    <mergeCell ref="B2:H2"/>
    <mergeCell ref="B3:H3"/>
    <mergeCell ref="B4:H4"/>
    <mergeCell ref="B12:B13"/>
    <mergeCell ref="C12:C13"/>
    <mergeCell ref="D12:D13"/>
    <mergeCell ref="E12:E13"/>
    <mergeCell ref="F12:F13"/>
    <mergeCell ref="G7:G8"/>
    <mergeCell ref="B32:B33"/>
    <mergeCell ref="C32:C33"/>
    <mergeCell ref="D32:D33"/>
    <mergeCell ref="E32:E33"/>
    <mergeCell ref="F32:F33"/>
    <mergeCell ref="G32:G33"/>
    <mergeCell ref="H32:H33"/>
    <mergeCell ref="H22:H23"/>
    <mergeCell ref="B27:B28"/>
    <mergeCell ref="G54:H54"/>
    <mergeCell ref="D22:D23"/>
    <mergeCell ref="E22:E23"/>
    <mergeCell ref="F22:F23"/>
    <mergeCell ref="G22:G23"/>
    <mergeCell ref="A1:H1"/>
    <mergeCell ref="G12:G13"/>
    <mergeCell ref="H12:H13"/>
    <mergeCell ref="A14:F14"/>
    <mergeCell ref="G14:H14"/>
    <mergeCell ref="G19:H19"/>
    <mergeCell ref="B17:B18"/>
    <mergeCell ref="C17:C18"/>
    <mergeCell ref="D17:D18"/>
    <mergeCell ref="E17:E18"/>
    <mergeCell ref="F17:F18"/>
    <mergeCell ref="G17:G18"/>
    <mergeCell ref="H17:H18"/>
    <mergeCell ref="A19:F19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A305-63E6-BC4D-9D88-88E582278F84}">
  <dimension ref="A1:O273"/>
  <sheetViews>
    <sheetView showGridLines="0" tabSelected="1" zoomScale="120" zoomScaleNormal="120" workbookViewId="0">
      <selection activeCell="D17" sqref="D17"/>
    </sheetView>
  </sheetViews>
  <sheetFormatPr baseColWidth="10" defaultColWidth="9.1640625" defaultRowHeight="15" x14ac:dyDescent="0.2"/>
  <cols>
    <col min="1" max="1" width="42.6640625" customWidth="1"/>
    <col min="2" max="2" width="12.83203125" style="47" customWidth="1"/>
    <col min="3" max="3" width="66.5" customWidth="1"/>
    <col min="4" max="4" width="29.6640625" customWidth="1"/>
    <col min="5" max="5" width="18.6640625" customWidth="1"/>
  </cols>
  <sheetData>
    <row r="1" spans="1:8" s="48" customFormat="1" ht="64" customHeight="1" thickBot="1" x14ac:dyDescent="0.25">
      <c r="A1" s="171" t="s">
        <v>38</v>
      </c>
      <c r="B1" s="171"/>
      <c r="C1" s="171"/>
      <c r="D1" s="171"/>
    </row>
    <row r="2" spans="1:8" s="1" customFormat="1" ht="18" customHeight="1" x14ac:dyDescent="0.2">
      <c r="A2" s="112" t="s">
        <v>80</v>
      </c>
      <c r="B2" s="176" t="s">
        <v>66</v>
      </c>
      <c r="C2" s="176"/>
      <c r="D2" s="177"/>
      <c r="E2"/>
      <c r="F2"/>
      <c r="G2"/>
      <c r="H2"/>
    </row>
    <row r="3" spans="1:8" s="1" customFormat="1" ht="15" customHeight="1" x14ac:dyDescent="0.2">
      <c r="A3" s="4"/>
      <c r="B3" s="181" t="s">
        <v>63</v>
      </c>
      <c r="C3" s="181"/>
      <c r="D3" s="182"/>
      <c r="E3"/>
      <c r="F3"/>
      <c r="G3"/>
      <c r="H3"/>
    </row>
    <row r="4" spans="1:8" s="1" customFormat="1" ht="15" customHeight="1" x14ac:dyDescent="0.2">
      <c r="A4" s="4"/>
      <c r="B4" s="181" t="s">
        <v>147</v>
      </c>
      <c r="C4" s="181"/>
      <c r="D4" s="182"/>
      <c r="E4"/>
      <c r="F4"/>
      <c r="G4"/>
      <c r="H4"/>
    </row>
    <row r="5" spans="1:8" s="1" customFormat="1" ht="15" customHeight="1" thickBot="1" x14ac:dyDescent="0.25">
      <c r="A5" s="111"/>
      <c r="B5" s="183" t="s">
        <v>19</v>
      </c>
      <c r="C5" s="183"/>
      <c r="D5" s="184"/>
      <c r="E5"/>
      <c r="F5"/>
      <c r="G5"/>
      <c r="H5"/>
    </row>
    <row r="6" spans="1:8" ht="18" customHeight="1" thickBot="1" x14ac:dyDescent="0.25">
      <c r="A6" s="167" t="s">
        <v>34</v>
      </c>
      <c r="B6" s="167"/>
      <c r="C6" s="185" t="s">
        <v>119</v>
      </c>
      <c r="D6" s="186"/>
    </row>
    <row r="7" spans="1:8" ht="18" customHeight="1" thickBot="1" x14ac:dyDescent="0.25">
      <c r="A7" s="153" t="s">
        <v>33</v>
      </c>
      <c r="B7" s="153"/>
      <c r="C7" s="154" t="s">
        <v>40</v>
      </c>
      <c r="D7" s="173"/>
    </row>
    <row r="8" spans="1:8" ht="18" customHeight="1" thickBot="1" x14ac:dyDescent="0.25">
      <c r="A8" s="151" t="s">
        <v>32</v>
      </c>
      <c r="B8" s="152"/>
      <c r="C8" s="153" t="s">
        <v>128</v>
      </c>
      <c r="D8" s="166"/>
    </row>
    <row r="9" spans="1:8" ht="18" customHeight="1" thickBot="1" x14ac:dyDescent="0.25">
      <c r="A9" s="149" t="s">
        <v>31</v>
      </c>
      <c r="B9" s="150"/>
      <c r="C9" s="153" t="s">
        <v>48</v>
      </c>
      <c r="D9" s="172"/>
    </row>
    <row r="10" spans="1:8" ht="18" customHeight="1" thickBot="1" x14ac:dyDescent="0.25">
      <c r="A10" s="158"/>
      <c r="B10" s="159"/>
      <c r="C10" s="153" t="s">
        <v>56</v>
      </c>
      <c r="D10" s="172"/>
    </row>
    <row r="11" spans="1:8" ht="18" customHeight="1" thickBot="1" x14ac:dyDescent="0.25">
      <c r="A11" s="149" t="s">
        <v>29</v>
      </c>
      <c r="B11" s="150"/>
      <c r="C11" s="153" t="s">
        <v>120</v>
      </c>
      <c r="D11" s="153"/>
    </row>
    <row r="12" spans="1:8" ht="18" customHeight="1" thickBot="1" x14ac:dyDescent="0.25">
      <c r="A12" s="149" t="s">
        <v>30</v>
      </c>
      <c r="B12" s="150"/>
      <c r="C12" s="174" t="s">
        <v>121</v>
      </c>
      <c r="D12" s="175"/>
    </row>
    <row r="13" spans="1:8" ht="18" customHeight="1" thickBot="1" x14ac:dyDescent="0.25">
      <c r="A13" s="153" t="s">
        <v>28</v>
      </c>
      <c r="B13" s="153"/>
      <c r="C13" s="153" t="s">
        <v>122</v>
      </c>
      <c r="D13" s="153"/>
      <c r="E13" s="62"/>
    </row>
    <row r="14" spans="1:8" ht="18" customHeight="1" thickBot="1" x14ac:dyDescent="0.25">
      <c r="A14" s="153" t="s">
        <v>35</v>
      </c>
      <c r="B14" s="166"/>
      <c r="C14" s="153" t="s">
        <v>122</v>
      </c>
      <c r="D14" s="153"/>
      <c r="E14" s="62"/>
    </row>
    <row r="15" spans="1:8" ht="18" customHeight="1" thickBot="1" x14ac:dyDescent="0.25">
      <c r="A15" s="153" t="s">
        <v>27</v>
      </c>
      <c r="B15" s="153"/>
      <c r="C15" s="153" t="s">
        <v>123</v>
      </c>
      <c r="D15" s="153"/>
    </row>
    <row r="16" spans="1:8" ht="18" customHeight="1" thickBot="1" x14ac:dyDescent="0.25">
      <c r="A16" s="153" t="s">
        <v>26</v>
      </c>
      <c r="B16" s="153"/>
      <c r="C16" s="153" t="s">
        <v>49</v>
      </c>
      <c r="D16" s="153"/>
    </row>
    <row r="17" spans="1:8" ht="18" customHeight="1" thickBot="1" x14ac:dyDescent="0.25">
      <c r="A17" s="155" t="s">
        <v>25</v>
      </c>
      <c r="B17" s="50">
        <v>1</v>
      </c>
      <c r="C17" s="51" t="s">
        <v>45</v>
      </c>
      <c r="D17" s="52">
        <v>0</v>
      </c>
    </row>
    <row r="18" spans="1:8" ht="18" customHeight="1" thickBot="1" x14ac:dyDescent="0.25">
      <c r="A18" s="155"/>
      <c r="B18" s="50">
        <v>2</v>
      </c>
      <c r="C18" s="51" t="s">
        <v>124</v>
      </c>
      <c r="D18" s="52">
        <v>0</v>
      </c>
    </row>
    <row r="19" spans="1:8" ht="18" customHeight="1" thickBot="1" x14ac:dyDescent="0.25">
      <c r="A19" s="155"/>
      <c r="B19" s="50">
        <v>3</v>
      </c>
      <c r="C19" s="51" t="s">
        <v>125</v>
      </c>
      <c r="D19" s="52">
        <v>0</v>
      </c>
    </row>
    <row r="20" spans="1:8" ht="18" customHeight="1" thickBot="1" x14ac:dyDescent="0.25">
      <c r="A20" s="155"/>
      <c r="B20" s="50">
        <v>4</v>
      </c>
      <c r="C20" s="51" t="s">
        <v>126</v>
      </c>
      <c r="D20" s="52">
        <v>0</v>
      </c>
    </row>
    <row r="21" spans="1:8" ht="18" customHeight="1" thickBot="1" x14ac:dyDescent="0.25">
      <c r="A21" s="162"/>
      <c r="B21" s="50"/>
      <c r="C21" s="53" t="s">
        <v>43</v>
      </c>
      <c r="D21" s="52">
        <v>0</v>
      </c>
    </row>
    <row r="22" spans="1:8" ht="18" customHeight="1" thickBot="1" x14ac:dyDescent="0.25">
      <c r="A22" s="160"/>
      <c r="B22" s="160"/>
      <c r="C22" s="54" t="s">
        <v>44</v>
      </c>
      <c r="D22" s="55">
        <f>AVERAGE(D17:D20)+D21</f>
        <v>0</v>
      </c>
    </row>
    <row r="23" spans="1:8" ht="18" customHeight="1" thickBot="1" x14ac:dyDescent="0.25">
      <c r="A23" s="56"/>
      <c r="B23" s="57"/>
      <c r="C23" s="113"/>
      <c r="D23" s="113"/>
    </row>
    <row r="24" spans="1:8" ht="18" customHeight="1" thickBot="1" x14ac:dyDescent="0.25">
      <c r="A24" s="167" t="s">
        <v>34</v>
      </c>
      <c r="B24" s="167"/>
      <c r="C24" s="187" t="s">
        <v>127</v>
      </c>
      <c r="D24" s="188"/>
    </row>
    <row r="25" spans="1:8" ht="18" customHeight="1" thickBot="1" x14ac:dyDescent="0.25">
      <c r="A25" s="153" t="s">
        <v>33</v>
      </c>
      <c r="B25" s="153"/>
      <c r="C25" s="154" t="s">
        <v>37</v>
      </c>
      <c r="D25" s="154"/>
    </row>
    <row r="26" spans="1:8" ht="18" customHeight="1" thickBot="1" x14ac:dyDescent="0.25">
      <c r="A26" s="155" t="s">
        <v>32</v>
      </c>
      <c r="B26" s="155"/>
      <c r="C26" s="153" t="s">
        <v>129</v>
      </c>
      <c r="D26" s="153"/>
    </row>
    <row r="27" spans="1:8" ht="18" customHeight="1" thickBot="1" x14ac:dyDescent="0.25">
      <c r="A27" s="153" t="s">
        <v>31</v>
      </c>
      <c r="B27" s="166"/>
      <c r="C27" s="153" t="s">
        <v>130</v>
      </c>
      <c r="D27" s="153"/>
    </row>
    <row r="28" spans="1:8" ht="18" customHeight="1" thickBot="1" x14ac:dyDescent="0.25">
      <c r="A28" s="153" t="s">
        <v>50</v>
      </c>
      <c r="B28" s="153"/>
      <c r="C28" s="153" t="s">
        <v>131</v>
      </c>
      <c r="D28" s="153"/>
      <c r="E28" s="165"/>
      <c r="H28" t="s">
        <v>7</v>
      </c>
    </row>
    <row r="29" spans="1:8" ht="18" customHeight="1" thickBot="1" x14ac:dyDescent="0.25">
      <c r="A29" s="153" t="s">
        <v>51</v>
      </c>
      <c r="B29" s="153"/>
      <c r="C29" s="153" t="s">
        <v>132</v>
      </c>
      <c r="D29" s="153"/>
      <c r="E29" s="165"/>
    </row>
    <row r="30" spans="1:8" ht="18" customHeight="1" thickBot="1" x14ac:dyDescent="0.25">
      <c r="A30" s="153" t="s">
        <v>27</v>
      </c>
      <c r="B30" s="153"/>
      <c r="C30" s="153" t="s">
        <v>133</v>
      </c>
      <c r="D30" s="153"/>
      <c r="E30" s="165"/>
    </row>
    <row r="31" spans="1:8" ht="18" customHeight="1" thickBot="1" x14ac:dyDescent="0.25">
      <c r="A31" s="153" t="s">
        <v>26</v>
      </c>
      <c r="B31" s="153"/>
      <c r="C31" s="153" t="s">
        <v>49</v>
      </c>
      <c r="D31" s="153"/>
    </row>
    <row r="32" spans="1:8" ht="18" customHeight="1" thickBot="1" x14ac:dyDescent="0.25">
      <c r="A32" s="155" t="s">
        <v>25</v>
      </c>
      <c r="B32" s="50">
        <v>1</v>
      </c>
      <c r="C32" s="51" t="s">
        <v>45</v>
      </c>
      <c r="D32" s="52">
        <v>0</v>
      </c>
    </row>
    <row r="33" spans="1:8" ht="18" customHeight="1" thickBot="1" x14ac:dyDescent="0.25">
      <c r="A33" s="155"/>
      <c r="B33" s="50">
        <v>2</v>
      </c>
      <c r="C33" s="51" t="s">
        <v>124</v>
      </c>
      <c r="D33" s="52">
        <v>0</v>
      </c>
    </row>
    <row r="34" spans="1:8" ht="18" customHeight="1" thickBot="1" x14ac:dyDescent="0.25">
      <c r="A34" s="155"/>
      <c r="B34" s="50">
        <v>3</v>
      </c>
      <c r="C34" s="51" t="s">
        <v>125</v>
      </c>
      <c r="D34" s="52">
        <v>0</v>
      </c>
    </row>
    <row r="35" spans="1:8" ht="18" customHeight="1" thickBot="1" x14ac:dyDescent="0.25">
      <c r="A35" s="155"/>
      <c r="B35" s="50">
        <v>4</v>
      </c>
      <c r="C35" s="51" t="s">
        <v>126</v>
      </c>
      <c r="D35" s="52">
        <v>0</v>
      </c>
    </row>
    <row r="36" spans="1:8" ht="18" customHeight="1" thickBot="1" x14ac:dyDescent="0.25">
      <c r="A36" s="162"/>
      <c r="B36" s="50"/>
      <c r="C36" s="53" t="s">
        <v>43</v>
      </c>
      <c r="D36" s="52">
        <v>0</v>
      </c>
    </row>
    <row r="37" spans="1:8" ht="18" customHeight="1" thickBot="1" x14ac:dyDescent="0.25">
      <c r="A37" s="160"/>
      <c r="B37" s="160"/>
      <c r="C37" s="54" t="s">
        <v>44</v>
      </c>
      <c r="D37" s="55">
        <f>AVERAGE(D32:D35)+D36</f>
        <v>0</v>
      </c>
    </row>
    <row r="38" spans="1:8" ht="18" customHeight="1" thickBot="1" x14ac:dyDescent="0.25">
      <c r="A38" s="56"/>
      <c r="B38" s="56"/>
      <c r="C38" s="56"/>
      <c r="D38" s="56"/>
    </row>
    <row r="39" spans="1:8" ht="18" customHeight="1" thickBot="1" x14ac:dyDescent="0.25">
      <c r="A39" s="161" t="s">
        <v>34</v>
      </c>
      <c r="B39" s="161"/>
      <c r="C39" s="187" t="s">
        <v>134</v>
      </c>
      <c r="D39" s="188"/>
    </row>
    <row r="40" spans="1:8" ht="18" customHeight="1" thickBot="1" x14ac:dyDescent="0.25">
      <c r="A40" s="153" t="s">
        <v>33</v>
      </c>
      <c r="B40" s="153"/>
      <c r="C40" s="154" t="s">
        <v>37</v>
      </c>
      <c r="D40" s="154"/>
    </row>
    <row r="41" spans="1:8" ht="18" customHeight="1" thickBot="1" x14ac:dyDescent="0.25">
      <c r="A41" s="155" t="s">
        <v>32</v>
      </c>
      <c r="B41" s="155"/>
      <c r="C41" s="153" t="s">
        <v>135</v>
      </c>
      <c r="D41" s="153"/>
    </row>
    <row r="42" spans="1:8" ht="18" customHeight="1" thickBot="1" x14ac:dyDescent="0.25">
      <c r="A42" s="149" t="s">
        <v>31</v>
      </c>
      <c r="B42" s="150"/>
      <c r="C42" s="153" t="s">
        <v>48</v>
      </c>
      <c r="D42" s="172"/>
    </row>
    <row r="43" spans="1:8" ht="18" customHeight="1" thickBot="1" x14ac:dyDescent="0.25">
      <c r="A43" s="158"/>
      <c r="B43" s="159"/>
      <c r="C43" s="153" t="s">
        <v>136</v>
      </c>
      <c r="D43" s="172"/>
    </row>
    <row r="44" spans="1:8" ht="18" customHeight="1" thickBot="1" x14ac:dyDescent="0.25">
      <c r="A44" s="149" t="s">
        <v>29</v>
      </c>
      <c r="B44" s="150"/>
      <c r="C44" s="153" t="s">
        <v>137</v>
      </c>
      <c r="D44" s="153"/>
      <c r="E44" s="165"/>
      <c r="H44" t="s">
        <v>7</v>
      </c>
    </row>
    <row r="45" spans="1:8" ht="18" customHeight="1" thickBot="1" x14ac:dyDescent="0.25">
      <c r="A45" s="149" t="s">
        <v>30</v>
      </c>
      <c r="B45" s="150"/>
      <c r="C45" s="174" t="s">
        <v>138</v>
      </c>
      <c r="D45" s="175"/>
      <c r="E45" s="165"/>
    </row>
    <row r="46" spans="1:8" ht="18" customHeight="1" thickBot="1" x14ac:dyDescent="0.25">
      <c r="A46" s="153" t="s">
        <v>51</v>
      </c>
      <c r="B46" s="153"/>
      <c r="C46" s="153" t="s">
        <v>139</v>
      </c>
      <c r="D46" s="153"/>
      <c r="E46" s="165"/>
    </row>
    <row r="47" spans="1:8" ht="18" customHeight="1" thickBot="1" x14ac:dyDescent="0.25">
      <c r="A47" s="153" t="s">
        <v>27</v>
      </c>
      <c r="B47" s="153"/>
      <c r="C47" s="153" t="s">
        <v>123</v>
      </c>
      <c r="D47" s="153"/>
      <c r="E47" s="165"/>
    </row>
    <row r="48" spans="1:8" ht="18" customHeight="1" thickBot="1" x14ac:dyDescent="0.25">
      <c r="A48" s="153" t="s">
        <v>26</v>
      </c>
      <c r="B48" s="153"/>
      <c r="C48" s="153" t="s">
        <v>140</v>
      </c>
      <c r="D48" s="153"/>
    </row>
    <row r="49" spans="1:5" ht="18" customHeight="1" thickBot="1" x14ac:dyDescent="0.25">
      <c r="A49" s="155" t="s">
        <v>25</v>
      </c>
      <c r="B49" s="50">
        <v>1</v>
      </c>
      <c r="C49" s="51" t="s">
        <v>47</v>
      </c>
      <c r="D49" s="52">
        <v>0</v>
      </c>
    </row>
    <row r="50" spans="1:5" ht="18" customHeight="1" thickBot="1" x14ac:dyDescent="0.25">
      <c r="A50" s="155"/>
      <c r="B50" s="50">
        <v>2</v>
      </c>
      <c r="C50" s="51" t="s">
        <v>141</v>
      </c>
      <c r="D50" s="52">
        <v>0</v>
      </c>
    </row>
    <row r="51" spans="1:5" ht="18" customHeight="1" thickBot="1" x14ac:dyDescent="0.25">
      <c r="A51" s="155"/>
      <c r="B51" s="50">
        <v>3</v>
      </c>
      <c r="C51" s="51" t="s">
        <v>62</v>
      </c>
      <c r="D51" s="52">
        <v>0</v>
      </c>
    </row>
    <row r="52" spans="1:5" ht="18" customHeight="1" thickBot="1" x14ac:dyDescent="0.25">
      <c r="A52" s="155"/>
      <c r="B52" s="50">
        <v>4</v>
      </c>
      <c r="C52" s="51" t="s">
        <v>142</v>
      </c>
      <c r="D52" s="52">
        <v>0</v>
      </c>
    </row>
    <row r="53" spans="1:5" ht="18" customHeight="1" thickBot="1" x14ac:dyDescent="0.25">
      <c r="A53" s="162"/>
      <c r="B53" s="50"/>
      <c r="C53" s="53" t="s">
        <v>43</v>
      </c>
      <c r="D53" s="52">
        <v>0</v>
      </c>
    </row>
    <row r="54" spans="1:5" ht="18" customHeight="1" thickBot="1" x14ac:dyDescent="0.25">
      <c r="A54" s="160"/>
      <c r="B54" s="160"/>
      <c r="C54" s="54" t="s">
        <v>44</v>
      </c>
      <c r="D54" s="55">
        <f>AVERAGE(D49:D52)+D53</f>
        <v>0</v>
      </c>
    </row>
    <row r="55" spans="1:5" ht="18" customHeight="1" thickBot="1" x14ac:dyDescent="0.25">
      <c r="A55" s="56"/>
      <c r="B55" s="56"/>
      <c r="C55" s="56"/>
      <c r="D55" s="56"/>
    </row>
    <row r="56" spans="1:5" ht="18" customHeight="1" thickBot="1" x14ac:dyDescent="0.25">
      <c r="A56" s="161" t="s">
        <v>34</v>
      </c>
      <c r="B56" s="161"/>
      <c r="C56" s="187" t="s">
        <v>143</v>
      </c>
      <c r="D56" s="188"/>
    </row>
    <row r="57" spans="1:5" ht="18" customHeight="1" thickBot="1" x14ac:dyDescent="0.25">
      <c r="A57" s="153" t="s">
        <v>33</v>
      </c>
      <c r="B57" s="153"/>
      <c r="C57" s="154" t="s">
        <v>37</v>
      </c>
      <c r="D57" s="154"/>
    </row>
    <row r="58" spans="1:5" ht="18" customHeight="1" thickBot="1" x14ac:dyDescent="0.25">
      <c r="A58" s="155" t="s">
        <v>32</v>
      </c>
      <c r="B58" s="155"/>
      <c r="C58" s="153" t="s">
        <v>144</v>
      </c>
      <c r="D58" s="153"/>
    </row>
    <row r="59" spans="1:5" ht="18" customHeight="1" thickBot="1" x14ac:dyDescent="0.25">
      <c r="A59" s="149" t="s">
        <v>31</v>
      </c>
      <c r="B59" s="150"/>
      <c r="C59" s="153" t="s">
        <v>48</v>
      </c>
      <c r="D59" s="153"/>
    </row>
    <row r="60" spans="1:5" ht="18" customHeight="1" thickBot="1" x14ac:dyDescent="0.25">
      <c r="A60" s="158"/>
      <c r="B60" s="159"/>
      <c r="C60" s="153" t="s">
        <v>56</v>
      </c>
      <c r="D60" s="153"/>
    </row>
    <row r="61" spans="1:5" ht="18" customHeight="1" thickBot="1" x14ac:dyDescent="0.25">
      <c r="A61" s="153" t="s">
        <v>29</v>
      </c>
      <c r="B61" s="166"/>
      <c r="C61" s="179" t="s">
        <v>145</v>
      </c>
      <c r="D61" s="180"/>
      <c r="E61" s="62"/>
    </row>
    <row r="62" spans="1:5" ht="18" customHeight="1" thickBot="1" x14ac:dyDescent="0.25">
      <c r="A62" s="153" t="s">
        <v>30</v>
      </c>
      <c r="B62" s="153"/>
      <c r="C62" s="153" t="s">
        <v>146</v>
      </c>
      <c r="D62" s="153"/>
      <c r="E62" s="62"/>
    </row>
    <row r="63" spans="1:5" ht="18" customHeight="1" thickBot="1" x14ac:dyDescent="0.25">
      <c r="A63" s="153" t="s">
        <v>54</v>
      </c>
      <c r="B63" s="153"/>
      <c r="C63" s="153" t="s">
        <v>148</v>
      </c>
      <c r="D63" s="153"/>
      <c r="E63" s="62"/>
    </row>
    <row r="64" spans="1:5" ht="18" customHeight="1" thickBot="1" x14ac:dyDescent="0.25">
      <c r="A64" s="153" t="s">
        <v>27</v>
      </c>
      <c r="B64" s="153"/>
      <c r="C64" s="153" t="s">
        <v>123</v>
      </c>
      <c r="D64" s="153"/>
      <c r="E64" s="62"/>
    </row>
    <row r="65" spans="1:5" ht="18" customHeight="1" thickBot="1" x14ac:dyDescent="0.25">
      <c r="A65" s="153" t="s">
        <v>26</v>
      </c>
      <c r="B65" s="153"/>
      <c r="C65" s="153" t="s">
        <v>149</v>
      </c>
      <c r="D65" s="153"/>
    </row>
    <row r="66" spans="1:5" ht="18" customHeight="1" thickBot="1" x14ac:dyDescent="0.25">
      <c r="A66" s="155" t="s">
        <v>25</v>
      </c>
      <c r="B66" s="50">
        <v>1</v>
      </c>
      <c r="C66" s="51" t="s">
        <v>150</v>
      </c>
      <c r="D66" s="52">
        <v>0</v>
      </c>
    </row>
    <row r="67" spans="1:5" ht="18" customHeight="1" thickBot="1" x14ac:dyDescent="0.25">
      <c r="A67" s="155"/>
      <c r="B67" s="50">
        <v>2</v>
      </c>
      <c r="C67" s="51" t="s">
        <v>151</v>
      </c>
      <c r="D67" s="52">
        <v>0</v>
      </c>
    </row>
    <row r="68" spans="1:5" ht="18" customHeight="1" thickBot="1" x14ac:dyDescent="0.25">
      <c r="A68" s="155"/>
      <c r="B68" s="50">
        <v>3</v>
      </c>
      <c r="C68" s="51" t="s">
        <v>152</v>
      </c>
      <c r="D68" s="52">
        <v>0</v>
      </c>
    </row>
    <row r="69" spans="1:5" ht="18" customHeight="1" thickBot="1" x14ac:dyDescent="0.25">
      <c r="A69" s="155"/>
      <c r="B69" s="50">
        <v>4</v>
      </c>
      <c r="C69" s="51" t="s">
        <v>153</v>
      </c>
      <c r="D69" s="52">
        <v>0</v>
      </c>
    </row>
    <row r="70" spans="1:5" ht="18" customHeight="1" thickBot="1" x14ac:dyDescent="0.25">
      <c r="A70" s="162"/>
      <c r="B70" s="50"/>
      <c r="C70" s="53" t="s">
        <v>43</v>
      </c>
      <c r="D70" s="52">
        <v>0</v>
      </c>
    </row>
    <row r="71" spans="1:5" ht="18" customHeight="1" thickBot="1" x14ac:dyDescent="0.25">
      <c r="A71" s="160"/>
      <c r="B71" s="160"/>
      <c r="C71" s="54" t="s">
        <v>44</v>
      </c>
      <c r="D71" s="55">
        <f>AVERAGE(D66:D69)+D70</f>
        <v>0</v>
      </c>
    </row>
    <row r="72" spans="1:5" ht="18" customHeight="1" thickBot="1" x14ac:dyDescent="0.25">
      <c r="A72" s="56"/>
      <c r="B72" s="56"/>
      <c r="C72" s="56"/>
      <c r="D72" s="56"/>
    </row>
    <row r="73" spans="1:5" ht="18" customHeight="1" thickBot="1" x14ac:dyDescent="0.25">
      <c r="A73" s="161" t="s">
        <v>34</v>
      </c>
      <c r="B73" s="161"/>
      <c r="C73" s="187" t="s">
        <v>154</v>
      </c>
      <c r="D73" s="188"/>
    </row>
    <row r="74" spans="1:5" ht="18" customHeight="1" thickBot="1" x14ac:dyDescent="0.25">
      <c r="A74" s="153" t="s">
        <v>33</v>
      </c>
      <c r="B74" s="153"/>
      <c r="C74" s="154" t="s">
        <v>37</v>
      </c>
      <c r="D74" s="154"/>
    </row>
    <row r="75" spans="1:5" ht="18" customHeight="1" thickBot="1" x14ac:dyDescent="0.25">
      <c r="A75" s="155" t="s">
        <v>32</v>
      </c>
      <c r="B75" s="155"/>
      <c r="C75" s="153" t="s">
        <v>155</v>
      </c>
      <c r="D75" s="153"/>
    </row>
    <row r="76" spans="1:5" ht="18" customHeight="1" thickBot="1" x14ac:dyDescent="0.25">
      <c r="A76" s="149" t="s">
        <v>31</v>
      </c>
      <c r="B76" s="150"/>
      <c r="C76" s="153" t="s">
        <v>156</v>
      </c>
      <c r="D76" s="153"/>
    </row>
    <row r="77" spans="1:5" ht="18" customHeight="1" thickBot="1" x14ac:dyDescent="0.25">
      <c r="A77" s="153" t="s">
        <v>55</v>
      </c>
      <c r="B77" s="166"/>
      <c r="C77" s="169" t="s">
        <v>157</v>
      </c>
      <c r="D77" s="170"/>
      <c r="E77" s="62"/>
    </row>
    <row r="78" spans="1:5" ht="18" customHeight="1" thickBot="1" x14ac:dyDescent="0.25">
      <c r="A78" s="58" t="s">
        <v>54</v>
      </c>
      <c r="B78" s="58"/>
      <c r="C78" s="114" t="s">
        <v>132</v>
      </c>
      <c r="D78" s="68"/>
      <c r="E78" s="62"/>
    </row>
    <row r="79" spans="1:5" ht="18" customHeight="1" thickBot="1" x14ac:dyDescent="0.25">
      <c r="A79" s="153" t="s">
        <v>27</v>
      </c>
      <c r="B79" s="153"/>
      <c r="C79" s="153" t="s">
        <v>158</v>
      </c>
      <c r="D79" s="153"/>
    </row>
    <row r="80" spans="1:5" ht="18" customHeight="1" thickBot="1" x14ac:dyDescent="0.25">
      <c r="A80" s="153" t="s">
        <v>26</v>
      </c>
      <c r="B80" s="153"/>
      <c r="C80" s="153" t="s">
        <v>49</v>
      </c>
      <c r="D80" s="153"/>
    </row>
    <row r="81" spans="1:4" ht="18" customHeight="1" thickBot="1" x14ac:dyDescent="0.25">
      <c r="A81" s="155" t="s">
        <v>25</v>
      </c>
      <c r="B81" s="50">
        <v>1</v>
      </c>
      <c r="C81" s="58" t="s">
        <v>159</v>
      </c>
      <c r="D81" s="52">
        <v>0</v>
      </c>
    </row>
    <row r="82" spans="1:4" ht="18" customHeight="1" thickBot="1" x14ac:dyDescent="0.25">
      <c r="A82" s="155"/>
      <c r="B82" s="50">
        <v>2</v>
      </c>
      <c r="C82" s="58" t="s">
        <v>46</v>
      </c>
      <c r="D82" s="52">
        <v>0</v>
      </c>
    </row>
    <row r="83" spans="1:4" ht="18" customHeight="1" thickBot="1" x14ac:dyDescent="0.25">
      <c r="A83" s="155"/>
      <c r="B83" s="50">
        <v>3</v>
      </c>
      <c r="C83" s="59" t="s">
        <v>160</v>
      </c>
      <c r="D83" s="52">
        <v>0</v>
      </c>
    </row>
    <row r="84" spans="1:4" ht="18" customHeight="1" thickBot="1" x14ac:dyDescent="0.25">
      <c r="A84" s="155"/>
      <c r="B84" s="50">
        <v>4</v>
      </c>
      <c r="C84" s="59" t="s">
        <v>47</v>
      </c>
      <c r="D84" s="52">
        <v>0</v>
      </c>
    </row>
    <row r="85" spans="1:4" ht="18" customHeight="1" thickBot="1" x14ac:dyDescent="0.25">
      <c r="A85" s="162"/>
      <c r="B85" s="50"/>
      <c r="C85" s="53" t="s">
        <v>43</v>
      </c>
      <c r="D85" s="52">
        <v>0</v>
      </c>
    </row>
    <row r="86" spans="1:4" ht="18" customHeight="1" thickBot="1" x14ac:dyDescent="0.25">
      <c r="A86" s="160"/>
      <c r="B86" s="160"/>
      <c r="C86" s="54" t="s">
        <v>44</v>
      </c>
      <c r="D86" s="55">
        <f>AVERAGE(D81:D84)+D85</f>
        <v>0</v>
      </c>
    </row>
    <row r="87" spans="1:4" ht="18" customHeight="1" thickBot="1" x14ac:dyDescent="0.25">
      <c r="A87" s="56"/>
      <c r="B87" s="56"/>
      <c r="C87" s="56"/>
      <c r="D87" s="56"/>
    </row>
    <row r="88" spans="1:4" ht="18" customHeight="1" thickBot="1" x14ac:dyDescent="0.25">
      <c r="A88" s="161" t="s">
        <v>34</v>
      </c>
      <c r="B88" s="161"/>
      <c r="C88" s="187" t="s">
        <v>161</v>
      </c>
      <c r="D88" s="188"/>
    </row>
    <row r="89" spans="1:4" ht="18" customHeight="1" thickBot="1" x14ac:dyDescent="0.25">
      <c r="A89" s="155" t="s">
        <v>33</v>
      </c>
      <c r="B89" s="172"/>
      <c r="C89" s="154" t="s">
        <v>40</v>
      </c>
      <c r="D89" s="154"/>
    </row>
    <row r="90" spans="1:4" ht="18" customHeight="1" thickBot="1" x14ac:dyDescent="0.25">
      <c r="A90" s="149" t="s">
        <v>162</v>
      </c>
      <c r="B90" s="150"/>
      <c r="C90" s="153" t="s">
        <v>163</v>
      </c>
      <c r="D90" s="153"/>
    </row>
    <row r="91" spans="1:4" ht="18" customHeight="1" thickBot="1" x14ac:dyDescent="0.25">
      <c r="A91" s="64" t="s">
        <v>107</v>
      </c>
      <c r="B91" s="65"/>
      <c r="C91" s="58" t="s">
        <v>164</v>
      </c>
      <c r="D91" s="58"/>
    </row>
    <row r="92" spans="1:4" ht="18" customHeight="1" thickBot="1" x14ac:dyDescent="0.25">
      <c r="A92" s="155" t="s">
        <v>31</v>
      </c>
      <c r="B92" s="172"/>
      <c r="C92" s="153" t="s">
        <v>165</v>
      </c>
      <c r="D92" s="153"/>
    </row>
    <row r="93" spans="1:4" ht="18" customHeight="1" thickBot="1" x14ac:dyDescent="0.25">
      <c r="A93" s="153" t="s">
        <v>30</v>
      </c>
      <c r="B93" s="153"/>
      <c r="C93" s="153" t="s">
        <v>166</v>
      </c>
      <c r="D93" s="153"/>
    </row>
    <row r="94" spans="1:4" ht="18" customHeight="1" thickBot="1" x14ac:dyDescent="0.25">
      <c r="A94" s="153" t="s">
        <v>51</v>
      </c>
      <c r="B94" s="153"/>
      <c r="C94" s="153" t="s">
        <v>167</v>
      </c>
      <c r="D94" s="153"/>
    </row>
    <row r="95" spans="1:4" ht="18" customHeight="1" thickBot="1" x14ac:dyDescent="0.25">
      <c r="A95" s="153" t="s">
        <v>27</v>
      </c>
      <c r="B95" s="153"/>
      <c r="C95" s="153" t="s">
        <v>168</v>
      </c>
      <c r="D95" s="153"/>
    </row>
    <row r="96" spans="1:4" ht="18" customHeight="1" thickBot="1" x14ac:dyDescent="0.25">
      <c r="A96" s="153" t="s">
        <v>26</v>
      </c>
      <c r="B96" s="153"/>
      <c r="C96" s="153" t="s">
        <v>49</v>
      </c>
      <c r="D96" s="153"/>
    </row>
    <row r="97" spans="1:6" ht="18" customHeight="1" thickBot="1" x14ac:dyDescent="0.25">
      <c r="A97" s="155" t="s">
        <v>25</v>
      </c>
      <c r="B97" s="50">
        <v>1</v>
      </c>
      <c r="C97" s="58" t="s">
        <v>46</v>
      </c>
      <c r="D97" s="52">
        <v>0</v>
      </c>
    </row>
    <row r="98" spans="1:6" ht="18" customHeight="1" thickBot="1" x14ac:dyDescent="0.25">
      <c r="A98" s="155"/>
      <c r="B98" s="50">
        <v>2</v>
      </c>
      <c r="C98" s="58" t="s">
        <v>141</v>
      </c>
      <c r="D98" s="52">
        <v>0</v>
      </c>
    </row>
    <row r="99" spans="1:6" ht="18" customHeight="1" thickBot="1" x14ac:dyDescent="0.25">
      <c r="A99" s="155"/>
      <c r="B99" s="50">
        <v>3</v>
      </c>
      <c r="C99" s="59" t="s">
        <v>142</v>
      </c>
      <c r="D99" s="52">
        <v>0</v>
      </c>
    </row>
    <row r="100" spans="1:6" ht="18" customHeight="1" thickBot="1" x14ac:dyDescent="0.25">
      <c r="A100" s="155"/>
      <c r="B100" s="50">
        <v>4</v>
      </c>
      <c r="C100" s="59" t="s">
        <v>169</v>
      </c>
      <c r="D100" s="52">
        <v>0</v>
      </c>
    </row>
    <row r="101" spans="1:6" ht="18" customHeight="1" thickBot="1" x14ac:dyDescent="0.25">
      <c r="A101" s="162"/>
      <c r="B101" s="50"/>
      <c r="C101" s="53" t="s">
        <v>43</v>
      </c>
      <c r="D101" s="52">
        <v>0</v>
      </c>
    </row>
    <row r="102" spans="1:6" ht="18" customHeight="1" thickBot="1" x14ac:dyDescent="0.25">
      <c r="A102" s="160"/>
      <c r="B102" s="160"/>
      <c r="C102" s="54" t="s">
        <v>44</v>
      </c>
      <c r="D102" s="55">
        <f>AVERAGE(D97:D100)+D101</f>
        <v>0</v>
      </c>
    </row>
    <row r="103" spans="1:6" ht="18" customHeight="1" thickBot="1" x14ac:dyDescent="0.25">
      <c r="A103" s="56"/>
      <c r="B103" s="56"/>
      <c r="C103" s="56"/>
      <c r="D103" s="56"/>
    </row>
    <row r="104" spans="1:6" ht="18" customHeight="1" thickBot="1" x14ac:dyDescent="0.25">
      <c r="A104" s="161" t="s">
        <v>34</v>
      </c>
      <c r="B104" s="161"/>
      <c r="C104" s="187" t="s">
        <v>170</v>
      </c>
      <c r="D104" s="188"/>
    </row>
    <row r="105" spans="1:6" ht="18" customHeight="1" thickBot="1" x14ac:dyDescent="0.25">
      <c r="A105" s="153" t="s">
        <v>33</v>
      </c>
      <c r="B105" s="153"/>
      <c r="C105" s="154" t="s">
        <v>40</v>
      </c>
      <c r="D105" s="154"/>
      <c r="E105" s="178"/>
      <c r="F105" s="178"/>
    </row>
    <row r="106" spans="1:6" ht="18" customHeight="1" thickBot="1" x14ac:dyDescent="0.25">
      <c r="A106" s="155" t="s">
        <v>32</v>
      </c>
      <c r="B106" s="163"/>
      <c r="C106" s="153" t="s">
        <v>171</v>
      </c>
      <c r="D106" s="153"/>
      <c r="E106" s="178"/>
      <c r="F106" s="178"/>
    </row>
    <row r="107" spans="1:6" ht="18" customHeight="1" thickBot="1" x14ac:dyDescent="0.25">
      <c r="A107" s="155" t="s">
        <v>50</v>
      </c>
      <c r="B107" s="164"/>
      <c r="C107" s="153" t="s">
        <v>172</v>
      </c>
      <c r="D107" s="153"/>
      <c r="E107" s="178"/>
      <c r="F107" s="178"/>
    </row>
    <row r="108" spans="1:6" ht="18" customHeight="1" thickBot="1" x14ac:dyDescent="0.25">
      <c r="A108" s="153" t="s">
        <v>28</v>
      </c>
      <c r="B108" s="153"/>
      <c r="C108" s="179" t="s">
        <v>132</v>
      </c>
      <c r="D108" s="180"/>
      <c r="E108" s="178"/>
      <c r="F108" s="178"/>
    </row>
    <row r="109" spans="1:6" ht="18" customHeight="1" thickBot="1" x14ac:dyDescent="0.25">
      <c r="A109" s="155" t="s">
        <v>27</v>
      </c>
      <c r="B109" s="155"/>
      <c r="C109" s="153" t="s">
        <v>173</v>
      </c>
      <c r="D109" s="153"/>
      <c r="E109" s="178"/>
      <c r="F109" s="178"/>
    </row>
    <row r="110" spans="1:6" ht="18" customHeight="1" thickBot="1" x14ac:dyDescent="0.25">
      <c r="A110" s="153" t="s">
        <v>26</v>
      </c>
      <c r="B110" s="153"/>
      <c r="C110" s="153" t="s">
        <v>41</v>
      </c>
      <c r="D110" s="153"/>
      <c r="E110" s="178"/>
      <c r="F110" s="178"/>
    </row>
    <row r="111" spans="1:6" ht="18" customHeight="1" thickBot="1" x14ac:dyDescent="0.25">
      <c r="A111" s="155" t="s">
        <v>25</v>
      </c>
      <c r="B111" s="50">
        <v>1</v>
      </c>
      <c r="C111" s="58" t="s">
        <v>42</v>
      </c>
      <c r="D111" s="52">
        <v>0</v>
      </c>
    </row>
    <row r="112" spans="1:6" ht="18" customHeight="1" thickBot="1" x14ac:dyDescent="0.25">
      <c r="A112" s="155"/>
      <c r="B112" s="50">
        <v>2</v>
      </c>
      <c r="C112" s="58" t="s">
        <v>45</v>
      </c>
      <c r="D112" s="52">
        <v>0</v>
      </c>
    </row>
    <row r="113" spans="1:4" ht="18" customHeight="1" thickBot="1" x14ac:dyDescent="0.25">
      <c r="A113" s="155"/>
      <c r="B113" s="50">
        <v>3</v>
      </c>
      <c r="C113" s="59" t="s">
        <v>174</v>
      </c>
      <c r="D113" s="52">
        <v>0</v>
      </c>
    </row>
    <row r="114" spans="1:4" ht="18" customHeight="1" thickBot="1" x14ac:dyDescent="0.25">
      <c r="A114" s="155"/>
      <c r="B114" s="50">
        <v>4</v>
      </c>
      <c r="C114" s="59" t="s">
        <v>175</v>
      </c>
      <c r="D114" s="52">
        <v>0</v>
      </c>
    </row>
    <row r="115" spans="1:4" ht="18" customHeight="1" thickBot="1" x14ac:dyDescent="0.25">
      <c r="A115" s="162"/>
      <c r="B115" s="50"/>
      <c r="C115" s="53" t="s">
        <v>43</v>
      </c>
      <c r="D115" s="52">
        <v>0</v>
      </c>
    </row>
    <row r="116" spans="1:4" ht="18" customHeight="1" thickBot="1" x14ac:dyDescent="0.25">
      <c r="A116" s="160"/>
      <c r="B116" s="160"/>
      <c r="C116" s="54" t="s">
        <v>44</v>
      </c>
      <c r="D116" s="55">
        <f>AVERAGE(D111:D114)+D115</f>
        <v>0</v>
      </c>
    </row>
    <row r="117" spans="1:4" ht="18" customHeight="1" thickBot="1" x14ac:dyDescent="0.25">
      <c r="A117" s="56"/>
      <c r="B117" s="56"/>
      <c r="C117" s="56"/>
      <c r="D117" s="56"/>
    </row>
    <row r="118" spans="1:4" ht="18" customHeight="1" thickBot="1" x14ac:dyDescent="0.25">
      <c r="A118" s="161" t="s">
        <v>34</v>
      </c>
      <c r="B118" s="161"/>
      <c r="C118" s="187" t="s">
        <v>176</v>
      </c>
      <c r="D118" s="188"/>
    </row>
    <row r="119" spans="1:4" ht="18" customHeight="1" thickBot="1" x14ac:dyDescent="0.25">
      <c r="A119" s="153" t="s">
        <v>33</v>
      </c>
      <c r="B119" s="153"/>
      <c r="C119" s="154" t="s">
        <v>40</v>
      </c>
      <c r="D119" s="154"/>
    </row>
    <row r="120" spans="1:4" ht="18" customHeight="1" thickBot="1" x14ac:dyDescent="0.25">
      <c r="A120" s="155" t="s">
        <v>32</v>
      </c>
      <c r="B120" s="163"/>
      <c r="C120" s="153" t="s">
        <v>177</v>
      </c>
      <c r="D120" s="153"/>
    </row>
    <row r="121" spans="1:4" ht="18" customHeight="1" thickBot="1" x14ac:dyDescent="0.25">
      <c r="A121" s="155" t="s">
        <v>50</v>
      </c>
      <c r="B121" s="164"/>
      <c r="C121" s="153" t="s">
        <v>178</v>
      </c>
      <c r="D121" s="153"/>
    </row>
    <row r="122" spans="1:4" ht="18" customHeight="1" thickBot="1" x14ac:dyDescent="0.25">
      <c r="A122" s="153" t="s">
        <v>54</v>
      </c>
      <c r="B122" s="153"/>
      <c r="C122" s="153" t="s">
        <v>132</v>
      </c>
      <c r="D122" s="153"/>
    </row>
    <row r="123" spans="1:4" ht="18" customHeight="1" thickBot="1" x14ac:dyDescent="0.25">
      <c r="A123" s="155" t="s">
        <v>27</v>
      </c>
      <c r="B123" s="155"/>
      <c r="C123" s="153" t="s">
        <v>173</v>
      </c>
      <c r="D123" s="153"/>
    </row>
    <row r="124" spans="1:4" ht="18" customHeight="1" thickBot="1" x14ac:dyDescent="0.25">
      <c r="A124" s="153" t="s">
        <v>26</v>
      </c>
      <c r="B124" s="153"/>
      <c r="C124" s="153" t="s">
        <v>179</v>
      </c>
      <c r="D124" s="153"/>
    </row>
    <row r="125" spans="1:4" ht="18" customHeight="1" thickBot="1" x14ac:dyDescent="0.25">
      <c r="A125" s="155" t="s">
        <v>25</v>
      </c>
      <c r="B125" s="50">
        <v>1</v>
      </c>
      <c r="C125" s="58" t="s">
        <v>36</v>
      </c>
      <c r="D125" s="52">
        <v>0</v>
      </c>
    </row>
    <row r="126" spans="1:4" ht="18" customHeight="1" thickBot="1" x14ac:dyDescent="0.25">
      <c r="A126" s="155"/>
      <c r="B126" s="50">
        <v>2</v>
      </c>
      <c r="C126" s="58" t="s">
        <v>47</v>
      </c>
      <c r="D126" s="52">
        <v>0</v>
      </c>
    </row>
    <row r="127" spans="1:4" ht="18" customHeight="1" thickBot="1" x14ac:dyDescent="0.25">
      <c r="A127" s="155"/>
      <c r="B127" s="50">
        <v>3</v>
      </c>
      <c r="C127" s="59" t="s">
        <v>142</v>
      </c>
      <c r="D127" s="52">
        <v>0</v>
      </c>
    </row>
    <row r="128" spans="1:4" ht="18" customHeight="1" thickBot="1" x14ac:dyDescent="0.25">
      <c r="A128" s="155"/>
      <c r="B128" s="50">
        <v>4</v>
      </c>
      <c r="C128" s="59" t="s">
        <v>169</v>
      </c>
      <c r="D128" s="52">
        <v>0</v>
      </c>
    </row>
    <row r="129" spans="1:4" ht="18" customHeight="1" thickBot="1" x14ac:dyDescent="0.25">
      <c r="A129" s="162"/>
      <c r="B129" s="50"/>
      <c r="C129" s="53" t="s">
        <v>43</v>
      </c>
      <c r="D129" s="52">
        <v>0</v>
      </c>
    </row>
    <row r="130" spans="1:4" ht="18" customHeight="1" thickBot="1" x14ac:dyDescent="0.25">
      <c r="A130" s="160"/>
      <c r="B130" s="160"/>
      <c r="C130" s="54" t="s">
        <v>44</v>
      </c>
      <c r="D130" s="55">
        <f>AVERAGE(D125:D128)+D129</f>
        <v>0</v>
      </c>
    </row>
    <row r="131" spans="1:4" ht="18" customHeight="1" thickBot="1" x14ac:dyDescent="0.25">
      <c r="A131" s="56"/>
      <c r="B131" s="56"/>
      <c r="C131" s="56"/>
      <c r="D131" s="56"/>
    </row>
    <row r="132" spans="1:4" ht="18" customHeight="1" thickBot="1" x14ac:dyDescent="0.25">
      <c r="A132" s="161" t="s">
        <v>34</v>
      </c>
      <c r="B132" s="161"/>
      <c r="C132" s="187" t="s">
        <v>180</v>
      </c>
      <c r="D132" s="188"/>
    </row>
    <row r="133" spans="1:4" ht="18" customHeight="1" thickBot="1" x14ac:dyDescent="0.25">
      <c r="A133" s="153" t="s">
        <v>33</v>
      </c>
      <c r="B133" s="153"/>
      <c r="C133" s="154" t="s">
        <v>40</v>
      </c>
      <c r="D133" s="154"/>
    </row>
    <row r="134" spans="1:4" ht="18" customHeight="1" thickBot="1" x14ac:dyDescent="0.25">
      <c r="A134" s="155" t="s">
        <v>162</v>
      </c>
      <c r="B134" s="163"/>
      <c r="C134" s="153" t="s">
        <v>181</v>
      </c>
      <c r="D134" s="153"/>
    </row>
    <row r="135" spans="1:4" ht="18" customHeight="1" thickBot="1" x14ac:dyDescent="0.25">
      <c r="A135" s="115" t="s">
        <v>107</v>
      </c>
      <c r="B135" s="116"/>
      <c r="C135" s="58" t="s">
        <v>182</v>
      </c>
      <c r="D135" s="58"/>
    </row>
    <row r="136" spans="1:4" ht="18" customHeight="1" thickBot="1" x14ac:dyDescent="0.25">
      <c r="A136" s="149" t="s">
        <v>55</v>
      </c>
      <c r="B136" s="150"/>
      <c r="C136" s="153" t="s">
        <v>183</v>
      </c>
      <c r="D136" s="153"/>
    </row>
    <row r="137" spans="1:4" ht="18" customHeight="1" thickBot="1" x14ac:dyDescent="0.25">
      <c r="A137" s="151" t="s">
        <v>54</v>
      </c>
      <c r="B137" s="152"/>
      <c r="C137" s="153" t="s">
        <v>132</v>
      </c>
      <c r="D137" s="153"/>
    </row>
    <row r="138" spans="1:4" ht="18" customHeight="1" thickBot="1" x14ac:dyDescent="0.25">
      <c r="A138" s="155" t="s">
        <v>27</v>
      </c>
      <c r="B138" s="155"/>
      <c r="C138" s="153" t="s">
        <v>184</v>
      </c>
      <c r="D138" s="153"/>
    </row>
    <row r="139" spans="1:4" ht="18" customHeight="1" thickBot="1" x14ac:dyDescent="0.25">
      <c r="A139" s="153" t="s">
        <v>26</v>
      </c>
      <c r="B139" s="153"/>
      <c r="C139" s="153" t="s">
        <v>41</v>
      </c>
      <c r="D139" s="153"/>
    </row>
    <row r="140" spans="1:4" ht="18" customHeight="1" thickBot="1" x14ac:dyDescent="0.25">
      <c r="A140" s="155" t="s">
        <v>25</v>
      </c>
      <c r="B140" s="50">
        <v>1</v>
      </c>
      <c r="C140" s="58" t="s">
        <v>45</v>
      </c>
      <c r="D140" s="52">
        <v>0</v>
      </c>
    </row>
    <row r="141" spans="1:4" ht="18" customHeight="1" thickBot="1" x14ac:dyDescent="0.25">
      <c r="A141" s="155"/>
      <c r="B141" s="50">
        <v>2</v>
      </c>
      <c r="C141" s="58" t="s">
        <v>175</v>
      </c>
      <c r="D141" s="52">
        <v>0</v>
      </c>
    </row>
    <row r="142" spans="1:4" ht="18" customHeight="1" thickBot="1" x14ac:dyDescent="0.25">
      <c r="A142" s="155"/>
      <c r="B142" s="50">
        <v>3</v>
      </c>
      <c r="C142" s="59" t="s">
        <v>150</v>
      </c>
      <c r="D142" s="52">
        <v>0</v>
      </c>
    </row>
    <row r="143" spans="1:4" ht="18" customHeight="1" thickBot="1" x14ac:dyDescent="0.25">
      <c r="A143" s="155"/>
      <c r="B143" s="50">
        <v>4</v>
      </c>
      <c r="C143" s="59" t="s">
        <v>152</v>
      </c>
      <c r="D143" s="52">
        <v>0</v>
      </c>
    </row>
    <row r="144" spans="1:4" ht="18" customHeight="1" thickBot="1" x14ac:dyDescent="0.25">
      <c r="A144" s="162"/>
      <c r="B144" s="50"/>
      <c r="C144" s="53" t="s">
        <v>43</v>
      </c>
      <c r="D144" s="52">
        <v>0</v>
      </c>
    </row>
    <row r="145" spans="1:6" ht="18" customHeight="1" thickBot="1" x14ac:dyDescent="0.25">
      <c r="A145" s="160"/>
      <c r="B145" s="160"/>
      <c r="C145" s="54" t="s">
        <v>44</v>
      </c>
      <c r="D145" s="55">
        <f>AVERAGE(D140:D143)+D144</f>
        <v>0</v>
      </c>
    </row>
    <row r="146" spans="1:6" ht="18" customHeight="1" thickBot="1" x14ac:dyDescent="0.25">
      <c r="A146" s="56"/>
      <c r="B146" s="56"/>
      <c r="C146" s="56"/>
      <c r="D146" s="56"/>
    </row>
    <row r="147" spans="1:6" ht="18" customHeight="1" thickBot="1" x14ac:dyDescent="0.25">
      <c r="A147" s="161" t="s">
        <v>34</v>
      </c>
      <c r="B147" s="161"/>
      <c r="C147" s="187" t="s">
        <v>185</v>
      </c>
      <c r="D147" s="188"/>
    </row>
    <row r="148" spans="1:6" ht="18" customHeight="1" thickBot="1" x14ac:dyDescent="0.25">
      <c r="A148" s="153" t="s">
        <v>33</v>
      </c>
      <c r="B148" s="153"/>
      <c r="C148" s="154" t="s">
        <v>40</v>
      </c>
      <c r="D148" s="154"/>
    </row>
    <row r="149" spans="1:6" ht="18" customHeight="1" thickBot="1" x14ac:dyDescent="0.25">
      <c r="A149" s="155" t="s">
        <v>32</v>
      </c>
      <c r="B149" s="163"/>
      <c r="C149" s="153" t="s">
        <v>186</v>
      </c>
      <c r="D149" s="153"/>
      <c r="E149" s="67"/>
    </row>
    <row r="150" spans="1:6" ht="18" customHeight="1" thickBot="1" x14ac:dyDescent="0.25">
      <c r="A150" s="149" t="s">
        <v>31</v>
      </c>
      <c r="B150" s="150"/>
      <c r="C150" s="153" t="s">
        <v>48</v>
      </c>
      <c r="D150" s="153"/>
      <c r="E150" s="67"/>
      <c r="F150" s="67"/>
    </row>
    <row r="151" spans="1:6" ht="18" customHeight="1" thickBot="1" x14ac:dyDescent="0.25">
      <c r="A151" s="158"/>
      <c r="B151" s="159"/>
      <c r="C151" s="153" t="s">
        <v>187</v>
      </c>
      <c r="D151" s="153"/>
      <c r="E151" s="67"/>
      <c r="F151" s="67"/>
    </row>
    <row r="152" spans="1:6" ht="18" customHeight="1" thickBot="1" x14ac:dyDescent="0.25">
      <c r="A152" s="149" t="s">
        <v>29</v>
      </c>
      <c r="B152" s="150"/>
      <c r="C152" s="153" t="s">
        <v>188</v>
      </c>
      <c r="D152" s="153"/>
    </row>
    <row r="153" spans="1:6" ht="18" customHeight="1" thickBot="1" x14ac:dyDescent="0.25">
      <c r="A153" s="64" t="s">
        <v>30</v>
      </c>
      <c r="B153" s="65"/>
      <c r="C153" s="58" t="s">
        <v>189</v>
      </c>
      <c r="D153" s="58"/>
    </row>
    <row r="154" spans="1:6" ht="18" customHeight="1" thickBot="1" x14ac:dyDescent="0.25">
      <c r="A154" s="151" t="s">
        <v>35</v>
      </c>
      <c r="B154" s="152"/>
      <c r="C154" s="153" t="s">
        <v>191</v>
      </c>
      <c r="D154" s="153"/>
    </row>
    <row r="155" spans="1:6" ht="18" customHeight="1" thickBot="1" x14ac:dyDescent="0.25">
      <c r="A155" s="63" t="s">
        <v>190</v>
      </c>
      <c r="B155" s="86"/>
      <c r="C155" s="58" t="s">
        <v>192</v>
      </c>
      <c r="D155" s="58"/>
    </row>
    <row r="156" spans="1:6" ht="18" customHeight="1" thickBot="1" x14ac:dyDescent="0.25">
      <c r="A156" s="155" t="s">
        <v>27</v>
      </c>
      <c r="B156" s="155"/>
      <c r="C156" s="153" t="s">
        <v>193</v>
      </c>
      <c r="D156" s="153"/>
    </row>
    <row r="157" spans="1:6" ht="18" customHeight="1" thickBot="1" x14ac:dyDescent="0.25">
      <c r="A157" s="153" t="s">
        <v>26</v>
      </c>
      <c r="B157" s="153"/>
      <c r="C157" s="153" t="s">
        <v>41</v>
      </c>
      <c r="D157" s="153"/>
    </row>
    <row r="158" spans="1:6" ht="18" customHeight="1" thickBot="1" x14ac:dyDescent="0.25">
      <c r="A158" s="155" t="s">
        <v>25</v>
      </c>
      <c r="B158" s="50">
        <v>1</v>
      </c>
      <c r="C158" s="58" t="s">
        <v>36</v>
      </c>
      <c r="D158" s="52">
        <v>0</v>
      </c>
    </row>
    <row r="159" spans="1:6" ht="18" customHeight="1" thickBot="1" x14ac:dyDescent="0.25">
      <c r="A159" s="155"/>
      <c r="B159" s="50">
        <v>2</v>
      </c>
      <c r="C159" s="58" t="s">
        <v>46</v>
      </c>
      <c r="D159" s="52">
        <v>0</v>
      </c>
    </row>
    <row r="160" spans="1:6" ht="18" customHeight="1" thickBot="1" x14ac:dyDescent="0.25">
      <c r="A160" s="155"/>
      <c r="B160" s="50">
        <v>3</v>
      </c>
      <c r="C160" s="59" t="s">
        <v>47</v>
      </c>
      <c r="D160" s="52">
        <v>0</v>
      </c>
    </row>
    <row r="161" spans="1:4" ht="18" customHeight="1" thickBot="1" x14ac:dyDescent="0.25">
      <c r="A161" s="155"/>
      <c r="B161" s="50">
        <v>4</v>
      </c>
      <c r="C161" s="59" t="s">
        <v>142</v>
      </c>
      <c r="D161" s="52">
        <v>0</v>
      </c>
    </row>
    <row r="162" spans="1:4" ht="18" customHeight="1" thickBot="1" x14ac:dyDescent="0.25">
      <c r="A162" s="162"/>
      <c r="B162" s="50"/>
      <c r="C162" s="53" t="s">
        <v>204</v>
      </c>
      <c r="D162" s="52">
        <v>0</v>
      </c>
    </row>
    <row r="163" spans="1:4" ht="18" customHeight="1" thickBot="1" x14ac:dyDescent="0.25">
      <c r="A163" s="160"/>
      <c r="B163" s="160"/>
      <c r="C163" s="54" t="s">
        <v>44</v>
      </c>
      <c r="D163" s="55">
        <f>AVERAGE(D158:D161)+D162</f>
        <v>0</v>
      </c>
    </row>
    <row r="164" spans="1:4" ht="18" customHeight="1" thickBot="1" x14ac:dyDescent="0.25">
      <c r="A164" s="56"/>
      <c r="B164" s="56"/>
      <c r="C164" s="56"/>
      <c r="D164" s="56"/>
    </row>
    <row r="165" spans="1:4" ht="18" customHeight="1" thickBot="1" x14ac:dyDescent="0.25">
      <c r="A165" s="161" t="s">
        <v>34</v>
      </c>
      <c r="B165" s="161"/>
      <c r="C165" s="187" t="s">
        <v>194</v>
      </c>
      <c r="D165" s="188"/>
    </row>
    <row r="166" spans="1:4" ht="18" customHeight="1" thickBot="1" x14ac:dyDescent="0.25">
      <c r="A166" s="153" t="s">
        <v>33</v>
      </c>
      <c r="B166" s="153"/>
      <c r="C166" s="154" t="s">
        <v>40</v>
      </c>
      <c r="D166" s="154"/>
    </row>
    <row r="167" spans="1:4" ht="18" customHeight="1" thickBot="1" x14ac:dyDescent="0.25">
      <c r="A167" s="155" t="s">
        <v>32</v>
      </c>
      <c r="B167" s="163"/>
      <c r="C167" s="153" t="s">
        <v>195</v>
      </c>
      <c r="D167" s="153"/>
    </row>
    <row r="168" spans="1:4" ht="18" customHeight="1" thickBot="1" x14ac:dyDescent="0.25">
      <c r="A168" s="149" t="s">
        <v>55</v>
      </c>
      <c r="B168" s="150"/>
      <c r="C168" s="153" t="s">
        <v>196</v>
      </c>
      <c r="D168" s="153"/>
    </row>
    <row r="169" spans="1:4" ht="18" customHeight="1" thickBot="1" x14ac:dyDescent="0.25">
      <c r="A169" s="151" t="s">
        <v>51</v>
      </c>
      <c r="B169" s="152"/>
      <c r="C169" s="153" t="s">
        <v>197</v>
      </c>
      <c r="D169" s="153"/>
    </row>
    <row r="170" spans="1:4" ht="18" customHeight="1" thickBot="1" x14ac:dyDescent="0.25">
      <c r="A170" s="155" t="s">
        <v>27</v>
      </c>
      <c r="B170" s="155"/>
      <c r="C170" s="153" t="s">
        <v>198</v>
      </c>
      <c r="D170" s="153"/>
    </row>
    <row r="171" spans="1:4" ht="18" customHeight="1" thickBot="1" x14ac:dyDescent="0.25">
      <c r="A171" s="153" t="s">
        <v>26</v>
      </c>
      <c r="B171" s="153"/>
      <c r="C171" s="153" t="s">
        <v>41</v>
      </c>
      <c r="D171" s="153"/>
    </row>
    <row r="172" spans="1:4" ht="18" customHeight="1" thickBot="1" x14ac:dyDescent="0.25">
      <c r="A172" s="155" t="s">
        <v>25</v>
      </c>
      <c r="B172" s="50">
        <v>1</v>
      </c>
      <c r="C172" s="58" t="s">
        <v>45</v>
      </c>
      <c r="D172" s="52">
        <v>0</v>
      </c>
    </row>
    <row r="173" spans="1:4" ht="18" customHeight="1" thickBot="1" x14ac:dyDescent="0.25">
      <c r="A173" s="155"/>
      <c r="B173" s="50">
        <v>2</v>
      </c>
      <c r="C173" s="58" t="s">
        <v>175</v>
      </c>
      <c r="D173" s="52">
        <v>0</v>
      </c>
    </row>
    <row r="174" spans="1:4" ht="18" customHeight="1" thickBot="1" x14ac:dyDescent="0.25">
      <c r="A174" s="155"/>
      <c r="B174" s="50">
        <v>3</v>
      </c>
      <c r="C174" s="59" t="s">
        <v>150</v>
      </c>
      <c r="D174" s="52">
        <v>0</v>
      </c>
    </row>
    <row r="175" spans="1:4" ht="18" customHeight="1" thickBot="1" x14ac:dyDescent="0.25">
      <c r="A175" s="155"/>
      <c r="B175" s="50">
        <v>4</v>
      </c>
      <c r="C175" s="59" t="s">
        <v>152</v>
      </c>
      <c r="D175" s="52">
        <v>0</v>
      </c>
    </row>
    <row r="176" spans="1:4" ht="18" customHeight="1" thickBot="1" x14ac:dyDescent="0.25">
      <c r="A176" s="162"/>
      <c r="B176" s="50"/>
      <c r="C176" s="53" t="s">
        <v>43</v>
      </c>
      <c r="D176" s="52">
        <v>0</v>
      </c>
    </row>
    <row r="177" spans="1:6" ht="18" customHeight="1" thickBot="1" x14ac:dyDescent="0.25">
      <c r="A177" s="160"/>
      <c r="B177" s="160"/>
      <c r="C177" s="54" t="s">
        <v>44</v>
      </c>
      <c r="D177" s="55">
        <f>AVERAGE(D172:D175)+D176</f>
        <v>0</v>
      </c>
    </row>
    <row r="178" spans="1:6" ht="18" customHeight="1" thickBot="1" x14ac:dyDescent="0.25">
      <c r="A178" s="56"/>
      <c r="B178" s="56"/>
      <c r="C178" s="56"/>
      <c r="D178" s="56"/>
    </row>
    <row r="179" spans="1:6" ht="18" customHeight="1" thickBot="1" x14ac:dyDescent="0.25">
      <c r="A179" s="161" t="s">
        <v>34</v>
      </c>
      <c r="B179" s="161"/>
      <c r="C179" s="187" t="s">
        <v>199</v>
      </c>
      <c r="D179" s="188"/>
    </row>
    <row r="180" spans="1:6" ht="18" customHeight="1" thickBot="1" x14ac:dyDescent="0.25">
      <c r="A180" s="153" t="s">
        <v>33</v>
      </c>
      <c r="B180" s="153"/>
      <c r="C180" s="154" t="s">
        <v>40</v>
      </c>
      <c r="D180" s="154"/>
    </row>
    <row r="181" spans="1:6" ht="18" customHeight="1" thickBot="1" x14ac:dyDescent="0.25">
      <c r="A181" s="155" t="s">
        <v>32</v>
      </c>
      <c r="B181" s="163"/>
      <c r="C181" s="153" t="s">
        <v>200</v>
      </c>
      <c r="D181" s="153"/>
    </row>
    <row r="182" spans="1:6" ht="18" customHeight="1" thickBot="1" x14ac:dyDescent="0.25">
      <c r="A182" s="149" t="s">
        <v>31</v>
      </c>
      <c r="B182" s="150"/>
      <c r="C182" s="153" t="s">
        <v>48</v>
      </c>
      <c r="D182" s="153"/>
      <c r="F182" s="67"/>
    </row>
    <row r="183" spans="1:6" ht="18" customHeight="1" thickBot="1" x14ac:dyDescent="0.25">
      <c r="A183" s="158"/>
      <c r="B183" s="159"/>
      <c r="C183" s="153" t="s">
        <v>57</v>
      </c>
      <c r="D183" s="153"/>
      <c r="F183" s="67"/>
    </row>
    <row r="184" spans="1:6" ht="18" customHeight="1" thickBot="1" x14ac:dyDescent="0.25">
      <c r="A184" s="149" t="s">
        <v>55</v>
      </c>
      <c r="B184" s="150"/>
      <c r="C184" s="153" t="s">
        <v>201</v>
      </c>
      <c r="D184" s="153"/>
    </row>
    <row r="185" spans="1:6" ht="18" customHeight="1" thickBot="1" x14ac:dyDescent="0.25">
      <c r="A185" s="151" t="s">
        <v>51</v>
      </c>
      <c r="B185" s="152"/>
      <c r="C185" s="153" t="s">
        <v>202</v>
      </c>
      <c r="D185" s="153"/>
    </row>
    <row r="186" spans="1:6" ht="18" customHeight="1" thickBot="1" x14ac:dyDescent="0.25">
      <c r="A186" s="155" t="s">
        <v>27</v>
      </c>
      <c r="B186" s="155"/>
      <c r="C186" s="153" t="s">
        <v>203</v>
      </c>
      <c r="D186" s="153"/>
    </row>
    <row r="187" spans="1:6" ht="18" customHeight="1" thickBot="1" x14ac:dyDescent="0.25">
      <c r="A187" s="153" t="s">
        <v>26</v>
      </c>
      <c r="B187" s="153"/>
      <c r="C187" s="153" t="s">
        <v>41</v>
      </c>
      <c r="D187" s="153"/>
    </row>
    <row r="188" spans="1:6" ht="18" customHeight="1" thickBot="1" x14ac:dyDescent="0.25">
      <c r="A188" s="155" t="s">
        <v>25</v>
      </c>
      <c r="B188" s="50">
        <v>1</v>
      </c>
      <c r="C188" s="58" t="s">
        <v>36</v>
      </c>
      <c r="D188" s="52">
        <v>0</v>
      </c>
    </row>
    <row r="189" spans="1:6" ht="18" customHeight="1" thickBot="1" x14ac:dyDescent="0.25">
      <c r="A189" s="155"/>
      <c r="B189" s="50">
        <v>2</v>
      </c>
      <c r="C189" s="58" t="s">
        <v>46</v>
      </c>
      <c r="D189" s="52">
        <v>0</v>
      </c>
    </row>
    <row r="190" spans="1:6" ht="18" customHeight="1" thickBot="1" x14ac:dyDescent="0.25">
      <c r="A190" s="155"/>
      <c r="B190" s="50">
        <v>3</v>
      </c>
      <c r="C190" s="59" t="s">
        <v>141</v>
      </c>
      <c r="D190" s="52">
        <v>0</v>
      </c>
    </row>
    <row r="191" spans="1:6" ht="18" customHeight="1" thickBot="1" x14ac:dyDescent="0.25">
      <c r="A191" s="155"/>
      <c r="B191" s="50">
        <v>4</v>
      </c>
      <c r="C191" s="59" t="s">
        <v>62</v>
      </c>
      <c r="D191" s="52">
        <v>0</v>
      </c>
    </row>
    <row r="192" spans="1:6" ht="18" customHeight="1" thickBot="1" x14ac:dyDescent="0.25">
      <c r="A192" s="162"/>
      <c r="B192" s="50"/>
      <c r="C192" s="53" t="s">
        <v>43</v>
      </c>
      <c r="D192" s="52">
        <v>0</v>
      </c>
    </row>
    <row r="193" spans="1:4" ht="18" customHeight="1" thickBot="1" x14ac:dyDescent="0.25">
      <c r="A193" s="160"/>
      <c r="B193" s="160"/>
      <c r="C193" s="54" t="s">
        <v>44</v>
      </c>
      <c r="D193" s="55">
        <f>AVERAGE(D188:D191)+D192</f>
        <v>0</v>
      </c>
    </row>
    <row r="194" spans="1:4" ht="18" customHeight="1" thickBot="1" x14ac:dyDescent="0.25">
      <c r="A194" s="56"/>
      <c r="B194" s="56"/>
      <c r="C194" s="56"/>
      <c r="D194" s="56"/>
    </row>
    <row r="195" spans="1:4" ht="18" customHeight="1" thickBot="1" x14ac:dyDescent="0.25">
      <c r="A195" s="161" t="s">
        <v>34</v>
      </c>
      <c r="B195" s="161"/>
      <c r="C195" s="187" t="s">
        <v>205</v>
      </c>
      <c r="D195" s="188"/>
    </row>
    <row r="196" spans="1:4" ht="18" customHeight="1" thickBot="1" x14ac:dyDescent="0.25">
      <c r="A196" s="153" t="s">
        <v>33</v>
      </c>
      <c r="B196" s="153"/>
      <c r="C196" s="154" t="s">
        <v>40</v>
      </c>
      <c r="D196" s="154"/>
    </row>
    <row r="197" spans="1:4" ht="18" customHeight="1" thickBot="1" x14ac:dyDescent="0.25">
      <c r="A197" s="149" t="s">
        <v>206</v>
      </c>
      <c r="B197" s="150"/>
      <c r="C197" s="153" t="s">
        <v>207</v>
      </c>
      <c r="D197" s="153"/>
    </row>
    <row r="198" spans="1:4" ht="18" customHeight="1" thickBot="1" x14ac:dyDescent="0.25">
      <c r="A198" s="156"/>
      <c r="B198" s="157"/>
      <c r="C198" s="153" t="s">
        <v>208</v>
      </c>
      <c r="D198" s="153"/>
    </row>
    <row r="199" spans="1:4" ht="18" customHeight="1" thickBot="1" x14ac:dyDescent="0.25">
      <c r="A199" s="158"/>
      <c r="B199" s="159"/>
      <c r="C199" s="58" t="s">
        <v>209</v>
      </c>
      <c r="D199" s="58"/>
    </row>
    <row r="200" spans="1:4" ht="90" customHeight="1" thickBot="1" x14ac:dyDescent="0.25">
      <c r="A200" s="149" t="s">
        <v>210</v>
      </c>
      <c r="B200" s="150"/>
      <c r="C200" s="155" t="s">
        <v>211</v>
      </c>
      <c r="D200" s="155"/>
    </row>
    <row r="201" spans="1:4" ht="36" customHeight="1" thickBot="1" x14ac:dyDescent="0.25">
      <c r="A201" s="151" t="s">
        <v>212</v>
      </c>
      <c r="B201" s="152"/>
      <c r="C201" s="155" t="s">
        <v>213</v>
      </c>
      <c r="D201" s="155"/>
    </row>
    <row r="202" spans="1:4" ht="18" customHeight="1" thickBot="1" x14ac:dyDescent="0.25">
      <c r="A202" s="155" t="s">
        <v>214</v>
      </c>
      <c r="B202" s="155"/>
      <c r="C202" s="153" t="s">
        <v>215</v>
      </c>
      <c r="D202" s="153"/>
    </row>
    <row r="203" spans="1:4" ht="18" customHeight="1" thickBot="1" x14ac:dyDescent="0.25">
      <c r="A203" s="155" t="s">
        <v>25</v>
      </c>
      <c r="B203" s="50">
        <v>1</v>
      </c>
      <c r="C203" s="58" t="s">
        <v>46</v>
      </c>
      <c r="D203" s="52">
        <v>0</v>
      </c>
    </row>
    <row r="204" spans="1:4" ht="18" customHeight="1" thickBot="1" x14ac:dyDescent="0.25">
      <c r="A204" s="155"/>
      <c r="B204" s="50">
        <v>2</v>
      </c>
      <c r="C204" s="58" t="s">
        <v>47</v>
      </c>
      <c r="D204" s="52">
        <v>0</v>
      </c>
    </row>
    <row r="205" spans="1:4" ht="18" customHeight="1" thickBot="1" x14ac:dyDescent="0.25">
      <c r="A205" s="155"/>
      <c r="B205" s="50">
        <v>3</v>
      </c>
      <c r="C205" s="59" t="s">
        <v>141</v>
      </c>
      <c r="D205" s="52">
        <v>0</v>
      </c>
    </row>
    <row r="206" spans="1:4" ht="18" customHeight="1" thickBot="1" x14ac:dyDescent="0.25">
      <c r="A206" s="155"/>
      <c r="B206" s="50">
        <v>4</v>
      </c>
      <c r="C206" s="59" t="s">
        <v>62</v>
      </c>
      <c r="D206" s="52">
        <v>0</v>
      </c>
    </row>
    <row r="207" spans="1:4" ht="18" customHeight="1" thickBot="1" x14ac:dyDescent="0.25">
      <c r="A207" s="162"/>
      <c r="B207" s="50"/>
      <c r="C207" s="53" t="s">
        <v>43</v>
      </c>
      <c r="D207" s="52">
        <v>0</v>
      </c>
    </row>
    <row r="208" spans="1:4" ht="18" customHeight="1" thickBot="1" x14ac:dyDescent="0.25">
      <c r="A208" s="160"/>
      <c r="B208" s="160"/>
      <c r="C208" s="54" t="s">
        <v>44</v>
      </c>
      <c r="D208" s="55">
        <f>AVERAGE(D203:D206)+D207</f>
        <v>0</v>
      </c>
    </row>
    <row r="209" spans="1:4" ht="18" customHeight="1" thickBot="1" x14ac:dyDescent="0.25">
      <c r="A209" s="56"/>
      <c r="B209" s="56"/>
      <c r="C209" s="56"/>
      <c r="D209" s="56"/>
    </row>
    <row r="210" spans="1:4" ht="18" customHeight="1" thickBot="1" x14ac:dyDescent="0.25">
      <c r="A210" s="161" t="s">
        <v>34</v>
      </c>
      <c r="B210" s="161"/>
      <c r="C210" s="187" t="s">
        <v>216</v>
      </c>
      <c r="D210" s="188"/>
    </row>
    <row r="211" spans="1:4" ht="18" customHeight="1" thickBot="1" x14ac:dyDescent="0.25">
      <c r="A211" s="153" t="s">
        <v>33</v>
      </c>
      <c r="B211" s="153"/>
      <c r="C211" s="154" t="s">
        <v>40</v>
      </c>
      <c r="D211" s="154"/>
    </row>
    <row r="212" spans="1:4" ht="18" customHeight="1" thickBot="1" x14ac:dyDescent="0.25">
      <c r="A212" s="149" t="s">
        <v>206</v>
      </c>
      <c r="B212" s="150"/>
      <c r="C212" s="153" t="s">
        <v>217</v>
      </c>
      <c r="D212" s="153"/>
    </row>
    <row r="213" spans="1:4" ht="18" customHeight="1" thickBot="1" x14ac:dyDescent="0.25">
      <c r="A213" s="156"/>
      <c r="B213" s="157"/>
      <c r="C213" s="153" t="s">
        <v>218</v>
      </c>
      <c r="D213" s="153"/>
    </row>
    <row r="214" spans="1:4" ht="18" customHeight="1" thickBot="1" x14ac:dyDescent="0.25">
      <c r="A214" s="156"/>
      <c r="B214" s="157"/>
      <c r="C214" s="153" t="s">
        <v>232</v>
      </c>
      <c r="D214" s="153"/>
    </row>
    <row r="215" spans="1:4" ht="18" customHeight="1" thickBot="1" x14ac:dyDescent="0.25">
      <c r="A215" s="158"/>
      <c r="B215" s="159"/>
      <c r="C215" s="153" t="s">
        <v>219</v>
      </c>
      <c r="D215" s="153"/>
    </row>
    <row r="216" spans="1:4" ht="54" customHeight="1" thickBot="1" x14ac:dyDescent="0.25">
      <c r="A216" s="149" t="s">
        <v>210</v>
      </c>
      <c r="B216" s="150"/>
      <c r="C216" s="155" t="s">
        <v>220</v>
      </c>
      <c r="D216" s="155"/>
    </row>
    <row r="217" spans="1:4" ht="18" customHeight="1" thickBot="1" x14ac:dyDescent="0.25">
      <c r="A217" s="151" t="s">
        <v>212</v>
      </c>
      <c r="B217" s="152"/>
      <c r="C217" s="153" t="s">
        <v>221</v>
      </c>
      <c r="D217" s="153"/>
    </row>
    <row r="218" spans="1:4" ht="18" customHeight="1" thickBot="1" x14ac:dyDescent="0.25">
      <c r="A218" s="155" t="s">
        <v>223</v>
      </c>
      <c r="B218" s="155"/>
      <c r="C218" s="153" t="s">
        <v>222</v>
      </c>
      <c r="D218" s="153"/>
    </row>
    <row r="219" spans="1:4" ht="18" customHeight="1" thickBot="1" x14ac:dyDescent="0.25">
      <c r="A219" s="155" t="s">
        <v>25</v>
      </c>
      <c r="B219" s="50">
        <v>1</v>
      </c>
      <c r="C219" s="58" t="s">
        <v>61</v>
      </c>
      <c r="D219" s="52">
        <v>0</v>
      </c>
    </row>
    <row r="220" spans="1:4" ht="18" customHeight="1" thickBot="1" x14ac:dyDescent="0.25">
      <c r="A220" s="155"/>
      <c r="B220" s="50">
        <v>2</v>
      </c>
      <c r="C220" s="58" t="s">
        <v>42</v>
      </c>
      <c r="D220" s="52">
        <v>0</v>
      </c>
    </row>
    <row r="221" spans="1:4" ht="18" customHeight="1" thickBot="1" x14ac:dyDescent="0.25">
      <c r="A221" s="155"/>
      <c r="B221" s="50">
        <v>3</v>
      </c>
      <c r="C221" s="59" t="s">
        <v>224</v>
      </c>
      <c r="D221" s="52">
        <v>0</v>
      </c>
    </row>
    <row r="222" spans="1:4" ht="18" customHeight="1" thickBot="1" x14ac:dyDescent="0.25">
      <c r="A222" s="155"/>
      <c r="B222" s="50">
        <v>4</v>
      </c>
      <c r="C222" s="59" t="s">
        <v>174</v>
      </c>
      <c r="D222" s="52">
        <v>0</v>
      </c>
    </row>
    <row r="223" spans="1:4" ht="18" customHeight="1" thickBot="1" x14ac:dyDescent="0.25">
      <c r="A223" s="66"/>
      <c r="B223" s="50"/>
      <c r="C223" s="54" t="s">
        <v>238</v>
      </c>
      <c r="D223" s="55">
        <f>AVERAGE(D219:D222)</f>
        <v>0</v>
      </c>
    </row>
    <row r="224" spans="1:4" ht="18" customHeight="1" thickBot="1" x14ac:dyDescent="0.25">
      <c r="A224" s="56"/>
      <c r="B224" s="56"/>
      <c r="C224" s="56"/>
      <c r="D224" s="56"/>
    </row>
    <row r="225" spans="1:4" ht="18" customHeight="1" thickBot="1" x14ac:dyDescent="0.25">
      <c r="A225" s="161" t="s">
        <v>34</v>
      </c>
      <c r="B225" s="161"/>
      <c r="C225" s="187" t="s">
        <v>228</v>
      </c>
      <c r="D225" s="188"/>
    </row>
    <row r="226" spans="1:4" ht="18" customHeight="1" thickBot="1" x14ac:dyDescent="0.25">
      <c r="A226" s="153" t="s">
        <v>33</v>
      </c>
      <c r="B226" s="153"/>
      <c r="C226" s="154" t="s">
        <v>40</v>
      </c>
      <c r="D226" s="154"/>
    </row>
    <row r="227" spans="1:4" ht="18" customHeight="1" thickBot="1" x14ac:dyDescent="0.25">
      <c r="A227" s="149" t="s">
        <v>206</v>
      </c>
      <c r="B227" s="150"/>
      <c r="C227" s="153" t="s">
        <v>225</v>
      </c>
      <c r="D227" s="153"/>
    </row>
    <row r="228" spans="1:4" ht="18" customHeight="1" thickBot="1" x14ac:dyDescent="0.25">
      <c r="A228" s="156"/>
      <c r="B228" s="157"/>
      <c r="C228" s="153" t="s">
        <v>226</v>
      </c>
      <c r="D228" s="153"/>
    </row>
    <row r="229" spans="1:4" ht="18" customHeight="1" thickBot="1" x14ac:dyDescent="0.25">
      <c r="A229" s="156"/>
      <c r="B229" s="157"/>
      <c r="C229" s="153" t="s">
        <v>233</v>
      </c>
      <c r="D229" s="153"/>
    </row>
    <row r="230" spans="1:4" ht="18" customHeight="1" thickBot="1" x14ac:dyDescent="0.25">
      <c r="A230" s="158"/>
      <c r="B230" s="159"/>
      <c r="C230" s="153" t="s">
        <v>227</v>
      </c>
      <c r="D230" s="153"/>
    </row>
    <row r="231" spans="1:4" ht="54" customHeight="1" thickBot="1" x14ac:dyDescent="0.25">
      <c r="A231" s="149" t="s">
        <v>210</v>
      </c>
      <c r="B231" s="150"/>
      <c r="C231" s="155" t="s">
        <v>220</v>
      </c>
      <c r="D231" s="155"/>
    </row>
    <row r="232" spans="1:4" ht="18" customHeight="1" thickBot="1" x14ac:dyDescent="0.25">
      <c r="A232" s="151" t="s">
        <v>212</v>
      </c>
      <c r="B232" s="152"/>
      <c r="C232" s="153" t="s">
        <v>221</v>
      </c>
      <c r="D232" s="153"/>
    </row>
    <row r="233" spans="1:4" ht="18" customHeight="1" thickBot="1" x14ac:dyDescent="0.25">
      <c r="A233" s="155" t="s">
        <v>223</v>
      </c>
      <c r="B233" s="155"/>
      <c r="C233" s="153" t="s">
        <v>222</v>
      </c>
      <c r="D233" s="153"/>
    </row>
    <row r="234" spans="1:4" ht="18" customHeight="1" thickBot="1" x14ac:dyDescent="0.25">
      <c r="A234" s="155" t="s">
        <v>25</v>
      </c>
      <c r="B234" s="50">
        <v>1</v>
      </c>
      <c r="C234" s="58" t="s">
        <v>61</v>
      </c>
      <c r="D234" s="52">
        <v>0</v>
      </c>
    </row>
    <row r="235" spans="1:4" ht="18" customHeight="1" thickBot="1" x14ac:dyDescent="0.25">
      <c r="A235" s="155"/>
      <c r="B235" s="50">
        <v>2</v>
      </c>
      <c r="C235" s="58" t="s">
        <v>42</v>
      </c>
      <c r="D235" s="52">
        <v>0</v>
      </c>
    </row>
    <row r="236" spans="1:4" ht="18" customHeight="1" thickBot="1" x14ac:dyDescent="0.25">
      <c r="A236" s="155"/>
      <c r="B236" s="50">
        <v>3</v>
      </c>
      <c r="C236" s="59" t="s">
        <v>224</v>
      </c>
      <c r="D236" s="52">
        <v>0</v>
      </c>
    </row>
    <row r="237" spans="1:4" ht="18" customHeight="1" thickBot="1" x14ac:dyDescent="0.25">
      <c r="A237" s="155"/>
      <c r="B237" s="50">
        <v>4</v>
      </c>
      <c r="C237" s="59" t="s">
        <v>174</v>
      </c>
      <c r="D237" s="52">
        <v>0</v>
      </c>
    </row>
    <row r="238" spans="1:4" ht="18" customHeight="1" thickBot="1" x14ac:dyDescent="0.25">
      <c r="A238" s="66"/>
      <c r="B238" s="50"/>
      <c r="C238" s="54" t="s">
        <v>238</v>
      </c>
      <c r="D238" s="55">
        <f>AVERAGE(D234:D237)</f>
        <v>0</v>
      </c>
    </row>
    <row r="239" spans="1:4" ht="18" customHeight="1" thickBot="1" x14ac:dyDescent="0.25">
      <c r="A239" s="56"/>
      <c r="B239" s="56"/>
      <c r="C239" s="56"/>
      <c r="D239" s="56"/>
    </row>
    <row r="240" spans="1:4" ht="18" customHeight="1" thickBot="1" x14ac:dyDescent="0.25">
      <c r="A240" s="161" t="s">
        <v>34</v>
      </c>
      <c r="B240" s="161"/>
      <c r="C240" s="187" t="s">
        <v>229</v>
      </c>
      <c r="D240" s="188"/>
    </row>
    <row r="241" spans="1:4" ht="18" customHeight="1" thickBot="1" x14ac:dyDescent="0.25">
      <c r="A241" s="153" t="s">
        <v>33</v>
      </c>
      <c r="B241" s="153"/>
      <c r="C241" s="154" t="s">
        <v>40</v>
      </c>
      <c r="D241" s="154"/>
    </row>
    <row r="242" spans="1:4" ht="18" customHeight="1" thickBot="1" x14ac:dyDescent="0.25">
      <c r="A242" s="149" t="s">
        <v>206</v>
      </c>
      <c r="B242" s="150"/>
      <c r="C242" s="153" t="s">
        <v>230</v>
      </c>
      <c r="D242" s="153"/>
    </row>
    <row r="243" spans="1:4" ht="18" customHeight="1" thickBot="1" x14ac:dyDescent="0.25">
      <c r="A243" s="156"/>
      <c r="B243" s="157"/>
      <c r="C243" s="153" t="s">
        <v>231</v>
      </c>
      <c r="D243" s="153"/>
    </row>
    <row r="244" spans="1:4" ht="18" customHeight="1" thickBot="1" x14ac:dyDescent="0.25">
      <c r="A244" s="156"/>
      <c r="B244" s="157"/>
      <c r="C244" s="153" t="s">
        <v>233</v>
      </c>
      <c r="D244" s="153"/>
    </row>
    <row r="245" spans="1:4" ht="18" customHeight="1" thickBot="1" x14ac:dyDescent="0.25">
      <c r="A245" s="158"/>
      <c r="B245" s="159"/>
      <c r="C245" s="153" t="s">
        <v>219</v>
      </c>
      <c r="D245" s="153"/>
    </row>
    <row r="246" spans="1:4" ht="54" customHeight="1" thickBot="1" x14ac:dyDescent="0.25">
      <c r="A246" s="149" t="s">
        <v>210</v>
      </c>
      <c r="B246" s="150"/>
      <c r="C246" s="155" t="s">
        <v>220</v>
      </c>
      <c r="D246" s="155"/>
    </row>
    <row r="247" spans="1:4" ht="18" customHeight="1" thickBot="1" x14ac:dyDescent="0.25">
      <c r="A247" s="151" t="s">
        <v>212</v>
      </c>
      <c r="B247" s="152"/>
      <c r="C247" s="153" t="s">
        <v>221</v>
      </c>
      <c r="D247" s="153"/>
    </row>
    <row r="248" spans="1:4" ht="18" customHeight="1" thickBot="1" x14ac:dyDescent="0.25">
      <c r="A248" s="155" t="s">
        <v>223</v>
      </c>
      <c r="B248" s="155"/>
      <c r="C248" s="153" t="s">
        <v>222</v>
      </c>
      <c r="D248" s="153"/>
    </row>
    <row r="249" spans="1:4" ht="18" customHeight="1" thickBot="1" x14ac:dyDescent="0.25">
      <c r="A249" s="155" t="s">
        <v>25</v>
      </c>
      <c r="B249" s="50">
        <v>1</v>
      </c>
      <c r="C249" s="58" t="s">
        <v>61</v>
      </c>
      <c r="D249" s="52">
        <v>0</v>
      </c>
    </row>
    <row r="250" spans="1:4" ht="18" customHeight="1" thickBot="1" x14ac:dyDescent="0.25">
      <c r="A250" s="155"/>
      <c r="B250" s="50">
        <v>2</v>
      </c>
      <c r="C250" s="58" t="s">
        <v>42</v>
      </c>
      <c r="D250" s="52">
        <v>0</v>
      </c>
    </row>
    <row r="251" spans="1:4" ht="18" customHeight="1" thickBot="1" x14ac:dyDescent="0.25">
      <c r="A251" s="155"/>
      <c r="B251" s="50">
        <v>3</v>
      </c>
      <c r="C251" s="59" t="s">
        <v>224</v>
      </c>
      <c r="D251" s="52">
        <v>0</v>
      </c>
    </row>
    <row r="252" spans="1:4" ht="18" customHeight="1" thickBot="1" x14ac:dyDescent="0.25">
      <c r="A252" s="155"/>
      <c r="B252" s="50">
        <v>4</v>
      </c>
      <c r="C252" s="59" t="s">
        <v>174</v>
      </c>
      <c r="D252" s="52">
        <v>0</v>
      </c>
    </row>
    <row r="253" spans="1:4" ht="18" customHeight="1" thickBot="1" x14ac:dyDescent="0.25">
      <c r="A253" s="66"/>
      <c r="B253" s="50"/>
      <c r="C253" s="54" t="s">
        <v>238</v>
      </c>
      <c r="D253" s="55">
        <f>AVERAGE(D249:D252)</f>
        <v>0</v>
      </c>
    </row>
    <row r="254" spans="1:4" ht="18" customHeight="1" thickBot="1" x14ac:dyDescent="0.25">
      <c r="A254" s="56"/>
      <c r="B254" s="56"/>
      <c r="C254" s="56"/>
      <c r="D254" s="56"/>
    </row>
    <row r="255" spans="1:4" ht="18" customHeight="1" thickBot="1" x14ac:dyDescent="0.25">
      <c r="A255" s="161" t="s">
        <v>34</v>
      </c>
      <c r="B255" s="161"/>
      <c r="C255" s="187" t="s">
        <v>253</v>
      </c>
      <c r="D255" s="188"/>
    </row>
    <row r="256" spans="1:4" ht="18" customHeight="1" thickBot="1" x14ac:dyDescent="0.25">
      <c r="A256" s="153" t="s">
        <v>33</v>
      </c>
      <c r="B256" s="153"/>
      <c r="C256" s="154" t="s">
        <v>40</v>
      </c>
      <c r="D256" s="154"/>
    </row>
    <row r="257" spans="1:15" ht="18" customHeight="1" thickBot="1" x14ac:dyDescent="0.25">
      <c r="A257" s="149" t="s">
        <v>206</v>
      </c>
      <c r="B257" s="150"/>
      <c r="C257" s="153" t="s">
        <v>234</v>
      </c>
      <c r="D257" s="153"/>
    </row>
    <row r="258" spans="1:15" ht="18" customHeight="1" thickBot="1" x14ac:dyDescent="0.25">
      <c r="A258" s="156"/>
      <c r="B258" s="157"/>
      <c r="C258" s="153" t="s">
        <v>235</v>
      </c>
      <c r="D258" s="153"/>
    </row>
    <row r="259" spans="1:15" ht="18" customHeight="1" thickBot="1" x14ac:dyDescent="0.25">
      <c r="A259" s="156"/>
      <c r="B259" s="157"/>
      <c r="C259" s="153" t="s">
        <v>236</v>
      </c>
      <c r="D259" s="153"/>
    </row>
    <row r="260" spans="1:15" ht="18" customHeight="1" thickBot="1" x14ac:dyDescent="0.25">
      <c r="A260" s="158"/>
      <c r="B260" s="159"/>
      <c r="C260" s="153" t="s">
        <v>237</v>
      </c>
      <c r="D260" s="153"/>
    </row>
    <row r="261" spans="1:15" ht="54" customHeight="1" thickBot="1" x14ac:dyDescent="0.25">
      <c r="A261" s="149" t="s">
        <v>210</v>
      </c>
      <c r="B261" s="150"/>
      <c r="C261" s="155" t="s">
        <v>220</v>
      </c>
      <c r="D261" s="155"/>
    </row>
    <row r="262" spans="1:15" ht="18" customHeight="1" thickBot="1" x14ac:dyDescent="0.25">
      <c r="A262" s="151" t="s">
        <v>212</v>
      </c>
      <c r="B262" s="152"/>
      <c r="C262" s="153" t="s">
        <v>221</v>
      </c>
      <c r="D262" s="153"/>
    </row>
    <row r="263" spans="1:15" ht="18" customHeight="1" thickBot="1" x14ac:dyDescent="0.25">
      <c r="A263" s="155" t="s">
        <v>223</v>
      </c>
      <c r="B263" s="155"/>
      <c r="C263" s="153" t="s">
        <v>222</v>
      </c>
      <c r="D263" s="153"/>
    </row>
    <row r="264" spans="1:15" ht="18" customHeight="1" thickBot="1" x14ac:dyDescent="0.25">
      <c r="A264" s="155" t="s">
        <v>25</v>
      </c>
      <c r="B264" s="50">
        <v>1</v>
      </c>
      <c r="C264" s="58" t="s">
        <v>61</v>
      </c>
      <c r="D264" s="52">
        <v>0</v>
      </c>
    </row>
    <row r="265" spans="1:15" ht="18" customHeight="1" thickBot="1" x14ac:dyDescent="0.25">
      <c r="A265" s="155"/>
      <c r="B265" s="50">
        <v>2</v>
      </c>
      <c r="C265" s="58" t="s">
        <v>42</v>
      </c>
      <c r="D265" s="52">
        <v>0</v>
      </c>
    </row>
    <row r="266" spans="1:15" ht="18" customHeight="1" thickBot="1" x14ac:dyDescent="0.25">
      <c r="A266" s="155"/>
      <c r="B266" s="50">
        <v>3</v>
      </c>
      <c r="C266" s="59" t="s">
        <v>224</v>
      </c>
      <c r="D266" s="52">
        <v>0</v>
      </c>
    </row>
    <row r="267" spans="1:15" ht="18" customHeight="1" thickBot="1" x14ac:dyDescent="0.25">
      <c r="A267" s="155"/>
      <c r="B267" s="50">
        <v>4</v>
      </c>
      <c r="C267" s="59" t="s">
        <v>174</v>
      </c>
      <c r="D267" s="52">
        <v>0</v>
      </c>
    </row>
    <row r="268" spans="1:15" ht="18" customHeight="1" thickBot="1" x14ac:dyDescent="0.25">
      <c r="A268" s="66"/>
      <c r="B268" s="50"/>
      <c r="C268" s="54" t="s">
        <v>238</v>
      </c>
      <c r="D268" s="55">
        <f>AVERAGE(D264:D267)</f>
        <v>0</v>
      </c>
    </row>
    <row r="269" spans="1:15" ht="18" customHeight="1" thickBot="1" x14ac:dyDescent="0.25">
      <c r="A269" s="56"/>
      <c r="B269" s="56"/>
      <c r="C269" s="56"/>
      <c r="D269" s="56"/>
    </row>
    <row r="270" spans="1:15" s="1" customFormat="1" ht="14" thickBot="1" x14ac:dyDescent="0.2">
      <c r="D270" s="2"/>
      <c r="F270" s="2"/>
    </row>
    <row r="271" spans="1:15" s="22" customFormat="1" ht="30" customHeight="1" x14ac:dyDescent="0.2">
      <c r="A271" s="42"/>
      <c r="B271" s="43"/>
      <c r="C271" s="44"/>
      <c r="D271" s="45"/>
      <c r="N271" s="3"/>
      <c r="O271" s="3"/>
    </row>
    <row r="272" spans="1:15" s="22" customFormat="1" ht="65" customHeight="1" x14ac:dyDescent="0.2">
      <c r="A272" s="40" t="s">
        <v>39</v>
      </c>
      <c r="B272" s="41"/>
      <c r="C272" s="168">
        <f>D22+D37+D54+D71+D86+D102+D116+D130+D145+D163+D193+D208+D223+D177+D238+D253+D268</f>
        <v>0</v>
      </c>
      <c r="D272" s="142"/>
      <c r="N272" s="3"/>
      <c r="O272" s="3"/>
    </row>
    <row r="273" spans="1:15" s="22" customFormat="1" ht="30" customHeight="1" thickBot="1" x14ac:dyDescent="0.25">
      <c r="A273" s="36"/>
      <c r="B273" s="37"/>
      <c r="C273" s="38"/>
      <c r="D273" s="39"/>
      <c r="N273" s="3"/>
      <c r="O273" s="3"/>
    </row>
  </sheetData>
  <sheetProtection algorithmName="SHA-512" hashValue="RyLPwtK90ppETw3LWTl3ByPJML9TgK36itIEmKLA8Uwr0DASSWRLahm2uAX3VKi+cVwbczd6hsTZf669chBJoA==" saltValue="mRoeMarm/kx8GWnwmyChgA==" spinCount="100000" sheet="1" selectLockedCells="1"/>
  <mergeCells count="307">
    <mergeCell ref="A263:B263"/>
    <mergeCell ref="C263:D263"/>
    <mergeCell ref="A219:A222"/>
    <mergeCell ref="A234:A237"/>
    <mergeCell ref="A249:A252"/>
    <mergeCell ref="A264:A267"/>
    <mergeCell ref="A257:B260"/>
    <mergeCell ref="C257:D257"/>
    <mergeCell ref="C258:D258"/>
    <mergeCell ref="C259:D259"/>
    <mergeCell ref="C260:D260"/>
    <mergeCell ref="A261:B261"/>
    <mergeCell ref="C261:D261"/>
    <mergeCell ref="A262:B262"/>
    <mergeCell ref="C262:D262"/>
    <mergeCell ref="A247:B247"/>
    <mergeCell ref="C247:D247"/>
    <mergeCell ref="A248:B248"/>
    <mergeCell ref="C248:D248"/>
    <mergeCell ref="A255:B255"/>
    <mergeCell ref="C255:D255"/>
    <mergeCell ref="A256:B256"/>
    <mergeCell ref="C256:D256"/>
    <mergeCell ref="A241:B241"/>
    <mergeCell ref="C241:D241"/>
    <mergeCell ref="A242:B245"/>
    <mergeCell ref="C242:D242"/>
    <mergeCell ref="C243:D243"/>
    <mergeCell ref="C244:D244"/>
    <mergeCell ref="C245:D245"/>
    <mergeCell ref="A246:B246"/>
    <mergeCell ref="C246:D246"/>
    <mergeCell ref="A231:B231"/>
    <mergeCell ref="C231:D231"/>
    <mergeCell ref="A232:B232"/>
    <mergeCell ref="C232:D232"/>
    <mergeCell ref="A233:B233"/>
    <mergeCell ref="C233:D233"/>
    <mergeCell ref="A240:B240"/>
    <mergeCell ref="C240:D240"/>
    <mergeCell ref="A225:B225"/>
    <mergeCell ref="C225:D225"/>
    <mergeCell ref="A226:B226"/>
    <mergeCell ref="C226:D226"/>
    <mergeCell ref="A227:B230"/>
    <mergeCell ref="C227:D227"/>
    <mergeCell ref="C228:D228"/>
    <mergeCell ref="C229:D229"/>
    <mergeCell ref="C230:D230"/>
    <mergeCell ref="C104:D104"/>
    <mergeCell ref="C118:D118"/>
    <mergeCell ref="C132:D132"/>
    <mergeCell ref="C147:D147"/>
    <mergeCell ref="C165:D165"/>
    <mergeCell ref="C179:D179"/>
    <mergeCell ref="C195:D195"/>
    <mergeCell ref="C210:D210"/>
    <mergeCell ref="A42:B43"/>
    <mergeCell ref="C43:D43"/>
    <mergeCell ref="A45:B45"/>
    <mergeCell ref="C45:D45"/>
    <mergeCell ref="A197:B199"/>
    <mergeCell ref="A90:B90"/>
    <mergeCell ref="C90:D90"/>
    <mergeCell ref="A97:A101"/>
    <mergeCell ref="A102:B102"/>
    <mergeCell ref="A104:B104"/>
    <mergeCell ref="A96:B96"/>
    <mergeCell ref="A94:B94"/>
    <mergeCell ref="A92:B92"/>
    <mergeCell ref="A89:B89"/>
    <mergeCell ref="C89:D89"/>
    <mergeCell ref="C61:D61"/>
    <mergeCell ref="B3:D3"/>
    <mergeCell ref="B5:D5"/>
    <mergeCell ref="C6:D6"/>
    <mergeCell ref="C24:D24"/>
    <mergeCell ref="C39:D39"/>
    <mergeCell ref="C56:D56"/>
    <mergeCell ref="C73:D73"/>
    <mergeCell ref="C88:D88"/>
    <mergeCell ref="B4:D4"/>
    <mergeCell ref="A86:B86"/>
    <mergeCell ref="A88:B88"/>
    <mergeCell ref="C80:D80"/>
    <mergeCell ref="A56:B56"/>
    <mergeCell ref="A58:B58"/>
    <mergeCell ref="C58:D58"/>
    <mergeCell ref="C65:D65"/>
    <mergeCell ref="A66:A70"/>
    <mergeCell ref="A75:B75"/>
    <mergeCell ref="C75:D75"/>
    <mergeCell ref="C62:D62"/>
    <mergeCell ref="C74:D74"/>
    <mergeCell ref="A62:B62"/>
    <mergeCell ref="A61:B61"/>
    <mergeCell ref="A76:B76"/>
    <mergeCell ref="E105:F110"/>
    <mergeCell ref="A106:B106"/>
    <mergeCell ref="A107:B107"/>
    <mergeCell ref="C107:D107"/>
    <mergeCell ref="A108:B108"/>
    <mergeCell ref="C108:D108"/>
    <mergeCell ref="C109:D109"/>
    <mergeCell ref="A109:B109"/>
    <mergeCell ref="C110:D110"/>
    <mergeCell ref="A105:B105"/>
    <mergeCell ref="C105:D105"/>
    <mergeCell ref="C106:D106"/>
    <mergeCell ref="A110:B110"/>
    <mergeCell ref="A80:B80"/>
    <mergeCell ref="A81:A85"/>
    <mergeCell ref="E28:E30"/>
    <mergeCell ref="A30:B30"/>
    <mergeCell ref="C30:D30"/>
    <mergeCell ref="A31:B31"/>
    <mergeCell ref="C31:D31"/>
    <mergeCell ref="A32:A36"/>
    <mergeCell ref="A39:B39"/>
    <mergeCell ref="A40:B40"/>
    <mergeCell ref="C42:D42"/>
    <mergeCell ref="C41:D41"/>
    <mergeCell ref="A44:B44"/>
    <mergeCell ref="A37:B37"/>
    <mergeCell ref="C40:D40"/>
    <mergeCell ref="C44:D44"/>
    <mergeCell ref="A46:B46"/>
    <mergeCell ref="C46:D46"/>
    <mergeCell ref="C47:D47"/>
    <mergeCell ref="A48:B48"/>
    <mergeCell ref="C48:D48"/>
    <mergeCell ref="C79:D79"/>
    <mergeCell ref="C59:D59"/>
    <mergeCell ref="A41:B41"/>
    <mergeCell ref="A1:D1"/>
    <mergeCell ref="C9:D9"/>
    <mergeCell ref="C8:D8"/>
    <mergeCell ref="A29:B29"/>
    <mergeCell ref="C29:D29"/>
    <mergeCell ref="A6:B6"/>
    <mergeCell ref="A7:B7"/>
    <mergeCell ref="C7:D7"/>
    <mergeCell ref="C11:D11"/>
    <mergeCell ref="A11:B11"/>
    <mergeCell ref="A27:B27"/>
    <mergeCell ref="C27:D27"/>
    <mergeCell ref="C28:D28"/>
    <mergeCell ref="A13:B13"/>
    <mergeCell ref="C13:D13"/>
    <mergeCell ref="A15:B15"/>
    <mergeCell ref="C15:D15"/>
    <mergeCell ref="A16:B16"/>
    <mergeCell ref="A8:B8"/>
    <mergeCell ref="A9:B10"/>
    <mergeCell ref="C10:D10"/>
    <mergeCell ref="C12:D12"/>
    <mergeCell ref="A12:B12"/>
    <mergeCell ref="B2:D2"/>
    <mergeCell ref="C272:D272"/>
    <mergeCell ref="A95:B95"/>
    <mergeCell ref="A63:B63"/>
    <mergeCell ref="A64:B64"/>
    <mergeCell ref="C96:D96"/>
    <mergeCell ref="C93:D93"/>
    <mergeCell ref="C94:D94"/>
    <mergeCell ref="C95:D95"/>
    <mergeCell ref="A77:B77"/>
    <mergeCell ref="A73:B73"/>
    <mergeCell ref="A74:B74"/>
    <mergeCell ref="A71:B71"/>
    <mergeCell ref="C63:D63"/>
    <mergeCell ref="C64:D64"/>
    <mergeCell ref="C92:D92"/>
    <mergeCell ref="A65:B65"/>
    <mergeCell ref="A93:B93"/>
    <mergeCell ref="A116:B116"/>
    <mergeCell ref="A111:A115"/>
    <mergeCell ref="C76:D76"/>
    <mergeCell ref="C77:D77"/>
    <mergeCell ref="A79:B79"/>
    <mergeCell ref="A125:A129"/>
    <mergeCell ref="A130:B130"/>
    <mergeCell ref="E44:E47"/>
    <mergeCell ref="A59:B60"/>
    <mergeCell ref="A14:B14"/>
    <mergeCell ref="C14:D14"/>
    <mergeCell ref="C16:D16"/>
    <mergeCell ref="C25:D25"/>
    <mergeCell ref="C26:D26"/>
    <mergeCell ref="A17:A21"/>
    <mergeCell ref="A22:B22"/>
    <mergeCell ref="A25:B25"/>
    <mergeCell ref="A26:B26"/>
    <mergeCell ref="A28:B28"/>
    <mergeCell ref="A24:B24"/>
    <mergeCell ref="C57:D57"/>
    <mergeCell ref="A57:B57"/>
    <mergeCell ref="A54:B54"/>
    <mergeCell ref="A47:B47"/>
    <mergeCell ref="A49:A53"/>
    <mergeCell ref="C60:D60"/>
    <mergeCell ref="A132:B132"/>
    <mergeCell ref="A133:B133"/>
    <mergeCell ref="C133:D133"/>
    <mergeCell ref="A134:B134"/>
    <mergeCell ref="C134:D134"/>
    <mergeCell ref="A118:B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45:B145"/>
    <mergeCell ref="A137:B137"/>
    <mergeCell ref="C137:D137"/>
    <mergeCell ref="A136:B136"/>
    <mergeCell ref="C136:D136"/>
    <mergeCell ref="A138:B138"/>
    <mergeCell ref="C138:D138"/>
    <mergeCell ref="A139:B139"/>
    <mergeCell ref="C139:D139"/>
    <mergeCell ref="A140:A144"/>
    <mergeCell ref="A147:B147"/>
    <mergeCell ref="A148:B148"/>
    <mergeCell ref="C148:D148"/>
    <mergeCell ref="C149:D149"/>
    <mergeCell ref="A150:B151"/>
    <mergeCell ref="C150:D150"/>
    <mergeCell ref="C151:D151"/>
    <mergeCell ref="A152:B152"/>
    <mergeCell ref="C152:D152"/>
    <mergeCell ref="A157:B157"/>
    <mergeCell ref="C157:D157"/>
    <mergeCell ref="A158:A162"/>
    <mergeCell ref="A163:B163"/>
    <mergeCell ref="A149:B149"/>
    <mergeCell ref="A165:B165"/>
    <mergeCell ref="A166:B166"/>
    <mergeCell ref="C166:D166"/>
    <mergeCell ref="A154:B154"/>
    <mergeCell ref="C154:D154"/>
    <mergeCell ref="A156:B156"/>
    <mergeCell ref="C156:D15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A176"/>
    <mergeCell ref="A177:B177"/>
    <mergeCell ref="A179:B179"/>
    <mergeCell ref="A180:B180"/>
    <mergeCell ref="C180:D180"/>
    <mergeCell ref="A181:B181"/>
    <mergeCell ref="C181:D181"/>
    <mergeCell ref="A182:B183"/>
    <mergeCell ref="C182:D182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A192"/>
    <mergeCell ref="A193:B193"/>
    <mergeCell ref="A210:B210"/>
    <mergeCell ref="A195:B195"/>
    <mergeCell ref="A196:B196"/>
    <mergeCell ref="C196:D196"/>
    <mergeCell ref="C197:D197"/>
    <mergeCell ref="C198:D198"/>
    <mergeCell ref="A200:B200"/>
    <mergeCell ref="C200:D200"/>
    <mergeCell ref="A201:B201"/>
    <mergeCell ref="C201:D201"/>
    <mergeCell ref="A202:B202"/>
    <mergeCell ref="C202:D202"/>
    <mergeCell ref="A203:A207"/>
    <mergeCell ref="A208:B208"/>
    <mergeCell ref="A216:B216"/>
    <mergeCell ref="A217:B217"/>
    <mergeCell ref="A211:B211"/>
    <mergeCell ref="C211:D211"/>
    <mergeCell ref="C212:D212"/>
    <mergeCell ref="C213:D213"/>
    <mergeCell ref="C216:D216"/>
    <mergeCell ref="C217:D217"/>
    <mergeCell ref="A218:B218"/>
    <mergeCell ref="C218:D218"/>
    <mergeCell ref="A212:B215"/>
    <mergeCell ref="C214:D214"/>
    <mergeCell ref="C215:D215"/>
  </mergeCells>
  <pageMargins left="0.7" right="0.7" top="0.75" bottom="0.75" header="0.3" footer="0.3"/>
  <pageSetup paperSize="8" scale="75" orientation="portrait" r:id="rId1"/>
  <rowBreaks count="1" manualBreakCount="1">
    <brk id="8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3B5C-CAD6-A547-8F3B-420849F5D25A}">
  <dimension ref="A1:O48"/>
  <sheetViews>
    <sheetView showGridLines="0" topLeftCell="B46" zoomScale="180" zoomScaleNormal="120" workbookViewId="0">
      <selection activeCell="D10" sqref="D10"/>
    </sheetView>
  </sheetViews>
  <sheetFormatPr baseColWidth="10" defaultRowHeight="15" x14ac:dyDescent="0.2"/>
  <cols>
    <col min="1" max="1" width="30.83203125" customWidth="1"/>
    <col min="2" max="2" width="10.1640625" style="47" customWidth="1"/>
    <col min="3" max="3" width="70.6640625" customWidth="1"/>
    <col min="4" max="4" width="29.6640625" customWidth="1"/>
  </cols>
  <sheetData>
    <row r="1" spans="1:6" s="48" customFormat="1" ht="64" customHeight="1" x14ac:dyDescent="0.2">
      <c r="A1" s="171" t="s">
        <v>68</v>
      </c>
      <c r="B1" s="171"/>
      <c r="C1" s="171"/>
      <c r="D1" s="171"/>
    </row>
    <row r="2" spans="1:6" s="104" customFormat="1" ht="26" customHeight="1" thickBot="1" x14ac:dyDescent="0.25">
      <c r="A2" s="87" t="s">
        <v>69</v>
      </c>
      <c r="B2" s="88"/>
      <c r="C2" s="89"/>
      <c r="D2" s="90"/>
      <c r="E2"/>
      <c r="F2"/>
    </row>
    <row r="3" spans="1:6" ht="16" thickBot="1" x14ac:dyDescent="0.25">
      <c r="A3" s="194" t="s">
        <v>34</v>
      </c>
      <c r="B3" s="195"/>
      <c r="C3" s="196" t="s">
        <v>109</v>
      </c>
      <c r="D3" s="197"/>
    </row>
    <row r="4" spans="1:6" ht="16" thickBot="1" x14ac:dyDescent="0.25">
      <c r="A4" s="200" t="s">
        <v>33</v>
      </c>
      <c r="B4" s="201"/>
      <c r="C4" s="202" t="s">
        <v>40</v>
      </c>
      <c r="D4" s="203"/>
    </row>
    <row r="5" spans="1:6" ht="16" thickBot="1" x14ac:dyDescent="0.25">
      <c r="A5" s="191" t="s">
        <v>32</v>
      </c>
      <c r="B5" s="204"/>
      <c r="C5" s="205" t="s">
        <v>70</v>
      </c>
      <c r="D5" s="206"/>
    </row>
    <row r="6" spans="1:6" ht="16" thickBot="1" x14ac:dyDescent="0.25">
      <c r="A6" s="200" t="s">
        <v>55</v>
      </c>
      <c r="B6" s="201"/>
      <c r="C6" s="200" t="s">
        <v>245</v>
      </c>
      <c r="D6" s="201"/>
    </row>
    <row r="7" spans="1:6" ht="16" thickBot="1" x14ac:dyDescent="0.25">
      <c r="A7" s="200" t="s">
        <v>54</v>
      </c>
      <c r="B7" s="201"/>
      <c r="C7" s="200" t="s">
        <v>75</v>
      </c>
      <c r="D7" s="201"/>
    </row>
    <row r="8" spans="1:6" ht="16" thickBot="1" x14ac:dyDescent="0.25">
      <c r="A8" s="200" t="s">
        <v>27</v>
      </c>
      <c r="B8" s="201"/>
      <c r="C8" s="200" t="s">
        <v>71</v>
      </c>
      <c r="D8" s="201"/>
    </row>
    <row r="9" spans="1:6" ht="16" thickBot="1" x14ac:dyDescent="0.25">
      <c r="A9" s="200" t="s">
        <v>26</v>
      </c>
      <c r="B9" s="201"/>
      <c r="C9" s="200" t="s">
        <v>41</v>
      </c>
      <c r="D9" s="201"/>
    </row>
    <row r="10" spans="1:6" ht="16" thickBot="1" x14ac:dyDescent="0.25">
      <c r="A10" s="191" t="s">
        <v>25</v>
      </c>
      <c r="B10" s="91">
        <v>1</v>
      </c>
      <c r="C10" s="92" t="s">
        <v>101</v>
      </c>
      <c r="D10" s="93">
        <v>0</v>
      </c>
    </row>
    <row r="11" spans="1:6" ht="16" thickBot="1" x14ac:dyDescent="0.25">
      <c r="A11" s="192"/>
      <c r="B11" s="94">
        <v>2</v>
      </c>
      <c r="C11" s="95" t="s">
        <v>102</v>
      </c>
      <c r="D11" s="96">
        <v>0</v>
      </c>
    </row>
    <row r="12" spans="1:6" ht="16" thickBot="1" x14ac:dyDescent="0.25">
      <c r="A12" s="192"/>
      <c r="B12" s="94">
        <v>3</v>
      </c>
      <c r="C12" s="95" t="s">
        <v>103</v>
      </c>
      <c r="D12" s="96">
        <v>0</v>
      </c>
    </row>
    <row r="13" spans="1:6" ht="16" thickBot="1" x14ac:dyDescent="0.25">
      <c r="A13" s="193"/>
      <c r="B13" s="94"/>
      <c r="C13" s="97" t="s">
        <v>73</v>
      </c>
      <c r="D13" s="96">
        <v>0</v>
      </c>
    </row>
    <row r="14" spans="1:6" ht="15.75" customHeight="1" thickBot="1" x14ac:dyDescent="0.25">
      <c r="A14" s="189"/>
      <c r="B14" s="190"/>
      <c r="C14" s="98" t="s">
        <v>74</v>
      </c>
      <c r="D14" s="99">
        <f>SUM(D10+D11+D12)/3+D13</f>
        <v>0</v>
      </c>
    </row>
    <row r="15" spans="1:6" ht="16" thickBot="1" x14ac:dyDescent="0.25">
      <c r="A15" s="100"/>
      <c r="B15" s="100"/>
      <c r="C15" s="101"/>
      <c r="D15" s="101"/>
    </row>
    <row r="16" spans="1:6" ht="16" thickBot="1" x14ac:dyDescent="0.25">
      <c r="A16" s="194" t="s">
        <v>34</v>
      </c>
      <c r="B16" s="195"/>
      <c r="C16" s="196" t="s">
        <v>110</v>
      </c>
      <c r="D16" s="197"/>
    </row>
    <row r="17" spans="1:4" ht="16" thickBot="1" x14ac:dyDescent="0.25">
      <c r="A17" s="200" t="s">
        <v>33</v>
      </c>
      <c r="B17" s="201"/>
      <c r="C17" s="202" t="s">
        <v>40</v>
      </c>
      <c r="D17" s="203"/>
    </row>
    <row r="18" spans="1:4" ht="16" thickBot="1" x14ac:dyDescent="0.25">
      <c r="A18" s="191" t="s">
        <v>107</v>
      </c>
      <c r="B18" s="204"/>
      <c r="C18" s="205" t="s">
        <v>70</v>
      </c>
      <c r="D18" s="206"/>
    </row>
    <row r="19" spans="1:4" ht="16" thickBot="1" x14ac:dyDescent="0.25">
      <c r="A19" s="200" t="s">
        <v>55</v>
      </c>
      <c r="B19" s="201"/>
      <c r="C19" s="200" t="s">
        <v>100</v>
      </c>
      <c r="D19" s="201"/>
    </row>
    <row r="20" spans="1:4" ht="16" thickBot="1" x14ac:dyDescent="0.25">
      <c r="A20" s="200" t="s">
        <v>54</v>
      </c>
      <c r="B20" s="201"/>
      <c r="C20" s="200" t="s">
        <v>75</v>
      </c>
      <c r="D20" s="201"/>
    </row>
    <row r="21" spans="1:4" ht="16" thickBot="1" x14ac:dyDescent="0.25">
      <c r="A21" s="200" t="s">
        <v>27</v>
      </c>
      <c r="B21" s="201"/>
      <c r="C21" s="200" t="s">
        <v>104</v>
      </c>
      <c r="D21" s="201"/>
    </row>
    <row r="22" spans="1:4" ht="16" thickBot="1" x14ac:dyDescent="0.25">
      <c r="A22" s="200" t="s">
        <v>26</v>
      </c>
      <c r="B22" s="201"/>
      <c r="C22" s="200" t="s">
        <v>41</v>
      </c>
      <c r="D22" s="201"/>
    </row>
    <row r="23" spans="1:4" ht="16" thickBot="1" x14ac:dyDescent="0.25">
      <c r="A23" s="191" t="s">
        <v>25</v>
      </c>
      <c r="B23" s="91">
        <v>1</v>
      </c>
      <c r="C23" s="92" t="s">
        <v>105</v>
      </c>
      <c r="D23" s="93">
        <v>0</v>
      </c>
    </row>
    <row r="24" spans="1:4" ht="16" thickBot="1" x14ac:dyDescent="0.25">
      <c r="A24" s="192"/>
      <c r="B24" s="94">
        <v>2</v>
      </c>
      <c r="C24" s="95" t="s">
        <v>72</v>
      </c>
      <c r="D24" s="96">
        <v>0</v>
      </c>
    </row>
    <row r="25" spans="1:4" ht="16" thickBot="1" x14ac:dyDescent="0.25">
      <c r="A25" s="192"/>
      <c r="B25" s="94">
        <v>3</v>
      </c>
      <c r="C25" s="95" t="s">
        <v>106</v>
      </c>
      <c r="D25" s="96">
        <v>0</v>
      </c>
    </row>
    <row r="26" spans="1:4" ht="16" thickBot="1" x14ac:dyDescent="0.25">
      <c r="A26" s="193"/>
      <c r="B26" s="94"/>
      <c r="C26" s="97" t="s">
        <v>73</v>
      </c>
      <c r="D26" s="96">
        <v>0</v>
      </c>
    </row>
    <row r="27" spans="1:4" ht="15.75" customHeight="1" thickBot="1" x14ac:dyDescent="0.25">
      <c r="A27" s="189"/>
      <c r="B27" s="190"/>
      <c r="C27" s="98" t="s">
        <v>74</v>
      </c>
      <c r="D27" s="99">
        <f>SUM(D23+D24+D25)/3+D26</f>
        <v>0</v>
      </c>
    </row>
    <row r="28" spans="1:4" ht="16" thickBot="1" x14ac:dyDescent="0.25">
      <c r="A28" s="100"/>
      <c r="B28" s="100"/>
      <c r="C28" s="101"/>
      <c r="D28" s="101"/>
    </row>
    <row r="29" spans="1:4" ht="16" thickBot="1" x14ac:dyDescent="0.25">
      <c r="A29" s="194" t="s">
        <v>34</v>
      </c>
      <c r="B29" s="195"/>
      <c r="C29" s="196" t="s">
        <v>108</v>
      </c>
      <c r="D29" s="197"/>
    </row>
    <row r="30" spans="1:4" ht="16" thickBot="1" x14ac:dyDescent="0.25">
      <c r="A30" s="200" t="s">
        <v>33</v>
      </c>
      <c r="B30" s="201"/>
      <c r="C30" s="202" t="s">
        <v>40</v>
      </c>
      <c r="D30" s="203"/>
    </row>
    <row r="31" spans="1:4" ht="16" thickBot="1" x14ac:dyDescent="0.25">
      <c r="A31" s="191" t="s">
        <v>32</v>
      </c>
      <c r="B31" s="204"/>
      <c r="C31" s="205" t="s">
        <v>70</v>
      </c>
      <c r="D31" s="206"/>
    </row>
    <row r="32" spans="1:4" ht="16" thickBot="1" x14ac:dyDescent="0.25">
      <c r="A32" s="200" t="s">
        <v>55</v>
      </c>
      <c r="B32" s="201"/>
      <c r="C32" s="200" t="s">
        <v>243</v>
      </c>
      <c r="D32" s="201"/>
    </row>
    <row r="33" spans="1:15" ht="16" thickBot="1" x14ac:dyDescent="0.25">
      <c r="A33" s="200" t="s">
        <v>54</v>
      </c>
      <c r="B33" s="201"/>
      <c r="C33" s="200" t="s">
        <v>75</v>
      </c>
      <c r="D33" s="201"/>
    </row>
    <row r="34" spans="1:15" ht="16" thickBot="1" x14ac:dyDescent="0.25">
      <c r="A34" s="200" t="s">
        <v>27</v>
      </c>
      <c r="B34" s="201"/>
      <c r="C34" s="200" t="s">
        <v>244</v>
      </c>
      <c r="D34" s="201"/>
    </row>
    <row r="35" spans="1:15" ht="16" thickBot="1" x14ac:dyDescent="0.25">
      <c r="A35" s="200" t="s">
        <v>26</v>
      </c>
      <c r="B35" s="201"/>
      <c r="C35" s="200" t="s">
        <v>41</v>
      </c>
      <c r="D35" s="201"/>
    </row>
    <row r="36" spans="1:15" ht="16" thickBot="1" x14ac:dyDescent="0.25">
      <c r="A36" s="191" t="s">
        <v>25</v>
      </c>
      <c r="B36" s="91">
        <v>1</v>
      </c>
      <c r="C36" s="92" t="s">
        <v>76</v>
      </c>
      <c r="D36" s="93">
        <v>0</v>
      </c>
    </row>
    <row r="37" spans="1:15" ht="16" thickBot="1" x14ac:dyDescent="0.25">
      <c r="A37" s="192"/>
      <c r="B37" s="94">
        <v>2</v>
      </c>
      <c r="C37" s="95" t="s">
        <v>111</v>
      </c>
      <c r="D37" s="96">
        <v>0</v>
      </c>
    </row>
    <row r="38" spans="1:15" ht="16" thickBot="1" x14ac:dyDescent="0.25">
      <c r="A38" s="192"/>
      <c r="B38" s="94">
        <v>3</v>
      </c>
      <c r="C38" s="95" t="s">
        <v>112</v>
      </c>
      <c r="D38" s="96">
        <v>0</v>
      </c>
    </row>
    <row r="39" spans="1:15" ht="16" thickBot="1" x14ac:dyDescent="0.25">
      <c r="A39" s="193"/>
      <c r="B39" s="94"/>
      <c r="C39" s="97" t="s">
        <v>73</v>
      </c>
      <c r="D39" s="96">
        <v>0</v>
      </c>
    </row>
    <row r="40" spans="1:15" ht="15.75" customHeight="1" thickBot="1" x14ac:dyDescent="0.25">
      <c r="A40" s="189"/>
      <c r="B40" s="190"/>
      <c r="C40" s="98" t="s">
        <v>74</v>
      </c>
      <c r="D40" s="99">
        <f>SUM(D36+D37+D38)/3+D39</f>
        <v>0</v>
      </c>
    </row>
    <row r="41" spans="1:15" ht="16" thickBot="1" x14ac:dyDescent="0.25">
      <c r="A41" s="100"/>
      <c r="B41" s="100"/>
      <c r="C41" s="101"/>
      <c r="D41" s="101"/>
    </row>
    <row r="42" spans="1:15" s="22" customFormat="1" ht="20" customHeight="1" thickBot="1" x14ac:dyDescent="0.25">
      <c r="A42" s="194"/>
      <c r="B42" s="195"/>
      <c r="C42" s="196" t="s">
        <v>77</v>
      </c>
      <c r="D42" s="197"/>
      <c r="E42"/>
      <c r="F42"/>
      <c r="N42" s="105"/>
      <c r="O42" s="105"/>
    </row>
    <row r="43" spans="1:15" s="22" customFormat="1" ht="20" customHeight="1" thickBot="1" x14ac:dyDescent="0.25">
      <c r="A43" s="198" t="s">
        <v>78</v>
      </c>
      <c r="B43" s="199"/>
      <c r="C43" s="97"/>
      <c r="D43" s="96">
        <v>0</v>
      </c>
      <c r="E43"/>
      <c r="F43"/>
      <c r="N43" s="105"/>
      <c r="O43" s="105"/>
    </row>
    <row r="44" spans="1:15" s="22" customFormat="1" ht="20" customHeight="1" thickBot="1" x14ac:dyDescent="0.25">
      <c r="A44" s="189"/>
      <c r="B44" s="190"/>
      <c r="C44" s="102"/>
      <c r="D44" s="103">
        <f>D43</f>
        <v>0</v>
      </c>
      <c r="E44"/>
      <c r="F44"/>
      <c r="G44" s="106"/>
      <c r="H44" s="30"/>
      <c r="I44" s="30"/>
      <c r="J44" s="30"/>
      <c r="K44" s="30"/>
      <c r="L44" s="30"/>
      <c r="M44" s="30"/>
      <c r="N44" s="35"/>
      <c r="O44" s="35"/>
    </row>
    <row r="45" spans="1:15" s="1" customFormat="1" ht="14" thickBot="1" x14ac:dyDescent="0.2">
      <c r="D45" s="2"/>
      <c r="F45" s="2"/>
    </row>
    <row r="46" spans="1:15" s="22" customFormat="1" ht="30" customHeight="1" x14ac:dyDescent="0.2">
      <c r="A46" s="42"/>
      <c r="B46" s="43"/>
      <c r="C46" s="44"/>
      <c r="D46" s="45"/>
      <c r="N46" s="3"/>
      <c r="O46" s="3"/>
    </row>
    <row r="47" spans="1:15" s="22" customFormat="1" ht="65" customHeight="1" x14ac:dyDescent="0.2">
      <c r="A47" s="40" t="s">
        <v>113</v>
      </c>
      <c r="B47" s="41"/>
      <c r="C47" s="168">
        <f>D14+D27+D40+D44</f>
        <v>0</v>
      </c>
      <c r="D47" s="142"/>
      <c r="N47" s="3"/>
      <c r="O47" s="3"/>
    </row>
    <row r="48" spans="1:15" s="22" customFormat="1" ht="30" customHeight="1" thickBot="1" x14ac:dyDescent="0.25">
      <c r="A48" s="36"/>
      <c r="B48" s="37"/>
      <c r="C48" s="38"/>
      <c r="D48" s="39"/>
      <c r="N48" s="3"/>
      <c r="O48" s="3"/>
    </row>
  </sheetData>
  <sheetProtection algorithmName="SHA-512" hashValue="FUzgxXtxgDbR87eAbg/slcsqf1XmFfwr2CQkJb4v8CjX8M9NHj5RP++ir8lef6dYldLg5ND9p2wenEAoKNOg2g==" saltValue="BaAkC+88Fkq1YFTSHeLk+g==" spinCount="100000" sheet="1" objects="1" scenarios="1"/>
  <mergeCells count="54">
    <mergeCell ref="A1:D1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18:B18"/>
    <mergeCell ref="C18:D18"/>
    <mergeCell ref="A8:B8"/>
    <mergeCell ref="C8:D8"/>
    <mergeCell ref="A9:B9"/>
    <mergeCell ref="C9:D9"/>
    <mergeCell ref="A10:A13"/>
    <mergeCell ref="A14:B14"/>
    <mergeCell ref="A16:B16"/>
    <mergeCell ref="C16:D16"/>
    <mergeCell ref="A17:B17"/>
    <mergeCell ref="C17:D17"/>
    <mergeCell ref="A19:B19"/>
    <mergeCell ref="C19:D19"/>
    <mergeCell ref="A20:B20"/>
    <mergeCell ref="C20:D20"/>
    <mergeCell ref="A21:B21"/>
    <mergeCell ref="C21:D21"/>
    <mergeCell ref="A32:B32"/>
    <mergeCell ref="C32:D32"/>
    <mergeCell ref="A22:B22"/>
    <mergeCell ref="C22:D22"/>
    <mergeCell ref="A23:A26"/>
    <mergeCell ref="A27:B27"/>
    <mergeCell ref="A29:B29"/>
    <mergeCell ref="C29:D29"/>
    <mergeCell ref="A30:B30"/>
    <mergeCell ref="C30:D30"/>
    <mergeCell ref="A31:B31"/>
    <mergeCell ref="C31:D31"/>
    <mergeCell ref="A33:B33"/>
    <mergeCell ref="C33:D33"/>
    <mergeCell ref="A34:B34"/>
    <mergeCell ref="C34:D34"/>
    <mergeCell ref="A35:B35"/>
    <mergeCell ref="C35:D35"/>
    <mergeCell ref="A44:B44"/>
    <mergeCell ref="C47:D47"/>
    <mergeCell ref="A36:A39"/>
    <mergeCell ref="A40:B40"/>
    <mergeCell ref="A42:B42"/>
    <mergeCell ref="C42:D42"/>
    <mergeCell ref="A43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showGridLines="0" zoomScale="114" zoomScaleNormal="114" zoomScalePageLayoutView="85" workbookViewId="0">
      <selection activeCell="B8" sqref="B8"/>
    </sheetView>
  </sheetViews>
  <sheetFormatPr baseColWidth="10" defaultColWidth="8.6640625" defaultRowHeight="15" x14ac:dyDescent="0.2"/>
  <cols>
    <col min="1" max="1" width="55.33203125" style="9" customWidth="1"/>
    <col min="2" max="2" width="62.5" style="9" customWidth="1"/>
    <col min="3" max="3" width="3.6640625" style="9" customWidth="1"/>
    <col min="4" max="4" width="54.33203125" style="9" customWidth="1"/>
    <col min="5" max="5" width="47.6640625" style="9" customWidth="1"/>
    <col min="6" max="16384" width="8.6640625" style="9"/>
  </cols>
  <sheetData>
    <row r="1" spans="1:5" ht="63" customHeight="1" thickBot="1" x14ac:dyDescent="0.3">
      <c r="A1" s="209" t="s">
        <v>239</v>
      </c>
      <c r="B1" s="209"/>
      <c r="C1" s="10"/>
      <c r="D1" s="10"/>
      <c r="E1" s="10"/>
    </row>
    <row r="2" spans="1:5" ht="25" customHeight="1" thickBot="1" x14ac:dyDescent="0.25">
      <c r="A2" s="207"/>
      <c r="B2" s="208"/>
      <c r="C2" s="11"/>
    </row>
    <row r="3" spans="1:5" ht="25" customHeight="1" thickBot="1" x14ac:dyDescent="0.25">
      <c r="A3" s="12" t="str">
        <f>Kantoordrukwerk!A78</f>
        <v>TOTAAL kantoordrukwerk</v>
      </c>
      <c r="B3" s="13">
        <f>Kantoordrukwerk!C78</f>
        <v>0</v>
      </c>
      <c r="C3" s="14"/>
    </row>
    <row r="4" spans="1:5" ht="25" customHeight="1" thickBot="1" x14ac:dyDescent="0.25">
      <c r="A4" s="12" t="str">
        <f>'Promotioneel drukwerk'!A272</f>
        <v>TOTAAL promotioneel drukwerk</v>
      </c>
      <c r="B4" s="13">
        <f>'Promotioneel drukwerk'!C272</f>
        <v>0</v>
      </c>
      <c r="C4" s="14"/>
    </row>
    <row r="5" spans="1:5" ht="25" customHeight="1" thickBot="1" x14ac:dyDescent="0.25">
      <c r="A5" s="12" t="str">
        <f>Toetspapier!A47</f>
        <v>TOTAAL toetspapier</v>
      </c>
      <c r="B5" s="13">
        <f>Toetspapier!C47</f>
        <v>0</v>
      </c>
      <c r="C5" s="14"/>
    </row>
    <row r="6" spans="1:5" ht="90" customHeight="1" x14ac:dyDescent="0.2">
      <c r="A6" s="60" t="s">
        <v>64</v>
      </c>
      <c r="B6" s="46">
        <f>SUM(B3:B5)</f>
        <v>0</v>
      </c>
      <c r="C6" s="15"/>
    </row>
    <row r="7" spans="1:5" ht="20" customHeight="1" x14ac:dyDescent="0.2">
      <c r="A7" s="16"/>
      <c r="B7" s="16"/>
      <c r="C7" s="16"/>
    </row>
    <row r="8" spans="1:5" ht="65" customHeight="1" x14ac:dyDescent="0.2">
      <c r="A8" s="17" t="s">
        <v>6</v>
      </c>
      <c r="B8" s="61"/>
      <c r="C8" s="18"/>
    </row>
    <row r="9" spans="1:5" ht="20" customHeight="1" x14ac:dyDescent="0.2">
      <c r="A9" s="18"/>
      <c r="B9" s="18"/>
      <c r="C9" s="18"/>
    </row>
    <row r="10" spans="1:5" ht="20" customHeight="1" x14ac:dyDescent="0.2">
      <c r="A10" s="18"/>
    </row>
    <row r="11" spans="1:5" ht="30.75" customHeight="1" x14ac:dyDescent="0.2">
      <c r="A11" s="18"/>
    </row>
    <row r="12" spans="1:5" ht="20" customHeight="1" x14ac:dyDescent="0.2">
      <c r="C12" s="18"/>
    </row>
    <row r="13" spans="1:5" ht="30.75" customHeight="1" x14ac:dyDescent="0.2">
      <c r="C13" s="18"/>
    </row>
    <row r="14" spans="1:5" ht="20" customHeight="1" x14ac:dyDescent="0.2"/>
  </sheetData>
  <sheetProtection algorithmName="SHA-512" hashValue="NseSVOH10I4YdxhvnRX8LnGYmUftEHLg93daOs/8qQYO8ZpUwrQOH9MkAol0qepl63pzd3yzl21ypvjCht+6ww==" saltValue="mCPaf/UihYpoK6q7qvG0Bw==" spinCount="100000" sheet="1" selectLockedCells="1"/>
  <mergeCells count="2">
    <mergeCell ref="A2:B2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470F43-2585-4819-88C2-FF70EDFF7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327283-B636-41F4-A5EF-2FA32373373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04d4ff2e-cf62-40b0-a5cf-f8c6524922a9"/>
    <ds:schemaRef ds:uri="http://schemas.microsoft.com/office/2006/metadata/properties"/>
    <ds:schemaRef ds:uri="http://schemas.openxmlformats.org/package/2006/metadata/core-properties"/>
    <ds:schemaRef ds:uri="cdfd6af9-2027-427e-aee7-f2f3dc2ea940"/>
  </ds:schemaRefs>
</ds:datastoreItem>
</file>

<file path=customXml/itemProps3.xml><?xml version="1.0" encoding="utf-8"?>
<ds:datastoreItem xmlns:ds="http://schemas.openxmlformats.org/officeDocument/2006/customXml" ds:itemID="{74E25B11-44C5-49B9-88EB-EBD9C2E5D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Kantoordrukwerk</vt:lpstr>
      <vt:lpstr>Promotioneel drukwerk</vt:lpstr>
      <vt:lpstr>Toetspapier</vt:lpstr>
      <vt:lpstr>TOTAAL</vt:lpstr>
      <vt:lpstr>'Promotioneel drukwerk'!Afdrukbereik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/>
  <cp:lastModifiedBy>Saskia Roos</cp:lastModifiedBy>
  <dcterms:created xsi:type="dcterms:W3CDTF">2013-11-12T19:16:15Z</dcterms:created>
  <dcterms:modified xsi:type="dcterms:W3CDTF">2025-01-09T09:28:10Z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