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enderdocs.sharepoint.com/sites/GemeenteNieuwegeinResolt/Gedeelde documenten/Raamovereenkomst Speeltoestellen - 202301/2. Inschrijffase/1. Nota van Inlichtingen/NVI 2/"/>
    </mc:Choice>
  </mc:AlternateContent>
  <xr:revisionPtr revIDLastSave="45" documentId="13_ncr:1_{AD3BFC96-3303-40C7-8009-28130EC54DA7}" xr6:coauthVersionLast="47" xr6:coauthVersionMax="47" xr10:uidLastSave="{8A8985B2-456C-400E-B29A-AFC3B3A959FB}"/>
  <bookViews>
    <workbookView xWindow="-46188" yWindow="1752" windowWidth="23256" windowHeight="12456" activeTab="1" xr2:uid="{8CE3AC84-4303-4631-BA99-2C7E6D4650A6}"/>
  </bookViews>
  <sheets>
    <sheet name="Prijzen Diensten" sheetId="1" r:id="rId1"/>
    <sheet name="Prijzen Werken" sheetId="2" r:id="rId2"/>
    <sheet name="Uurtarief participatie fase 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57" i="2" l="1"/>
  <c r="I257" i="2" s="1"/>
  <c r="G259" i="2"/>
  <c r="I259" i="2" s="1"/>
  <c r="G186" i="2"/>
  <c r="I186" i="2" s="1"/>
  <c r="G187" i="2"/>
  <c r="G189" i="2"/>
  <c r="I189" i="2" s="1"/>
  <c r="G190" i="2"/>
  <c r="I190" i="2" s="1"/>
  <c r="G191" i="2"/>
  <c r="I191" i="2" s="1"/>
  <c r="G192" i="2"/>
  <c r="I192" i="2" s="1"/>
  <c r="G193" i="2"/>
  <c r="I193" i="2" s="1"/>
  <c r="G195" i="2"/>
  <c r="I195" i="2" s="1"/>
  <c r="G196" i="2"/>
  <c r="I196" i="2" s="1"/>
  <c r="G197" i="2"/>
  <c r="I197" i="2" s="1"/>
  <c r="G198" i="2"/>
  <c r="I198" i="2" s="1"/>
  <c r="G199" i="2"/>
  <c r="I199" i="2" s="1"/>
  <c r="G201" i="2"/>
  <c r="I201" i="2" s="1"/>
  <c r="G202" i="2"/>
  <c r="I202" i="2" s="1"/>
  <c r="G203" i="2"/>
  <c r="I203" i="2" s="1"/>
  <c r="G204" i="2"/>
  <c r="I204" i="2" s="1"/>
  <c r="G205" i="2"/>
  <c r="I205" i="2" s="1"/>
  <c r="G207" i="2"/>
  <c r="I207" i="2" s="1"/>
  <c r="G208" i="2"/>
  <c r="I208" i="2" s="1"/>
  <c r="G209" i="2"/>
  <c r="I209" i="2" s="1"/>
  <c r="G210" i="2"/>
  <c r="I210" i="2" s="1"/>
  <c r="G211" i="2"/>
  <c r="I211" i="2" s="1"/>
  <c r="G213" i="2"/>
  <c r="I213" i="2" s="1"/>
  <c r="G215" i="2"/>
  <c r="I215" i="2" s="1"/>
  <c r="G216" i="2"/>
  <c r="I216" i="2" s="1"/>
  <c r="G217" i="2"/>
  <c r="I217" i="2" s="1"/>
  <c r="G218" i="2"/>
  <c r="I218" i="2" s="1"/>
  <c r="G219" i="2"/>
  <c r="I219" i="2" s="1"/>
  <c r="I187" i="2"/>
  <c r="G179" i="2"/>
  <c r="I179" i="2" s="1"/>
  <c r="G180" i="2"/>
  <c r="I180" i="2" s="1"/>
  <c r="G181" i="2"/>
  <c r="I181" i="2" s="1"/>
  <c r="G182" i="2"/>
  <c r="I182" i="2" s="1"/>
  <c r="G183" i="2"/>
  <c r="I183" i="2" s="1"/>
  <c r="G184" i="2"/>
  <c r="I184" i="2" s="1"/>
  <c r="G122" i="2"/>
  <c r="I122" i="2" s="1"/>
  <c r="G123" i="2"/>
  <c r="I123" i="2" s="1"/>
  <c r="G124" i="2"/>
  <c r="I124" i="2" s="1"/>
  <c r="G125" i="2"/>
  <c r="I125" i="2" s="1"/>
  <c r="G126" i="2"/>
  <c r="I126" i="2" s="1"/>
  <c r="G127" i="2"/>
  <c r="I127" i="2" s="1"/>
  <c r="I52" i="2"/>
  <c r="I53" i="2"/>
  <c r="I87" i="2"/>
  <c r="G105" i="2"/>
  <c r="I105" i="2" s="1"/>
  <c r="G106" i="2"/>
  <c r="I106" i="2" s="1"/>
  <c r="G241" i="2"/>
  <c r="I241" i="2" s="1"/>
  <c r="G247" i="2"/>
  <c r="I247" i="2" s="1"/>
  <c r="G248" i="2"/>
  <c r="I248" i="2" s="1"/>
  <c r="G250" i="2"/>
  <c r="I250" i="2" s="1"/>
  <c r="G251" i="2"/>
  <c r="I251" i="2" s="1"/>
  <c r="G252" i="2"/>
  <c r="I252" i="2" s="1"/>
  <c r="G253" i="2"/>
  <c r="I253" i="2" s="1"/>
  <c r="G255" i="2"/>
  <c r="I255" i="2" s="1"/>
  <c r="G256" i="2"/>
  <c r="I256" i="2" s="1"/>
  <c r="G89" i="2"/>
  <c r="I89" i="2" s="1"/>
  <c r="G61" i="2"/>
  <c r="I61" i="2" s="1"/>
  <c r="G62" i="2"/>
  <c r="I62" i="2" s="1"/>
  <c r="G64" i="2"/>
  <c r="I64" i="2" s="1"/>
  <c r="G65" i="2"/>
  <c r="I65" i="2" s="1"/>
  <c r="G68" i="2"/>
  <c r="I68" i="2" s="1"/>
  <c r="G69" i="2"/>
  <c r="I69" i="2" s="1"/>
  <c r="G71" i="2"/>
  <c r="I71" i="2" s="1"/>
  <c r="G72" i="2"/>
  <c r="I72" i="2" s="1"/>
  <c r="G73" i="2"/>
  <c r="I73" i="2" s="1"/>
  <c r="G74" i="2"/>
  <c r="I74" i="2" s="1"/>
  <c r="G75" i="2"/>
  <c r="I75" i="2" s="1"/>
  <c r="G76" i="2"/>
  <c r="I76" i="2" s="1"/>
  <c r="G78" i="2"/>
  <c r="I78" i="2" s="1"/>
  <c r="G79" i="2"/>
  <c r="I79" i="2" s="1"/>
  <c r="G80" i="2"/>
  <c r="I80" i="2" s="1"/>
  <c r="G81" i="2"/>
  <c r="I81" i="2" s="1"/>
  <c r="G82" i="2"/>
  <c r="I82" i="2" s="1"/>
  <c r="G83" i="2"/>
  <c r="I83" i="2" s="1"/>
  <c r="G86" i="2"/>
  <c r="I86" i="2" s="1"/>
  <c r="G88" i="2"/>
  <c r="I88" i="2" s="1"/>
  <c r="G94" i="2"/>
  <c r="I94" i="2" s="1"/>
  <c r="G95" i="2"/>
  <c r="I95" i="2" s="1"/>
  <c r="G96" i="2"/>
  <c r="I96" i="2" s="1"/>
  <c r="G98" i="2"/>
  <c r="I98" i="2" s="1"/>
  <c r="G99" i="2"/>
  <c r="I99" i="2" s="1"/>
  <c r="G100" i="2"/>
  <c r="I100" i="2" s="1"/>
  <c r="G101" i="2"/>
  <c r="I101" i="2" s="1"/>
  <c r="G102" i="2"/>
  <c r="I102" i="2" s="1"/>
  <c r="G103" i="2"/>
  <c r="I103" i="2" s="1"/>
  <c r="G108" i="2"/>
  <c r="I108" i="2" s="1"/>
  <c r="G109" i="2"/>
  <c r="I109" i="2" s="1"/>
  <c r="G110" i="2"/>
  <c r="I110" i="2" s="1"/>
  <c r="G111" i="2"/>
  <c r="I111" i="2" s="1"/>
  <c r="G112" i="2"/>
  <c r="I112" i="2" s="1"/>
  <c r="G113" i="2"/>
  <c r="I113" i="2" s="1"/>
  <c r="G115" i="2"/>
  <c r="I115" i="2" s="1"/>
  <c r="G116" i="2"/>
  <c r="I116" i="2" s="1"/>
  <c r="G117" i="2"/>
  <c r="I117" i="2" s="1"/>
  <c r="G118" i="2"/>
  <c r="I118" i="2" s="1"/>
  <c r="G119" i="2"/>
  <c r="I119" i="2" s="1"/>
  <c r="G120" i="2"/>
  <c r="I120" i="2" s="1"/>
  <c r="G130" i="2"/>
  <c r="I130" i="2" s="1"/>
  <c r="G131" i="2"/>
  <c r="I131" i="2" s="1"/>
  <c r="G132" i="2"/>
  <c r="I132" i="2" s="1"/>
  <c r="G133" i="2"/>
  <c r="I133" i="2" s="1"/>
  <c r="G136" i="2"/>
  <c r="I136" i="2" s="1"/>
  <c r="G137" i="2"/>
  <c r="I137" i="2" s="1"/>
  <c r="G138" i="2"/>
  <c r="I138" i="2" s="1"/>
  <c r="G139" i="2"/>
  <c r="I139" i="2" s="1"/>
  <c r="G141" i="2"/>
  <c r="I141" i="2" s="1"/>
  <c r="G142" i="2"/>
  <c r="I142" i="2" s="1"/>
  <c r="G143" i="2"/>
  <c r="I143" i="2" s="1"/>
  <c r="G145" i="2"/>
  <c r="I145" i="2" s="1"/>
  <c r="G146" i="2"/>
  <c r="I146" i="2" s="1"/>
  <c r="G147" i="2"/>
  <c r="I147" i="2" s="1"/>
  <c r="G148" i="2"/>
  <c r="I148" i="2" s="1"/>
  <c r="G149" i="2"/>
  <c r="I149" i="2" s="1"/>
  <c r="G150" i="2"/>
  <c r="I150" i="2" s="1"/>
  <c r="G152" i="2"/>
  <c r="I152" i="2" s="1"/>
  <c r="G153" i="2"/>
  <c r="I153" i="2" s="1"/>
  <c r="G154" i="2"/>
  <c r="I154" i="2" s="1"/>
  <c r="G155" i="2"/>
  <c r="I155" i="2" s="1"/>
  <c r="G156" i="2"/>
  <c r="I156" i="2" s="1"/>
  <c r="G157" i="2"/>
  <c r="I157" i="2" s="1"/>
  <c r="G161" i="2"/>
  <c r="I161" i="2" s="1"/>
  <c r="G162" i="2"/>
  <c r="I162" i="2" s="1"/>
  <c r="G163" i="2"/>
  <c r="I163" i="2" s="1"/>
  <c r="G165" i="2"/>
  <c r="I165" i="2" s="1"/>
  <c r="G166" i="2"/>
  <c r="I166" i="2" s="1"/>
  <c r="G167" i="2"/>
  <c r="I167" i="2" s="1"/>
  <c r="G168" i="2"/>
  <c r="I168" i="2" s="1"/>
  <c r="G171" i="2"/>
  <c r="I171" i="2" s="1"/>
  <c r="G172" i="2"/>
  <c r="I172" i="2" s="1"/>
  <c r="G173" i="2"/>
  <c r="I173" i="2" s="1"/>
  <c r="G174" i="2"/>
  <c r="I174" i="2" s="1"/>
  <c r="G175" i="2"/>
  <c r="I175" i="2" s="1"/>
  <c r="G223" i="2"/>
  <c r="I223" i="2" s="1"/>
  <c r="G224" i="2"/>
  <c r="I224" i="2" s="1"/>
  <c r="G226" i="2"/>
  <c r="I226" i="2" s="1"/>
  <c r="G227" i="2"/>
  <c r="I227" i="2" s="1"/>
  <c r="G229" i="2"/>
  <c r="I229" i="2" s="1"/>
  <c r="G230" i="2"/>
  <c r="I230" i="2" s="1"/>
  <c r="G231" i="2"/>
  <c r="I231" i="2" s="1"/>
  <c r="G233" i="2"/>
  <c r="I233" i="2" s="1"/>
  <c r="G234" i="2"/>
  <c r="I234" i="2" s="1"/>
  <c r="G235" i="2"/>
  <c r="I235" i="2" s="1"/>
  <c r="G237" i="2"/>
  <c r="I237" i="2" s="1"/>
  <c r="G238" i="2"/>
  <c r="I238" i="2" s="1"/>
  <c r="G239" i="2"/>
  <c r="I239" i="2" s="1"/>
  <c r="G240" i="2"/>
  <c r="I240" i="2" s="1"/>
  <c r="G27" i="2"/>
  <c r="I27" i="2" s="1"/>
  <c r="G28" i="2"/>
  <c r="I28" i="2" s="1"/>
  <c r="G29" i="2"/>
  <c r="I29" i="2" s="1"/>
  <c r="G30" i="2"/>
  <c r="I30" i="2" s="1"/>
  <c r="G31" i="2"/>
  <c r="I31" i="2" s="1"/>
  <c r="G32" i="2"/>
  <c r="I32" i="2" s="1"/>
  <c r="G33" i="2"/>
  <c r="I33" i="2" s="1"/>
  <c r="G34" i="2"/>
  <c r="I34" i="2" s="1"/>
  <c r="G35" i="2"/>
  <c r="I35" i="2" s="1"/>
  <c r="G37" i="2"/>
  <c r="I37" i="2" s="1"/>
  <c r="G39" i="2"/>
  <c r="I39" i="2" s="1"/>
  <c r="G40" i="2"/>
  <c r="I40" i="2" s="1"/>
  <c r="G41" i="2"/>
  <c r="I41" i="2" s="1"/>
  <c r="G42" i="2"/>
  <c r="I42" i="2" s="1"/>
  <c r="G43" i="2"/>
  <c r="I43" i="2" s="1"/>
  <c r="G47" i="2"/>
  <c r="I47" i="2" s="1"/>
  <c r="G48" i="2"/>
  <c r="I48" i="2" s="1"/>
  <c r="G49" i="2"/>
  <c r="G50" i="2"/>
  <c r="I50" i="2" s="1"/>
  <c r="G51" i="2"/>
  <c r="I51" i="2" s="1"/>
  <c r="G54" i="2"/>
  <c r="I54" i="2" s="1"/>
  <c r="G55" i="2"/>
  <c r="I55" i="2" s="1"/>
  <c r="G59" i="2"/>
  <c r="I59" i="2" s="1"/>
  <c r="G10" i="2"/>
  <c r="I10" i="2" s="1"/>
  <c r="G13" i="2"/>
  <c r="I13" i="2" s="1"/>
  <c r="G14" i="2"/>
  <c r="I14" i="2" s="1"/>
  <c r="G16" i="2"/>
  <c r="I16" i="2" s="1"/>
  <c r="G19" i="2"/>
  <c r="I19" i="2" s="1"/>
  <c r="G20" i="2"/>
  <c r="I20" i="2" s="1"/>
  <c r="G21" i="2"/>
  <c r="I21" i="2" s="1"/>
  <c r="G22" i="2"/>
  <c r="I22" i="2" s="1"/>
  <c r="G23" i="2"/>
  <c r="I23" i="2" s="1"/>
  <c r="G24" i="2"/>
  <c r="G9" i="2" l="1"/>
  <c r="H13" i="1"/>
  <c r="I13" i="1" s="1"/>
  <c r="K13" i="1" s="1"/>
  <c r="F13" i="1"/>
  <c r="D13" i="1"/>
  <c r="H12" i="1"/>
  <c r="I12" i="1" s="1"/>
  <c r="K12" i="1" s="1"/>
  <c r="F12" i="1"/>
  <c r="D12" i="1"/>
  <c r="H11" i="1"/>
  <c r="I11" i="1" s="1"/>
  <c r="K11" i="1" s="1"/>
  <c r="F11" i="1"/>
  <c r="D11" i="1"/>
  <c r="H10" i="1"/>
  <c r="F10" i="1"/>
  <c r="D10" i="1"/>
  <c r="H9" i="1"/>
  <c r="F9" i="1"/>
  <c r="D9" i="1"/>
  <c r="H8" i="1"/>
  <c r="F8" i="1"/>
  <c r="D8" i="1"/>
  <c r="H7" i="1"/>
  <c r="F7" i="1"/>
  <c r="D7" i="1"/>
  <c r="I9" i="2" l="1"/>
  <c r="G261" i="2"/>
  <c r="I7" i="1"/>
  <c r="K7" i="1" s="1"/>
  <c r="I9" i="1"/>
  <c r="K9" i="1" s="1"/>
  <c r="I8" i="1"/>
  <c r="K8" i="1" s="1"/>
  <c r="I10" i="1"/>
  <c r="K10" i="1" s="1"/>
  <c r="K14" i="1"/>
</calcChain>
</file>

<file path=xl/sharedStrings.xml><?xml version="1.0" encoding="utf-8"?>
<sst xmlns="http://schemas.openxmlformats.org/spreadsheetml/2006/main" count="494" uniqueCount="269">
  <si>
    <t>Bij een fictief aantal projecten op jaarbasis.</t>
  </si>
  <si>
    <t>Groene velden in te vullen.</t>
  </si>
  <si>
    <t>beschikbaar budget project/aanneemsom</t>
  </si>
  <si>
    <t>van</t>
  </si>
  <si>
    <t>tot</t>
  </si>
  <si>
    <t>% staartkosten*</t>
  </si>
  <si>
    <t>staartkosten p.p.**</t>
  </si>
  <si>
    <t>% ontwerp/participatie*</t>
  </si>
  <si>
    <t>ontwerp/participatie p.p.***</t>
  </si>
  <si>
    <t>% projectbegeleiding*</t>
  </si>
  <si>
    <t>projectbegeleiding p.p.****</t>
  </si>
  <si>
    <t>totaal per project</t>
  </si>
  <si>
    <t>aantal projecten</t>
  </si>
  <si>
    <t>totaal jaarbasis</t>
  </si>
  <si>
    <t>Naam inschrijver</t>
  </si>
  <si>
    <t>Naam gemachtigde</t>
  </si>
  <si>
    <t>**staartkosten per project:</t>
  </si>
  <si>
    <t>mee opstellen PvE</t>
  </si>
  <si>
    <t>checklist uitvoering per plek</t>
  </si>
  <si>
    <t>uitvoeringstekening/revisietekening</t>
  </si>
  <si>
    <t>(voor)calculatie</t>
  </si>
  <si>
    <t>offerte</t>
  </si>
  <si>
    <t>informeren bewoners over uitvoering (standaard flyer oid)</t>
  </si>
  <si>
    <t>***ontwerp en participatie per project:</t>
  </si>
  <si>
    <t>maken mooie plaatjes voor participatie</t>
  </si>
  <si>
    <t>uren aanwezig bij participatie</t>
  </si>
  <si>
    <t>maken ontwerp (met visie)</t>
  </si>
  <si>
    <t>****projectbegeleiding per project:</t>
  </si>
  <si>
    <t>projectoverleg</t>
  </si>
  <si>
    <t>oplevering</t>
  </si>
  <si>
    <t>Totaal bedrag inschrijving Diensten:</t>
  </si>
  <si>
    <t>hoeveelheid</t>
  </si>
  <si>
    <t>Werkzaamheid</t>
  </si>
  <si>
    <t>eenheid</t>
  </si>
  <si>
    <t>eenheidsprijs*</t>
  </si>
  <si>
    <t>totaalprijs</t>
  </si>
  <si>
    <t>m2</t>
  </si>
  <si>
    <t>m3</t>
  </si>
  <si>
    <t>m1</t>
  </si>
  <si>
    <t>Inschrijvingsstaat Prijzen diensten</t>
  </si>
  <si>
    <t>Totaal bedrag inschrijving Werken:</t>
  </si>
  <si>
    <t>Uurtarieven ter indicatie meerwerk in projecten</t>
  </si>
  <si>
    <t>Groene velden in te vullen</t>
  </si>
  <si>
    <t>medewerker</t>
  </si>
  <si>
    <t>uurtarief*</t>
  </si>
  <si>
    <t xml:space="preserve">leidinggevende bouwteam circulair, coördinatie en overleg </t>
  </si>
  <si>
    <t>project(bege)leider in voorbereidingsfase</t>
  </si>
  <si>
    <t>project(bege)leider in uitvoeringsfase</t>
  </si>
  <si>
    <t>werkvoorbereiding/offerte</t>
  </si>
  <si>
    <t>participatiewerkzaamheden</t>
  </si>
  <si>
    <t>ontwerper</t>
  </si>
  <si>
    <t>Grond ontgraven t.b.v. laagte of cunet &gt; 80 cm diep (grond/klei/leem)</t>
  </si>
  <si>
    <t>Grond ontgraven t.b.v. laagte of cunet tot c.a. 80 cm diep (ophoogzand/grond)</t>
  </si>
  <si>
    <t>Eenheidsprijzen veel voorkomende werkzaamheden (fictieve hoeveelheden).</t>
  </si>
  <si>
    <t>Verwijderen begroeiing (tot c.a. 1.00m)</t>
  </si>
  <si>
    <t>are</t>
  </si>
  <si>
    <t>stuks</t>
  </si>
  <si>
    <t>Toepassen rijplaten</t>
  </si>
  <si>
    <t>Toepassen bouwhekken afzetting werkterrein</t>
  </si>
  <si>
    <t>In stand houden bouwhekken</t>
  </si>
  <si>
    <t>Verwijderen bouwhekken</t>
  </si>
  <si>
    <t>factor aantal speelplekken</t>
  </si>
  <si>
    <t>eenheidsprijs totaal</t>
  </si>
  <si>
    <t>Toepassen kunststof schotten t.b.v. voetgangers en fietsers</t>
  </si>
  <si>
    <t>Toepassen informatiebord op werklocatie. (wat, waneer en door wie)</t>
  </si>
  <si>
    <t>In stand houden rijplaten</t>
  </si>
  <si>
    <t>In stand houden kunststof schotten t.b.v. voetgangers en fietsers</t>
  </si>
  <si>
    <t>Grondbewerking</t>
  </si>
  <si>
    <t>Verwijderen beplanting</t>
  </si>
  <si>
    <t>Bescherming beplanting</t>
  </si>
  <si>
    <t>Grondwerk</t>
  </si>
  <si>
    <t>Proefsleuven</t>
  </si>
  <si>
    <t>Voorzieningen voetgangers en fietsers</t>
  </si>
  <si>
    <t>Voorzieningen bereikbaarheid bouwterrein</t>
  </si>
  <si>
    <t>Hekwerken</t>
  </si>
  <si>
    <t>Informatie voorzieningen</t>
  </si>
  <si>
    <t>Leidingwerk</t>
  </si>
  <si>
    <t>Opbreken leidingwerk</t>
  </si>
  <si>
    <t>Drainage</t>
  </si>
  <si>
    <t>Verwijderen drainagebuis Ø 80mm</t>
  </si>
  <si>
    <t>Verwijderen kunststofbuis Ø 160mm, inclusief, hulpstukken grondwerk, afvoeren en storten</t>
  </si>
  <si>
    <t>Verwijderen controleput drainage</t>
  </si>
  <si>
    <t>Verwijderen putten, kolken</t>
  </si>
  <si>
    <t>Kolken verwijderen</t>
  </si>
  <si>
    <t>Verwijderen kunststofbuis Ø 125mm, inclusief, hulpstukken, grondwerk, afvoeren en storten</t>
  </si>
  <si>
    <t>Verwijderen straatkolk beton, inclusief grondwerk, afvoeren en storten</t>
  </si>
  <si>
    <t>Verwijderen straatkolk kunststof, inclusief grondwerk, afvoeren en storten</t>
  </si>
  <si>
    <t>Aanbrengen leidingwerk</t>
  </si>
  <si>
    <t>Grondwerk leidingen</t>
  </si>
  <si>
    <t>Grondwerk kolkaansluitingen</t>
  </si>
  <si>
    <t>Grondwerk kunststofriool</t>
  </si>
  <si>
    <t>Grond ontgraven rioolsleuf tot 0,75m1</t>
  </si>
  <si>
    <t>Grond ontgraven rioolsleuf tot 1,50m1</t>
  </si>
  <si>
    <t>Grond verwerken</t>
  </si>
  <si>
    <t>Aanvullen rioolsleuf tot 0,75 m1</t>
  </si>
  <si>
    <t>Aanvullen rioolsleuf tot 1,50 m1</t>
  </si>
  <si>
    <t>Kunststofleiding verwijderen</t>
  </si>
  <si>
    <t>Aanbrengen PVC buis Ø 125mm</t>
  </si>
  <si>
    <t>Aanbrengen PVC buis Ø 160mm</t>
  </si>
  <si>
    <t>Aanbrengen kunststof riolering</t>
  </si>
  <si>
    <t>Leveren en aanbrengen 125mm PVC-hulpstuk overschuifmof</t>
  </si>
  <si>
    <t xml:space="preserve">Leveren en aanbrengen 125mm PVC-hulpstuk bocht 45° </t>
  </si>
  <si>
    <t xml:space="preserve">Leveren en aanbrengen 125mm PVC-hulpstuk bocht 87° </t>
  </si>
  <si>
    <t xml:space="preserve">Leveren en aanbrengen 125mm PVC-hulpstuk T-stuk 45° </t>
  </si>
  <si>
    <t>Leveren en aanbrengen 125mm PVC-hulpstuk combikap</t>
  </si>
  <si>
    <t>Leveren en aanbrengen 125mm PVC-hulpstuk verloop 125/160</t>
  </si>
  <si>
    <t>Leveren en aanbrengen 160mm PVC-hulpstuk overschuifmof</t>
  </si>
  <si>
    <t xml:space="preserve">Leveren en aanbrengen 160mm PVC-hulpstuk bocht 45° </t>
  </si>
  <si>
    <t xml:space="preserve">Leveren en aanbrengen 160mm PVC-hulpstuk bocht 87° </t>
  </si>
  <si>
    <t xml:space="preserve">Leveren en aanbrengen 160mm PVC-hulpstuk T-stuk 45° </t>
  </si>
  <si>
    <t>Leveren en aanbrengen 160mm PVC-hulpstuk combikap</t>
  </si>
  <si>
    <t>Leveren en aanbrengen 160mm PVC-hulpstuk verloop 125/160</t>
  </si>
  <si>
    <t>Leveren en aanbrengen hulpstukken 125mm</t>
  </si>
  <si>
    <t>Leveren en aanbrnegen hulpstukken 160mm</t>
  </si>
  <si>
    <t xml:space="preserve">Kolken  </t>
  </si>
  <si>
    <t>Aanbrengen kolken</t>
  </si>
  <si>
    <t>Leveren en aanbrengen drain Ø80mm horizontaal, incl grondwerk met drainzand en bovenlaag teelaarde</t>
  </si>
  <si>
    <t>Leveren en aanbrengen controleput drainge, inclusief grondwerk en afdekking.</t>
  </si>
  <si>
    <t>Verharding</t>
  </si>
  <si>
    <t>Opbreken van verharding</t>
  </si>
  <si>
    <t>Straatwerk</t>
  </si>
  <si>
    <t>Betonstraatstenen</t>
  </si>
  <si>
    <t>Betontegels</t>
  </si>
  <si>
    <t>Molgoten</t>
  </si>
  <si>
    <t>Kantopsluitingen</t>
  </si>
  <si>
    <t>Opbreken bss kf. Gemeleerd, inschatting 70% hergebruik overschot vervalt aan ON</t>
  </si>
  <si>
    <t>Opbreken betontegels 45mm, inschatting 70% hergebruik overschot vervalt aan ON</t>
  </si>
  <si>
    <t>Opbreken betontegels 60mm, inschatting 70% hergebruik overschot vervalt aan ON</t>
  </si>
  <si>
    <t>Opbreken molgoot 3-streks betonstraatstenen, inschatting geen hergebruik overschot vervalt aan ON</t>
  </si>
  <si>
    <t>Opbreken molgoot 4-streks betonstraatstenen, inschatting geen hergebruik overschot vervalt aan ON</t>
  </si>
  <si>
    <t>Opbreken molgoot 5-streks betonstraatstenen, inschatting geen hergebruik overschot vervalt aan ON</t>
  </si>
  <si>
    <t>Opbreken trottoirbanden 130/150mm, Inschatting 60% hergebruik overschot vervalt aan ON</t>
  </si>
  <si>
    <t>Opbreken opsluitbanden 100x200mm, Inschatting 60% hergebruik overschot vervalt aan ON</t>
  </si>
  <si>
    <t>Opbreken opsluitband 80/100mm, Inschatting 60% hergebruik overschot vervalt aan ON</t>
  </si>
  <si>
    <t>Aanbrengen verharding</t>
  </si>
  <si>
    <t>Voorbereidend werk</t>
  </si>
  <si>
    <t>Aanbrengen straatlaag</t>
  </si>
  <si>
    <t>Aanbrengen betontegels</t>
  </si>
  <si>
    <t>Aanbrengen betontegels 45mm hergebruiken &amp; nieuw te leveren incl. pasmaken d.m.v. nat zagen</t>
  </si>
  <si>
    <t>Aanbrengen betontegels 60mm hergebruiken &amp; nieuw te leveren incl. pasmaken d.m.v. nat zagen</t>
  </si>
  <si>
    <t>Aanbrengen betonstraatsteen</t>
  </si>
  <si>
    <t xml:space="preserve">Aanbrengen bss kf - gemeleerd hergebruik &amp; nieuw te leveren incl. pasmaken </t>
  </si>
  <si>
    <t>Aanbrengen molgoot</t>
  </si>
  <si>
    <t>Aanbrengen molgoot 3-streks bss kf. in cementspecie.</t>
  </si>
  <si>
    <t>Aanbrengen molgoot 3-streks bss kf. Op zandbed.</t>
  </si>
  <si>
    <t>Aanbrengen molgoot 4-streks bss kf. in cementspecie.</t>
  </si>
  <si>
    <t>Aanbrengen molgoot 4-streks bss kf. Op zandbed.</t>
  </si>
  <si>
    <t>Aanbrengen molgoot 5-streks bss kf. in cementspecie.</t>
  </si>
  <si>
    <t>Aanbrengen molgoot 5-streks bss kf. Op zandbed.</t>
  </si>
  <si>
    <t>Aanbrengen trottoirband 130/150mm, hergebruik &amp; nieuw te leveren incl. pasmaken d.m.v. nat zagen</t>
  </si>
  <si>
    <t>Leveren bestratingsmaterialen</t>
  </si>
  <si>
    <t>Betonsteenverharding</t>
  </si>
  <si>
    <t>Leveren betonstraatstenen heidepaars 80mm</t>
  </si>
  <si>
    <t>Leveren betonstraatstenen grijs 80mm</t>
  </si>
  <si>
    <t>Leveren betonstraatstenen antraciet 80mm</t>
  </si>
  <si>
    <t>Leveren betontegels 300x300x45mm</t>
  </si>
  <si>
    <t>Leveren betontegels 150x300x45mm</t>
  </si>
  <si>
    <t>Leveren betontegels 300x300x60mm</t>
  </si>
  <si>
    <t>Leveren betontegels 150x300x60mm</t>
  </si>
  <si>
    <t>Betonbanden</t>
  </si>
  <si>
    <t>Aanbrengen opsluitband 100/200mm, hergebruik &amp; nieuw te leveren incl. pasmaken d.m.v. nat zagen</t>
  </si>
  <si>
    <t>Aanbrengen opsluitband 80/100mm, hergebruik &amp; nieuw te leveren incl. pasmaken d.m.v. nat zagen</t>
  </si>
  <si>
    <t>Leveren trottoirband 130/150mm recht</t>
  </si>
  <si>
    <t>Leveren trottoirband 130/150mm gebogen</t>
  </si>
  <si>
    <t>Leveren trottoirband 130/150mm hoekstuk</t>
  </si>
  <si>
    <t>Leveren opsluitband 100/200mm</t>
  </si>
  <si>
    <t>Leveren opsluitband 80/100mm</t>
  </si>
  <si>
    <t>Diverse werkzaamheden</t>
  </si>
  <si>
    <t>Terreininrichting</t>
  </si>
  <si>
    <t>Groenvoorzieningen</t>
  </si>
  <si>
    <t>Boombescherming</t>
  </si>
  <si>
    <t>Verwijderen boombeschermer</t>
  </si>
  <si>
    <t>Aanbrengen boombeschermer</t>
  </si>
  <si>
    <t>Voorbereidende werkzaamheden</t>
  </si>
  <si>
    <t>Beplanting</t>
  </si>
  <si>
    <t>Grondwerk t.b.v. groen en speelplek</t>
  </si>
  <si>
    <t>Grondwerk t.b.v groen en speelplek</t>
  </si>
  <si>
    <t>Grond ophogen t.b.v. laagte of cunet vanaf c.a. 80cm diepte (ophoogzand/grond)</t>
  </si>
  <si>
    <t>Grond ophogen t.b.v. laagte of cunet vanaf &gt; 80cm diepte (ophoogzand/grond)</t>
  </si>
  <si>
    <t>Grond verwerken in bekleding/groenvak teelgrond dikte van 0 tot 200mm</t>
  </si>
  <si>
    <t>Grond verwerken in bekleding/ groenvak teelgrond dikte van 0 tot 200mm</t>
  </si>
  <si>
    <t>Leveren grondwerk</t>
  </si>
  <si>
    <t>Leveren teelaarde</t>
  </si>
  <si>
    <t xml:space="preserve">Leveren zand voor ophoging </t>
  </si>
  <si>
    <t>Leveren zand voor zandbed</t>
  </si>
  <si>
    <t>Leveren straatzand (straatlaag)</t>
  </si>
  <si>
    <t>Leveren drainagezand</t>
  </si>
  <si>
    <t>Graven en aanvullen sleuf</t>
  </si>
  <si>
    <t>Ter beschikking stellen</t>
  </si>
  <si>
    <t>t.b.s. stratenmaker koppel</t>
  </si>
  <si>
    <t>t.b.s. werknemers</t>
  </si>
  <si>
    <t>t.b.s. Hydrailische graafmachine</t>
  </si>
  <si>
    <t>t.b.s. Wiellader</t>
  </si>
  <si>
    <t>t.b.s. Vrachtauto</t>
  </si>
  <si>
    <t>t.b.s. Hydraulische minigraver</t>
  </si>
  <si>
    <t>Depot</t>
  </si>
  <si>
    <t>In stand houden depot</t>
  </si>
  <si>
    <t>verwijderen depot, gebruikt terrein geheel herstellen.</t>
  </si>
  <si>
    <t>Inrichten depot ter keuze ON incl. alle benodigde vergunningen, voorzieningen en afstemmingen</t>
  </si>
  <si>
    <t>uur</t>
  </si>
  <si>
    <t>keer</t>
  </si>
  <si>
    <t>Opbreken en afvoeren rubbertegels 500x500x30mm incl. stortkosten</t>
  </si>
  <si>
    <t>Opbreken en afvoeren rubbertegels</t>
  </si>
  <si>
    <t>Egaliseren terrein</t>
  </si>
  <si>
    <t>Zaaien bermen en terrein met schaduwmengsel</t>
  </si>
  <si>
    <t>Bitumineuze verhardingen</t>
  </si>
  <si>
    <t>Verwijderen asfalt &lt; 12 cm teerhoudend. Hoedanigheid asfalt niet bekend; resultaten (voor) onderzoek niet bekend. Incl. stortkosten</t>
  </si>
  <si>
    <t>Verwijderen asfalt &gt; 12 cm &lt; 20 cm teerhoudend. Hoedanigheid asfalt niet bekend; resultaten (voor) onderzoek niet bekend. Incl. stortkosten</t>
  </si>
  <si>
    <t xml:space="preserve">Zagen asfaltverharding &lt; 12cm diepte </t>
  </si>
  <si>
    <t xml:space="preserve">Zagen asfaltverharding &gt; 12 cm &lt; 20cm </t>
  </si>
  <si>
    <t>Sport-, speel- en recreatievoorzieningen</t>
  </si>
  <si>
    <t>Speelvoorzieningen</t>
  </si>
  <si>
    <t>Verwijderen ondergrond boomschors inclusief de fundering. Vrijkoemnde materialen vervallen aan ON</t>
  </si>
  <si>
    <t>Verwijderen ondergrond kunstgras inclusief demping en de fundering. Vrijkoemdne materialen vervallen aan ON</t>
  </si>
  <si>
    <t>Verwijderen ondergrond tigermulch inclusief demping en de fundering. Vrijkomende metrerialen vervallen aan ON</t>
  </si>
  <si>
    <t>Verwijderen ondergronden</t>
  </si>
  <si>
    <t>Verwijderen speeltoestellen</t>
  </si>
  <si>
    <t>Verwijderen speeltoestellen inclusief de fundering ervan (all-In).</t>
  </si>
  <si>
    <t>Leveren en aanbrengen valondergrond Boomschors inclusief de fundering. Kritische valhoogte 151cm - 180cm Conform NEN-EN1176</t>
  </si>
  <si>
    <t>Leveren en aanbrengen valondergrond Boomschors inclusief de fundering. Kritische valhoogte 181cm - 220cm Conform NEN-EN1176</t>
  </si>
  <si>
    <t>Leveren en aanbrengen valondergrond Boomschors inclusief de fundering. Kritische valhoogte 221cm - 280cm Conform NEN-EN1176</t>
  </si>
  <si>
    <t>Leveren en aanbrengen valondergrond Boomschors inclusief de fundering. Kritische valhoogte 281cm - 300cm Conform NEN-EN1176</t>
  </si>
  <si>
    <t>Leveren en aanbrengen valondergrond kunstgras inclusief de fundering. Kritische valhoogte 151cm - 180cm. Conform NEN-EN1176</t>
  </si>
  <si>
    <t>Leveren en aanbrengen valondergrond kunstgras inclusief de fundering. Kritische valhoogte 181cm - 220cm. Conform NEN-EN1176</t>
  </si>
  <si>
    <t>Leveren en aanbrengen valondergrond kunstgras inclusief de fundering. Kritische valhoogte 221cm - 280cm. Conform NEN-EN1176</t>
  </si>
  <si>
    <t>Leveren en aanbrengen valondergrond kunstgras inclusief de fundering. Kritische valhoogte 281cm - 300cm. Conform NEN-EN1176</t>
  </si>
  <si>
    <t>Leveren en aanbrengen valondergrond Boomschors inclusief de fundering. Kritische valhoogte 060cm - 150cm. Conform NEN-EN1176</t>
  </si>
  <si>
    <t>Leveren en aanbrengen valondergrond kunstgras inclusief de fundering. Kritische valhoogte 060cm - 150cm. Conform NEN-EN1176</t>
  </si>
  <si>
    <t>Leveren en aanbrnegen valondergrond zand of grind inclusief de fundering. Kritische valhoogte 060cm - 150cm. Conform NEN-EN1176.</t>
  </si>
  <si>
    <t>Leveren en aanbrengen valondergrond Houtspaanders/houtsnippers inclusief de fundering. Kritische valhoogte 060cm - 150cm. Conform NEN-EN1176</t>
  </si>
  <si>
    <t>Leveren en aanbrengen valondergrond Houtspaanders/houtsnippers inclusief de fundering. Kritische valhoogte 151cm - 180cm. Conform NEN-EN1176</t>
  </si>
  <si>
    <t>Leveren en aanbrengen valondergrond Houtspaanders/houtsnippers inclusief de fundering. Kritische valhoogte 181cm - 220cm. Conform NEN-EN1176</t>
  </si>
  <si>
    <t>Leveren en aanbrengen valondergrond Houtspaanders/houtsnippers inclusief de fundering. Kritische valhoogte 221cm - 280cm. Conform NEN-EN1176</t>
  </si>
  <si>
    <t>Leveren en aanbrengen valondergrond Houtspaanders/houtsnippers inclusief de fundering. Kritische valhoogte 281cm - 300cm. Conform NEN-EN1176</t>
  </si>
  <si>
    <t>Leveren en aanbrnegen valondergrond zand of grind inclusief de fundering. Kritische valhoogte 151cm - 180cm. Conform NEN-EN1176.</t>
  </si>
  <si>
    <t>Leveren en aanbrnegen valondergrond zand of grind inclusief de fundering. Kritische valhoogte 181cm - 220cm. Conform NEN-EN1176.</t>
  </si>
  <si>
    <t>Leveren en aanbrnegen valondergrond zand of grind inclusief de fundering. Kritische valhoogte 221cm - 280cm. Conform NEN-EN1176.</t>
  </si>
  <si>
    <t>Leveren en aanbrnegen valondergrond zand of grind inclusief de fundering. Kritische valhoogte 281cm - 300cm. Conform NEN-EN1176.</t>
  </si>
  <si>
    <t>Leveren en aanbrnegen valondergrond Tigermulch inclusief de fundering. Kritische valhoogte 060cm - 150cm. Conform NEN-EN1176</t>
  </si>
  <si>
    <t>Leveren en aanbrnegen valondergrond Tigermulch inclusief de fundering. Kritische valhoogte 151cm - 180cm. Conform NEN-EN1176</t>
  </si>
  <si>
    <t>Leveren en aanbrnegen valondergrond Tigermulch inclusief de fundering. Kritische valhoogte 181cm - 220cm. Conform NEN-EN1176</t>
  </si>
  <si>
    <t>Leveren en aanbrnegen valondergrond Tigermulch inclusief de fundering. Kritische valhoogte 221cm - 280cm. Conform NEN-EN1176</t>
  </si>
  <si>
    <t>Leveren en aanbrnegen valondergrond Tigermulch inclusief de fundering. Kritische valhoogte 281cm - 300cm. Conform NEN-EN1176</t>
  </si>
  <si>
    <t>Leveren en aanbrnegen valondergrond grasmat/natuurlijke ondergrond. Kritische valhoogte ≤ 100cm. Conform NEN-EN1176. mengsel Speelmengsel.</t>
  </si>
  <si>
    <t>Aanbrengen valondergrond Houtspaanders/houtsnippers</t>
  </si>
  <si>
    <t>Aanbrengen valondergrond zand of grind</t>
  </si>
  <si>
    <t>Aanbrengen valondergrond kunstgras</t>
  </si>
  <si>
    <t>Aanbrengen valondergrond grasmat/natuurlijke ondergrond</t>
  </si>
  <si>
    <t>Aanbrengen valondergrond Tigermulch</t>
  </si>
  <si>
    <t>Aanbrengen valondergrond Boomschors Boomschors</t>
  </si>
  <si>
    <t>Speeltoestellen</t>
  </si>
  <si>
    <t>Leveren en aanbrengen speeltoestellen</t>
  </si>
  <si>
    <t>Leveren straatzand</t>
  </si>
  <si>
    <t>*invullen percentage met 1 decimaal achter de komma</t>
  </si>
  <si>
    <t xml:space="preserve">Participatie fase </t>
  </si>
  <si>
    <t xml:space="preserve">Leveren en aanbrengen speeltoestellen. All-in conform Warenwetbesluit attractie- en speeltoestellen 2023. Hier hoeft geen prijs ingevuld te worden. De prijsbepaling vindt plaats na vaststelling tijdens de participatiefase. </t>
  </si>
  <si>
    <t>*invullen eenheidsprijzen met maximaal 2 decimalen achter de komma</t>
  </si>
  <si>
    <t>*invullen uurtarieven met maximaal 2 decimalen achter de komma</t>
  </si>
  <si>
    <t>t.b.s. materieel. Inclusief bediening</t>
  </si>
  <si>
    <t>Kunststofbuizen SN8</t>
  </si>
  <si>
    <r>
      <t xml:space="preserve">Frezen terrein </t>
    </r>
    <r>
      <rPr>
        <sz val="11"/>
        <color rgb="FFFF0000"/>
        <rFont val="Calibri"/>
        <family val="2"/>
      </rPr>
      <t>tot een diepte van 25cm</t>
    </r>
  </si>
  <si>
    <r>
      <t xml:space="preserve">Toepassen stamommanteling </t>
    </r>
    <r>
      <rPr>
        <sz val="11"/>
        <color rgb="FFFF0000"/>
        <rFont val="Calibri"/>
        <family val="2"/>
      </rPr>
      <t>tot een stamdiameter van 1,5m1 en hoogte tot 3m1</t>
    </r>
  </si>
  <si>
    <r>
      <t xml:space="preserve">Graven proefsleuf </t>
    </r>
    <r>
      <rPr>
        <sz val="11"/>
        <color rgb="FFFF0000"/>
        <rFont val="Calibri"/>
        <family val="2"/>
      </rPr>
      <t>tot een diepte van 1,6 m1</t>
    </r>
  </si>
  <si>
    <r>
      <t>Leveren en aanbrengen straatkolk beton/gietijzer combinatie</t>
    </r>
    <r>
      <rPr>
        <sz val="11"/>
        <color rgb="FFFF0000"/>
        <rFont val="Calibri"/>
        <family val="2"/>
      </rPr>
      <t xml:space="preserve"> klasse Y</t>
    </r>
  </si>
  <si>
    <r>
      <t xml:space="preserve">Vrewijderen rijplaten. </t>
    </r>
    <r>
      <rPr>
        <sz val="11"/>
        <color rgb="FFFF0000"/>
        <rFont val="Calibri"/>
        <family val="2"/>
      </rPr>
      <t>Na afloop tijdelijke toepassing</t>
    </r>
  </si>
  <si>
    <r>
      <t xml:space="preserve">t.b.s. werknemer </t>
    </r>
    <r>
      <rPr>
        <sz val="11"/>
        <color rgb="FFFF0000"/>
        <rFont val="Calibri"/>
        <family val="2"/>
      </rPr>
      <t>Buitendienst.</t>
    </r>
  </si>
  <si>
    <r>
      <t>Verwijderen kunstof</t>
    </r>
    <r>
      <rPr>
        <sz val="11"/>
        <color rgb="FFFF0000"/>
        <rFont val="Calibri"/>
        <family val="2"/>
      </rPr>
      <t xml:space="preserve"> schotten. Na afloop tijdelijke toepassing</t>
    </r>
  </si>
  <si>
    <t>Revisie</t>
  </si>
  <si>
    <t>Revisietekening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</si>
</sst>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164" formatCode="0.0"/>
    <numFmt numFmtId="165" formatCode="#,##0_ ;\-#,##0\ "/>
    <numFmt numFmtId="166" formatCode="0.0%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b/>
      <sz val="11"/>
      <color theme="0"/>
      <name val="Calibri"/>
      <family val="2"/>
    </font>
    <font>
      <sz val="11"/>
      <color theme="0"/>
      <name val="Calibri"/>
      <family val="2"/>
    </font>
    <font>
      <sz val="12"/>
      <color theme="1"/>
      <name val="Calibri"/>
      <family val="2"/>
    </font>
    <font>
      <b/>
      <sz val="12"/>
      <color rgb="FFC00000"/>
      <name val="Calibri"/>
      <family val="2"/>
    </font>
    <font>
      <b/>
      <sz val="11"/>
      <color rgb="FFC00000"/>
      <name val="Calibri"/>
      <family val="2"/>
    </font>
    <font>
      <sz val="11"/>
      <color rgb="FFC00000"/>
      <name val="Calibri"/>
      <family val="2"/>
    </font>
    <font>
      <u/>
      <sz val="11"/>
      <color theme="1"/>
      <name val="Calibri"/>
      <family val="2"/>
    </font>
    <font>
      <i/>
      <sz val="11"/>
      <color theme="1"/>
      <name val="Calibri"/>
      <family val="2"/>
    </font>
    <font>
      <sz val="11"/>
      <color rgb="FFFF0000"/>
      <name val="Calibri"/>
      <family val="2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42F93"/>
        <bgColor theme="8"/>
      </patternFill>
    </fill>
    <fill>
      <patternFill patternType="solid">
        <fgColor rgb="FF842F9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E1B6E8"/>
        <bgColor indexed="64"/>
      </patternFill>
    </fill>
    <fill>
      <patternFill patternType="solid">
        <fgColor rgb="FF378171"/>
        <bgColor theme="8"/>
      </patternFill>
    </fill>
    <fill>
      <patternFill patternType="solid">
        <fgColor rgb="FF378171"/>
        <bgColor indexed="64"/>
      </patternFill>
    </fill>
    <fill>
      <patternFill patternType="solid">
        <fgColor rgb="FFDFF1ED"/>
        <bgColor indexed="64"/>
      </patternFill>
    </fill>
    <fill>
      <patternFill patternType="solid">
        <fgColor rgb="FF6CC0AE"/>
        <bgColor indexed="64"/>
      </patternFill>
    </fill>
    <fill>
      <patternFill patternType="solid">
        <fgColor rgb="FFF2F2F2"/>
        <bgColor theme="8"/>
      </patternFill>
    </fill>
  </fills>
  <borders count="9">
    <border>
      <left/>
      <right/>
      <top/>
      <bottom/>
      <diagonal/>
    </border>
    <border>
      <left/>
      <right/>
      <top/>
      <bottom style="thick">
        <color theme="0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medium">
        <color rgb="FFC00000"/>
      </left>
      <right/>
      <top style="medium">
        <color rgb="FFC00000"/>
      </top>
      <bottom style="medium">
        <color rgb="FFC00000"/>
      </bottom>
      <diagonal/>
    </border>
    <border>
      <left/>
      <right style="medium">
        <color rgb="FFC00000"/>
      </right>
      <top style="medium">
        <color rgb="FFC00000"/>
      </top>
      <bottom style="medium">
        <color rgb="FFC00000"/>
      </bottom>
      <diagonal/>
    </border>
    <border>
      <left style="medium">
        <color rgb="FFC00000"/>
      </left>
      <right style="medium">
        <color rgb="FFC00000"/>
      </right>
      <top style="medium">
        <color rgb="FFC00000"/>
      </top>
      <bottom style="medium">
        <color rgb="FFC0000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 style="medium">
        <color rgb="FFC00000"/>
      </left>
      <right style="medium">
        <color rgb="FFC00000"/>
      </right>
      <top/>
      <bottom style="medium">
        <color rgb="FFC00000"/>
      </bottom>
      <diagonal/>
    </border>
    <border>
      <left style="thin">
        <color indexed="64"/>
      </left>
      <right style="medium">
        <color rgb="FFC00000"/>
      </right>
      <top style="medium">
        <color rgb="FFC00000"/>
      </top>
      <bottom style="medium">
        <color rgb="FFC00000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</cellStyleXfs>
  <cellXfs count="66">
    <xf numFmtId="0" fontId="0" fillId="0" borderId="0" xfId="0"/>
    <xf numFmtId="0" fontId="2" fillId="0" borderId="0" xfId="0" applyFont="1"/>
    <xf numFmtId="0" fontId="3" fillId="0" borderId="0" xfId="0" applyFont="1"/>
    <xf numFmtId="44" fontId="3" fillId="0" borderId="0" xfId="1" applyFont="1"/>
    <xf numFmtId="44" fontId="3" fillId="2" borderId="0" xfId="1" applyFont="1" applyFill="1"/>
    <xf numFmtId="0" fontId="3" fillId="2" borderId="0" xfId="0" applyFont="1" applyFill="1"/>
    <xf numFmtId="44" fontId="3" fillId="2" borderId="0" xfId="0" applyNumberFormat="1" applyFont="1" applyFill="1"/>
    <xf numFmtId="0" fontId="7" fillId="0" borderId="3" xfId="0" applyFont="1" applyBorder="1" applyAlignment="1">
      <alignment horizontal="right"/>
    </xf>
    <xf numFmtId="44" fontId="8" fillId="0" borderId="0" xfId="1" applyFont="1"/>
    <xf numFmtId="0" fontId="7" fillId="0" borderId="3" xfId="0" applyFont="1" applyBorder="1"/>
    <xf numFmtId="0" fontId="7" fillId="0" borderId="4" xfId="0" applyFont="1" applyBorder="1" applyAlignment="1">
      <alignment horizontal="right"/>
    </xf>
    <xf numFmtId="44" fontId="3" fillId="0" borderId="0" xfId="1" applyFont="1" applyFill="1" applyBorder="1"/>
    <xf numFmtId="44" fontId="4" fillId="3" borderId="2" xfId="1" applyFont="1" applyFill="1" applyBorder="1"/>
    <xf numFmtId="0" fontId="3" fillId="4" borderId="0" xfId="0" applyFont="1" applyFill="1"/>
    <xf numFmtId="0" fontId="3" fillId="4" borderId="0" xfId="0" applyFont="1" applyFill="1" applyAlignment="1">
      <alignment horizontal="right"/>
    </xf>
    <xf numFmtId="0" fontId="5" fillId="4" borderId="0" xfId="0" applyFont="1" applyFill="1"/>
    <xf numFmtId="44" fontId="5" fillId="4" borderId="0" xfId="1" applyFont="1" applyFill="1"/>
    <xf numFmtId="44" fontId="3" fillId="5" borderId="0" xfId="1" applyFont="1" applyFill="1"/>
    <xf numFmtId="164" fontId="3" fillId="5" borderId="0" xfId="2" applyNumberFormat="1" applyFont="1" applyFill="1" applyAlignment="1">
      <alignment horizontal="center"/>
    </xf>
    <xf numFmtId="44" fontId="3" fillId="5" borderId="0" xfId="0" applyNumberFormat="1" applyFont="1" applyFill="1"/>
    <xf numFmtId="44" fontId="3" fillId="6" borderId="0" xfId="1" applyFont="1" applyFill="1"/>
    <xf numFmtId="164" fontId="3" fillId="6" borderId="0" xfId="2" applyNumberFormat="1" applyFont="1" applyFill="1" applyAlignment="1">
      <alignment horizontal="center"/>
    </xf>
    <xf numFmtId="44" fontId="3" fillId="6" borderId="0" xfId="0" applyNumberFormat="1" applyFont="1" applyFill="1"/>
    <xf numFmtId="44" fontId="4" fillId="7" borderId="2" xfId="1" applyFont="1" applyFill="1" applyBorder="1"/>
    <xf numFmtId="0" fontId="3" fillId="8" borderId="0" xfId="0" applyFont="1" applyFill="1"/>
    <xf numFmtId="0" fontId="6" fillId="10" borderId="5" xfId="0" applyFont="1" applyFill="1" applyBorder="1"/>
    <xf numFmtId="0" fontId="3" fillId="6" borderId="0" xfId="0" applyFont="1" applyFill="1"/>
    <xf numFmtId="44" fontId="3" fillId="10" borderId="0" xfId="1" applyFont="1" applyFill="1"/>
    <xf numFmtId="0" fontId="3" fillId="5" borderId="0" xfId="0" applyFont="1" applyFill="1"/>
    <xf numFmtId="44" fontId="3" fillId="9" borderId="0" xfId="1" applyFont="1" applyFill="1"/>
    <xf numFmtId="0" fontId="7" fillId="0" borderId="5" xfId="0" applyFont="1" applyBorder="1" applyAlignment="1">
      <alignment horizontal="right"/>
    </xf>
    <xf numFmtId="44" fontId="3" fillId="10" borderId="5" xfId="1" applyFont="1" applyFill="1" applyBorder="1"/>
    <xf numFmtId="0" fontId="7" fillId="0" borderId="7" xfId="0" applyFont="1" applyBorder="1" applyAlignment="1">
      <alignment horizontal="right"/>
    </xf>
    <xf numFmtId="0" fontId="3" fillId="10" borderId="5" xfId="0" applyFont="1" applyFill="1" applyBorder="1"/>
    <xf numFmtId="165" fontId="3" fillId="0" borderId="0" xfId="1" applyNumberFormat="1" applyFont="1" applyFill="1"/>
    <xf numFmtId="9" fontId="3" fillId="0" borderId="0" xfId="2" applyFont="1" applyFill="1"/>
    <xf numFmtId="44" fontId="3" fillId="0" borderId="0" xfId="0" applyNumberFormat="1" applyFont="1"/>
    <xf numFmtId="0" fontId="4" fillId="3" borderId="2" xfId="0" applyFont="1" applyFill="1" applyBorder="1"/>
    <xf numFmtId="0" fontId="2" fillId="4" borderId="0" xfId="0" applyFont="1" applyFill="1"/>
    <xf numFmtId="0" fontId="2" fillId="4" borderId="0" xfId="0" applyFont="1" applyFill="1" applyAlignment="1">
      <alignment horizontal="center"/>
    </xf>
    <xf numFmtId="0" fontId="2" fillId="4" borderId="0" xfId="0" applyFont="1" applyFill="1" applyAlignment="1">
      <alignment horizontal="right"/>
    </xf>
    <xf numFmtId="0" fontId="3" fillId="5" borderId="0" xfId="0" applyFont="1" applyFill="1" applyAlignment="1">
      <alignment horizontal="center"/>
    </xf>
    <xf numFmtId="0" fontId="2" fillId="5" borderId="0" xfId="0" applyFont="1" applyFill="1"/>
    <xf numFmtId="0" fontId="2" fillId="5" borderId="0" xfId="0" applyFont="1" applyFill="1" applyAlignment="1">
      <alignment horizontal="center"/>
    </xf>
    <xf numFmtId="44" fontId="9" fillId="5" borderId="4" xfId="1" applyFont="1" applyFill="1" applyBorder="1"/>
    <xf numFmtId="44" fontId="3" fillId="5" borderId="0" xfId="1" applyFont="1" applyFill="1" applyBorder="1"/>
    <xf numFmtId="0" fontId="10" fillId="5" borderId="0" xfId="0" applyFont="1" applyFill="1"/>
    <xf numFmtId="0" fontId="10" fillId="5" borderId="0" xfId="0" applyFont="1" applyFill="1" applyAlignment="1">
      <alignment horizontal="center"/>
    </xf>
    <xf numFmtId="44" fontId="10" fillId="5" borderId="0" xfId="1" applyFont="1" applyFill="1"/>
    <xf numFmtId="44" fontId="2" fillId="5" borderId="0" xfId="1" applyFont="1" applyFill="1"/>
    <xf numFmtId="0" fontId="2" fillId="5" borderId="0" xfId="0" applyFont="1" applyFill="1" applyAlignment="1">
      <alignment horizontal="right"/>
    </xf>
    <xf numFmtId="0" fontId="4" fillId="11" borderId="0" xfId="0" applyFont="1" applyFill="1"/>
    <xf numFmtId="44" fontId="2" fillId="0" borderId="0" xfId="1" applyFont="1"/>
    <xf numFmtId="44" fontId="2" fillId="8" borderId="0" xfId="1" applyFont="1" applyFill="1"/>
    <xf numFmtId="44" fontId="8" fillId="5" borderId="3" xfId="1" applyFont="1" applyFill="1" applyBorder="1" applyAlignment="1">
      <alignment horizontal="right"/>
    </xf>
    <xf numFmtId="44" fontId="7" fillId="0" borderId="4" xfId="1" applyFont="1" applyBorder="1" applyAlignment="1">
      <alignment horizontal="right"/>
    </xf>
    <xf numFmtId="0" fontId="8" fillId="0" borderId="0" xfId="0" applyFont="1"/>
    <xf numFmtId="166" fontId="5" fillId="10" borderId="0" xfId="2" applyNumberFormat="1" applyFont="1" applyFill="1" applyAlignment="1">
      <alignment horizontal="center"/>
    </xf>
    <xf numFmtId="166" fontId="3" fillId="9" borderId="0" xfId="2" applyNumberFormat="1" applyFont="1" applyFill="1" applyAlignment="1">
      <alignment horizontal="center"/>
    </xf>
    <xf numFmtId="44" fontId="7" fillId="0" borderId="3" xfId="1" applyFont="1" applyBorder="1" applyAlignment="1">
      <alignment horizontal="right"/>
    </xf>
    <xf numFmtId="0" fontId="9" fillId="5" borderId="8" xfId="0" applyFont="1" applyFill="1" applyBorder="1" applyAlignment="1">
      <alignment horizontal="center"/>
    </xf>
    <xf numFmtId="0" fontId="11" fillId="5" borderId="0" xfId="0" applyFont="1" applyFill="1" applyAlignment="1">
      <alignment wrapText="1"/>
    </xf>
    <xf numFmtId="44" fontId="4" fillId="3" borderId="1" xfId="1" applyFont="1" applyFill="1" applyBorder="1" applyAlignment="1">
      <alignment horizontal="center"/>
    </xf>
    <xf numFmtId="44" fontId="4" fillId="3" borderId="2" xfId="1" applyFont="1" applyFill="1" applyBorder="1" applyAlignment="1">
      <alignment horizontal="center"/>
    </xf>
    <xf numFmtId="0" fontId="4" fillId="3" borderId="6" xfId="0" applyFont="1" applyFill="1" applyBorder="1" applyAlignment="1">
      <alignment horizontal="center"/>
    </xf>
    <xf numFmtId="0" fontId="4" fillId="3" borderId="2" xfId="0" applyFont="1" applyFill="1" applyBorder="1" applyAlignment="1">
      <alignment horizontal="center"/>
    </xf>
  </cellXfs>
  <cellStyles count="4">
    <cellStyle name="Procent" xfId="2" builtinId="5"/>
    <cellStyle name="Standaard" xfId="0" builtinId="0"/>
    <cellStyle name="Standaard 2" xfId="3" xr:uid="{9BFEA5EF-AB48-4532-B217-E74458FFC0F6}"/>
    <cellStyle name="Valuta" xfId="1" builtinId="4"/>
  </cellStyles>
  <dxfs count="27">
    <dxf>
      <font>
        <strike val="0"/>
        <outline val="0"/>
        <shadow val="0"/>
        <u val="none"/>
        <vertAlign val="baseline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4" formatCode="_ &quot;€&quot;\ * #,##0.00_ ;_ &quot;€&quot;\ * \-#,##0.00_ ;_ &quot;€&quot;\ * &quot;-&quot;??_ ;_ @_ 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34" formatCode="_ &quot;€&quot;\ * #,##0.00_ ;_ &quot;€&quot;\ * \-#,##0.00_ ;_ &quot;€&quot;\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strike val="0"/>
        <outline val="0"/>
        <shadow val="0"/>
        <u val="none"/>
        <vertAlign val="baseline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strike val="0"/>
        <outline val="0"/>
        <shadow val="0"/>
        <vertAlign val="baseline"/>
        <name val="Calibri"/>
        <family val="2"/>
        <scheme val="none"/>
      </font>
      <numFmt numFmtId="34" formatCode="_ &quot;€&quot;\ * #,##0.00_ ;_ &quot;€&quot;\ * \-#,##0.00_ ;_ &quot;€&quot;\ * &quot;-&quot;??_ ;_ @_ 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numFmt numFmtId="1" formatCode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vertAlign val="baseline"/>
        <name val="Calibri"/>
        <family val="2"/>
        <scheme val="none"/>
      </font>
    </dxf>
    <dxf>
      <font>
        <strike val="0"/>
        <outline val="0"/>
        <shadow val="0"/>
        <vertAlign val="baseline"/>
        <name val="Calibri"/>
        <family val="2"/>
        <scheme val="none"/>
      </font>
    </dxf>
  </dxfs>
  <tableStyles count="0" defaultTableStyle="TableStyleMedium2" defaultPivotStyle="PivotStyleLight16"/>
  <colors>
    <mruColors>
      <color rgb="FFC00000"/>
      <color rgb="FFE1B6E8"/>
      <color rgb="FFF2F2F2"/>
      <color rgb="FF6CC0AE"/>
      <color rgb="FF842F93"/>
      <color rgb="FFDFF1ED"/>
      <color rgb="FF3781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7D8E5DA-4322-4C4C-A9EF-E236D968CA37}" name="Tabel2" displayName="Tabel2" ref="A6:K14" totalsRowShown="0" headerRowDxfId="26" dataDxfId="25">
  <tableColumns count="11">
    <tableColumn id="1" xr3:uid="{61D86680-D7EF-42AF-8892-7085A576FB67}" name="van" dataDxfId="24" dataCellStyle="Valuta"/>
    <tableColumn id="2" xr3:uid="{8FBBA6B3-D218-448E-BC31-02680124B8F8}" name="tot" dataDxfId="23" dataCellStyle="Valuta"/>
    <tableColumn id="3" xr3:uid="{C0826CBB-8705-4961-91A5-07D57AEC898F}" name="% staartkosten*" dataDxfId="22" dataCellStyle="Procent"/>
    <tableColumn id="4" xr3:uid="{2D3C4A76-BE42-4286-9796-623664448103}" name="staartkosten p.p.**" dataDxfId="21" dataCellStyle="Valuta"/>
    <tableColumn id="5" xr3:uid="{1FC6DFFC-0F6C-4CAD-A091-B4AF21BBDC37}" name="% ontwerp/participatie*" dataDxfId="20" dataCellStyle="Procent"/>
    <tableColumn id="6" xr3:uid="{A282272A-58EC-4980-B5EB-0560721143ED}" name="ontwerp/participatie p.p.***" dataDxfId="19" dataCellStyle="Valuta"/>
    <tableColumn id="7" xr3:uid="{7E9A1D58-3F75-4FCE-8920-1DB4B416AFEE}" name="% projectbegeleiding*" dataDxfId="18" dataCellStyle="Procent"/>
    <tableColumn id="8" xr3:uid="{8B7ECB42-CD03-4867-B6B0-8328BA4F5F59}" name="projectbegeleiding p.p.****" dataDxfId="17" dataCellStyle="Valuta"/>
    <tableColumn id="11" xr3:uid="{42C0B2E1-A5CE-4BAD-99B4-904F7A96BEB2}" name="totaal per project" dataDxfId="16" dataCellStyle="Valuta"/>
    <tableColumn id="12" xr3:uid="{6174D0C5-5025-4CEC-A41D-ACAF18533B0F}" name="aantal projecten" dataDxfId="15" dataCellStyle="Procent"/>
    <tableColumn id="13" xr3:uid="{C6412CCF-D9F9-4F15-88F5-516C64F8A4C2}" name="totaal jaarbasis" dataDxfId="14"/>
  </tableColumns>
  <tableStyleInfo name="TableStyleMedium1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7097FDE4-8FFA-4903-85DF-F6A21C65468C}" name="Tabel1" displayName="Tabel1" ref="B6:I261" totalsRowShown="0" headerRowDxfId="13" dataDxfId="12" dataCellStyle="Valuta">
  <tableColumns count="8">
    <tableColumn id="1" xr3:uid="{D7C1ED81-8864-41F9-BFF0-00AF8DBC50D0}" name="Werkzaamheid" dataDxfId="11"/>
    <tableColumn id="2" xr3:uid="{1AED09A7-217A-4CF8-8DDE-26150B7DB4CD}" name="eenheid" dataDxfId="10"/>
    <tableColumn id="3" xr3:uid="{3724C5DA-44C6-4D4B-BC7A-B2341DD87C39}" name="van" dataDxfId="9"/>
    <tableColumn id="4" xr3:uid="{14D3042B-1DC9-4C11-8421-FEF61306DF31}" name="tot" dataDxfId="8"/>
    <tableColumn id="5" xr3:uid="{216ED5A4-EA47-4FA8-B2E9-DE9A124817C3}" name="eenheidsprijs*" dataDxfId="7" dataCellStyle="Valuta"/>
    <tableColumn id="6" xr3:uid="{B2A167BE-DCFF-49F2-8EA0-E80FC1355190}" name="totaalprijs" dataDxfId="6" dataCellStyle="Valuta"/>
    <tableColumn id="7" xr3:uid="{06B090FE-2EB4-4A04-8A89-3DD57633056E}" name="factor aantal speelplekken" dataDxfId="5"/>
    <tableColumn id="8" xr3:uid="{71577D82-F718-43B7-B45E-93E58AEEEFAA}" name="eenheidsprijs totaal" dataDxfId="4" dataCellStyle="Valuta"/>
  </tableColumns>
  <tableStyleInfo name="TableStyleMedium1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7CF279F3-3E63-45C2-BC57-B1651F02CAF0}" name="Tabel411" displayName="Tabel411" ref="A4:B10" totalsRowShown="0" headerRowDxfId="3" dataDxfId="2">
  <tableColumns count="2">
    <tableColumn id="1" xr3:uid="{BB48E7B9-EBF7-488A-BD7A-3CC48A6D6023}" name="medewerker" dataDxfId="1"/>
    <tableColumn id="2" xr3:uid="{27164A3F-32DD-438D-854F-B2B6103FB47C}" name="uurtarief*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35F91-C0F7-4F59-BA65-34414988928C}">
  <dimension ref="A1:K38"/>
  <sheetViews>
    <sheetView zoomScale="70" zoomScaleNormal="70" workbookViewId="0">
      <selection activeCell="A20" sqref="A20"/>
    </sheetView>
  </sheetViews>
  <sheetFormatPr defaultColWidth="8.85546875" defaultRowHeight="15" x14ac:dyDescent="0.25"/>
  <cols>
    <col min="1" max="1" width="18.140625" style="2" customWidth="1"/>
    <col min="2" max="2" width="24.85546875" style="2" customWidth="1"/>
    <col min="3" max="3" width="18.140625" style="2" customWidth="1"/>
    <col min="4" max="4" width="23.42578125" style="2" customWidth="1"/>
    <col min="5" max="5" width="23" style="2" bestFit="1" customWidth="1"/>
    <col min="6" max="6" width="27" style="2" bestFit="1" customWidth="1"/>
    <col min="7" max="7" width="21.140625" style="2" bestFit="1" customWidth="1"/>
    <col min="8" max="8" width="26.28515625" style="2" bestFit="1" customWidth="1"/>
    <col min="9" max="9" width="20.5703125" style="2" customWidth="1"/>
    <col min="10" max="10" width="15.5703125" style="2" bestFit="1" customWidth="1"/>
    <col min="11" max="11" width="31.28515625" style="2" customWidth="1"/>
    <col min="12" max="13" width="8.85546875" style="2"/>
    <col min="14" max="14" width="49" style="2" bestFit="1" customWidth="1"/>
    <col min="15" max="15" width="11.7109375" style="2" bestFit="1" customWidth="1"/>
    <col min="16" max="16384" width="8.85546875" style="2"/>
  </cols>
  <sheetData>
    <row r="1" spans="1:11" x14ac:dyDescent="0.25">
      <c r="A1" s="1" t="s">
        <v>39</v>
      </c>
    </row>
    <row r="2" spans="1:11" x14ac:dyDescent="0.25">
      <c r="A2" s="2" t="s">
        <v>0</v>
      </c>
    </row>
    <row r="3" spans="1:11" x14ac:dyDescent="0.25">
      <c r="A3" s="2" t="s">
        <v>1</v>
      </c>
    </row>
    <row r="4" spans="1:11" x14ac:dyDescent="0.25">
      <c r="A4" s="56" t="s">
        <v>253</v>
      </c>
    </row>
    <row r="5" spans="1:11" ht="15.75" thickBot="1" x14ac:dyDescent="0.3">
      <c r="A5" s="62" t="s">
        <v>2</v>
      </c>
      <c r="B5" s="63"/>
      <c r="C5" s="23"/>
      <c r="D5" s="12"/>
      <c r="E5" s="23"/>
      <c r="F5" s="12"/>
      <c r="G5" s="23"/>
      <c r="H5" s="12"/>
      <c r="I5" s="12"/>
      <c r="J5" s="12"/>
      <c r="K5" s="12"/>
    </row>
    <row r="6" spans="1:11" ht="15.75" thickTop="1" x14ac:dyDescent="0.25">
      <c r="A6" s="16" t="s">
        <v>3</v>
      </c>
      <c r="B6" s="15" t="s">
        <v>4</v>
      </c>
      <c r="C6" s="24" t="s">
        <v>5</v>
      </c>
      <c r="D6" s="13" t="s">
        <v>6</v>
      </c>
      <c r="E6" s="24" t="s">
        <v>7</v>
      </c>
      <c r="F6" s="13" t="s">
        <v>8</v>
      </c>
      <c r="G6" s="24" t="s">
        <v>9</v>
      </c>
      <c r="H6" s="13" t="s">
        <v>10</v>
      </c>
      <c r="I6" s="14" t="s">
        <v>11</v>
      </c>
      <c r="J6" s="13" t="s">
        <v>12</v>
      </c>
      <c r="K6" s="13" t="s">
        <v>13</v>
      </c>
    </row>
    <row r="7" spans="1:11" x14ac:dyDescent="0.25">
      <c r="A7" s="20">
        <v>500</v>
      </c>
      <c r="B7" s="20">
        <v>5000</v>
      </c>
      <c r="C7" s="57">
        <v>0</v>
      </c>
      <c r="D7" s="20">
        <f>C7*A7</f>
        <v>0</v>
      </c>
      <c r="E7" s="57">
        <v>0</v>
      </c>
      <c r="F7" s="20">
        <f t="shared" ref="F7:F13" si="0">E7*A7</f>
        <v>0</v>
      </c>
      <c r="G7" s="57">
        <v>0</v>
      </c>
      <c r="H7" s="20">
        <f t="shared" ref="H7:H13" si="1">G7*A7</f>
        <v>0</v>
      </c>
      <c r="I7" s="20">
        <f>H7+D7+F7</f>
        <v>0</v>
      </c>
      <c r="J7" s="21">
        <v>3</v>
      </c>
      <c r="K7" s="22">
        <f t="shared" ref="K7:K13" si="2">I7*J7</f>
        <v>0</v>
      </c>
    </row>
    <row r="8" spans="1:11" x14ac:dyDescent="0.25">
      <c r="A8" s="17">
        <v>5000</v>
      </c>
      <c r="B8" s="17">
        <v>15000</v>
      </c>
      <c r="C8" s="58">
        <v>0</v>
      </c>
      <c r="D8" s="17">
        <f t="shared" ref="D8:D13" si="3">C8*A8</f>
        <v>0</v>
      </c>
      <c r="E8" s="58">
        <v>0</v>
      </c>
      <c r="F8" s="17">
        <f t="shared" si="0"/>
        <v>0</v>
      </c>
      <c r="G8" s="58">
        <v>0</v>
      </c>
      <c r="H8" s="17">
        <f t="shared" si="1"/>
        <v>0</v>
      </c>
      <c r="I8" s="17">
        <f t="shared" ref="I8:I13" si="4">H8+D8+F8</f>
        <v>0</v>
      </c>
      <c r="J8" s="18">
        <v>3</v>
      </c>
      <c r="K8" s="19">
        <f t="shared" si="2"/>
        <v>0</v>
      </c>
    </row>
    <row r="9" spans="1:11" x14ac:dyDescent="0.25">
      <c r="A9" s="20">
        <v>15000</v>
      </c>
      <c r="B9" s="20">
        <v>30000</v>
      </c>
      <c r="C9" s="57">
        <v>0</v>
      </c>
      <c r="D9" s="20">
        <f t="shared" si="3"/>
        <v>0</v>
      </c>
      <c r="E9" s="57">
        <v>0</v>
      </c>
      <c r="F9" s="20">
        <f t="shared" si="0"/>
        <v>0</v>
      </c>
      <c r="G9" s="57">
        <v>0</v>
      </c>
      <c r="H9" s="20">
        <f t="shared" si="1"/>
        <v>0</v>
      </c>
      <c r="I9" s="20">
        <f t="shared" si="4"/>
        <v>0</v>
      </c>
      <c r="J9" s="21">
        <v>2</v>
      </c>
      <c r="K9" s="22">
        <f t="shared" si="2"/>
        <v>0</v>
      </c>
    </row>
    <row r="10" spans="1:11" x14ac:dyDescent="0.25">
      <c r="A10" s="17">
        <v>30000</v>
      </c>
      <c r="B10" s="17">
        <v>60000</v>
      </c>
      <c r="C10" s="58">
        <v>0</v>
      </c>
      <c r="D10" s="17">
        <f t="shared" si="3"/>
        <v>0</v>
      </c>
      <c r="E10" s="58">
        <v>0</v>
      </c>
      <c r="F10" s="17">
        <f t="shared" si="0"/>
        <v>0</v>
      </c>
      <c r="G10" s="58">
        <v>0</v>
      </c>
      <c r="H10" s="17">
        <f t="shared" si="1"/>
        <v>0</v>
      </c>
      <c r="I10" s="17">
        <f t="shared" si="4"/>
        <v>0</v>
      </c>
      <c r="J10" s="18">
        <v>2</v>
      </c>
      <c r="K10" s="19">
        <f t="shared" si="2"/>
        <v>0</v>
      </c>
    </row>
    <row r="11" spans="1:11" x14ac:dyDescent="0.25">
      <c r="A11" s="20">
        <v>60000</v>
      </c>
      <c r="B11" s="20">
        <v>120000</v>
      </c>
      <c r="C11" s="57">
        <v>0</v>
      </c>
      <c r="D11" s="20">
        <f t="shared" si="3"/>
        <v>0</v>
      </c>
      <c r="E11" s="57">
        <v>0</v>
      </c>
      <c r="F11" s="20">
        <f t="shared" si="0"/>
        <v>0</v>
      </c>
      <c r="G11" s="57">
        <v>0</v>
      </c>
      <c r="H11" s="20">
        <f t="shared" si="1"/>
        <v>0</v>
      </c>
      <c r="I11" s="20">
        <f t="shared" si="4"/>
        <v>0</v>
      </c>
      <c r="J11" s="21">
        <v>1</v>
      </c>
      <c r="K11" s="22">
        <f t="shared" si="2"/>
        <v>0</v>
      </c>
    </row>
    <row r="12" spans="1:11" x14ac:dyDescent="0.25">
      <c r="A12" s="17">
        <v>120000</v>
      </c>
      <c r="B12" s="17">
        <v>300000</v>
      </c>
      <c r="C12" s="58">
        <v>0</v>
      </c>
      <c r="D12" s="17">
        <f t="shared" si="3"/>
        <v>0</v>
      </c>
      <c r="E12" s="58">
        <v>0</v>
      </c>
      <c r="F12" s="17">
        <f t="shared" si="0"/>
        <v>0</v>
      </c>
      <c r="G12" s="58">
        <v>0</v>
      </c>
      <c r="H12" s="17">
        <f t="shared" si="1"/>
        <v>0</v>
      </c>
      <c r="I12" s="17">
        <f t="shared" si="4"/>
        <v>0</v>
      </c>
      <c r="J12" s="18">
        <v>1</v>
      </c>
      <c r="K12" s="19">
        <f t="shared" si="2"/>
        <v>0</v>
      </c>
    </row>
    <row r="13" spans="1:11" ht="15.75" thickBot="1" x14ac:dyDescent="0.3">
      <c r="A13" s="20">
        <v>300000</v>
      </c>
      <c r="B13" s="20">
        <v>0</v>
      </c>
      <c r="C13" s="57">
        <v>0</v>
      </c>
      <c r="D13" s="20">
        <f t="shared" si="3"/>
        <v>0</v>
      </c>
      <c r="E13" s="57">
        <v>0</v>
      </c>
      <c r="F13" s="20">
        <f t="shared" si="0"/>
        <v>0</v>
      </c>
      <c r="G13" s="57">
        <v>0</v>
      </c>
      <c r="H13" s="20">
        <f t="shared" si="1"/>
        <v>0</v>
      </c>
      <c r="I13" s="20">
        <f t="shared" si="4"/>
        <v>0</v>
      </c>
      <c r="J13" s="21">
        <v>0.5</v>
      </c>
      <c r="K13" s="22">
        <f t="shared" si="2"/>
        <v>0</v>
      </c>
    </row>
    <row r="14" spans="1:11" ht="16.5" thickBot="1" x14ac:dyDescent="0.3">
      <c r="A14" s="4"/>
      <c r="B14" s="4"/>
      <c r="C14" s="5"/>
      <c r="D14" s="5"/>
      <c r="E14" s="6"/>
      <c r="F14" s="6"/>
      <c r="G14" s="5"/>
      <c r="H14" s="5"/>
      <c r="I14" s="7"/>
      <c r="J14" s="7" t="s">
        <v>30</v>
      </c>
      <c r="K14" s="59">
        <f>SUM(K7:K13)</f>
        <v>0</v>
      </c>
    </row>
    <row r="15" spans="1:11" ht="16.5" thickBot="1" x14ac:dyDescent="0.3">
      <c r="A15" s="8"/>
      <c r="I15" s="9"/>
      <c r="J15" s="10" t="s">
        <v>14</v>
      </c>
      <c r="K15" s="25"/>
    </row>
    <row r="16" spans="1:11" ht="16.5" thickBot="1" x14ac:dyDescent="0.3">
      <c r="A16" s="3"/>
      <c r="B16" s="3"/>
      <c r="I16" s="9"/>
      <c r="J16" s="10" t="s">
        <v>15</v>
      </c>
      <c r="K16" s="25"/>
    </row>
    <row r="17" spans="1:6" x14ac:dyDescent="0.25">
      <c r="A17" s="1" t="s">
        <v>16</v>
      </c>
    </row>
    <row r="18" spans="1:6" x14ac:dyDescent="0.25">
      <c r="A18" s="2" t="s">
        <v>17</v>
      </c>
    </row>
    <row r="19" spans="1:6" x14ac:dyDescent="0.25">
      <c r="A19" s="2" t="s">
        <v>18</v>
      </c>
    </row>
    <row r="20" spans="1:6" x14ac:dyDescent="0.25">
      <c r="A20" s="2" t="s">
        <v>19</v>
      </c>
    </row>
    <row r="21" spans="1:6" x14ac:dyDescent="0.25">
      <c r="A21" s="2" t="s">
        <v>20</v>
      </c>
      <c r="F21" s="11"/>
    </row>
    <row r="22" spans="1:6" x14ac:dyDescent="0.25">
      <c r="A22" s="2" t="s">
        <v>21</v>
      </c>
      <c r="F22" s="11"/>
    </row>
    <row r="23" spans="1:6" x14ac:dyDescent="0.25">
      <c r="A23" s="2" t="s">
        <v>22</v>
      </c>
      <c r="F23" s="11"/>
    </row>
    <row r="24" spans="1:6" x14ac:dyDescent="0.25">
      <c r="F24" s="11"/>
    </row>
    <row r="25" spans="1:6" x14ac:dyDescent="0.25">
      <c r="A25" s="1" t="s">
        <v>23</v>
      </c>
    </row>
    <row r="26" spans="1:6" x14ac:dyDescent="0.25">
      <c r="A26" s="2" t="s">
        <v>24</v>
      </c>
    </row>
    <row r="27" spans="1:6" x14ac:dyDescent="0.25">
      <c r="A27" s="2" t="s">
        <v>25</v>
      </c>
    </row>
    <row r="28" spans="1:6" x14ac:dyDescent="0.25">
      <c r="A28" s="2" t="s">
        <v>26</v>
      </c>
    </row>
    <row r="30" spans="1:6" x14ac:dyDescent="0.25">
      <c r="A30" s="1" t="s">
        <v>27</v>
      </c>
    </row>
    <row r="31" spans="1:6" x14ac:dyDescent="0.25">
      <c r="A31" s="2" t="s">
        <v>28</v>
      </c>
    </row>
    <row r="32" spans="1:6" x14ac:dyDescent="0.25">
      <c r="A32" s="2" t="s">
        <v>29</v>
      </c>
    </row>
    <row r="38" spans="1:1" x14ac:dyDescent="0.25">
      <c r="A38" s="1"/>
    </row>
  </sheetData>
  <protectedRanges>
    <protectedRange sqref="C7:C13 E7:E13 G7:G13 K15:K16" name="percentages"/>
  </protectedRanges>
  <mergeCells count="1">
    <mergeCell ref="A5:B5"/>
  </mergeCells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DA93FC-F9A1-4377-990A-9A474D1EFE06}">
  <dimension ref="A1:N263"/>
  <sheetViews>
    <sheetView tabSelected="1" topLeftCell="A243" zoomScale="70" zoomScaleNormal="70" workbookViewId="0">
      <selection activeCell="A260" sqref="A260"/>
    </sheetView>
  </sheetViews>
  <sheetFormatPr defaultColWidth="8.85546875" defaultRowHeight="15" x14ac:dyDescent="0.25"/>
  <cols>
    <col min="1" max="1" width="8.85546875" style="2"/>
    <col min="2" max="2" width="131.42578125" style="2" customWidth="1"/>
    <col min="3" max="3" width="9.85546875" style="2" customWidth="1"/>
    <col min="4" max="4" width="12.28515625" style="2" bestFit="1" customWidth="1"/>
    <col min="5" max="5" width="12.28515625" style="2" customWidth="1"/>
    <col min="6" max="6" width="18.28515625" style="3" customWidth="1"/>
    <col min="7" max="7" width="32.5703125" style="2" customWidth="1"/>
    <col min="8" max="8" width="25.140625" style="2" bestFit="1" customWidth="1"/>
    <col min="9" max="9" width="20" style="2" customWidth="1"/>
    <col min="10" max="10" width="6.42578125" style="2" customWidth="1"/>
    <col min="11" max="12" width="8.85546875" style="2"/>
    <col min="13" max="13" width="12.28515625" style="2" bestFit="1" customWidth="1"/>
    <col min="14" max="14" width="11.42578125" style="2" bestFit="1" customWidth="1"/>
    <col min="15" max="16384" width="8.85546875" style="2"/>
  </cols>
  <sheetData>
    <row r="1" spans="1:14" x14ac:dyDescent="0.25">
      <c r="B1" s="1" t="s">
        <v>39</v>
      </c>
      <c r="C1" s="1"/>
      <c r="D1" s="1"/>
      <c r="E1" s="1"/>
      <c r="F1" s="52"/>
      <c r="G1" s="1"/>
      <c r="H1" s="1"/>
      <c r="I1" s="1"/>
      <c r="J1" s="1"/>
    </row>
    <row r="2" spans="1:14" x14ac:dyDescent="0.25">
      <c r="B2" s="2" t="s">
        <v>53</v>
      </c>
      <c r="C2" s="1"/>
      <c r="D2" s="1"/>
      <c r="E2" s="1"/>
      <c r="F2" s="52"/>
      <c r="G2" s="1"/>
      <c r="H2" s="1"/>
      <c r="I2" s="1"/>
      <c r="J2" s="1"/>
    </row>
    <row r="3" spans="1:14" x14ac:dyDescent="0.25">
      <c r="B3" s="2" t="s">
        <v>1</v>
      </c>
      <c r="C3" s="1"/>
      <c r="D3" s="1"/>
      <c r="E3" s="1"/>
      <c r="F3" s="52"/>
      <c r="G3" s="1"/>
      <c r="H3" s="1"/>
      <c r="I3" s="1"/>
      <c r="J3" s="1"/>
    </row>
    <row r="4" spans="1:14" x14ac:dyDescent="0.25">
      <c r="B4" s="56" t="s">
        <v>256</v>
      </c>
      <c r="C4" s="1"/>
      <c r="D4" s="1"/>
      <c r="E4" s="1"/>
      <c r="F4" s="52"/>
      <c r="G4" s="1"/>
      <c r="H4" s="1"/>
      <c r="I4" s="1"/>
      <c r="J4" s="1"/>
    </row>
    <row r="5" spans="1:14" ht="15.75" thickBot="1" x14ac:dyDescent="0.3">
      <c r="A5" s="13"/>
      <c r="B5" s="37"/>
      <c r="C5" s="37"/>
      <c r="D5" s="64" t="s">
        <v>31</v>
      </c>
      <c r="E5" s="65"/>
      <c r="F5" s="23"/>
      <c r="G5" s="37"/>
      <c r="H5" s="37"/>
      <c r="I5" s="37"/>
      <c r="J5" s="1"/>
    </row>
    <row r="6" spans="1:14" ht="16.5" thickTop="1" thickBot="1" x14ac:dyDescent="0.3">
      <c r="A6" s="13"/>
      <c r="B6" s="38" t="s">
        <v>32</v>
      </c>
      <c r="C6" s="38" t="s">
        <v>33</v>
      </c>
      <c r="D6" s="39" t="s">
        <v>3</v>
      </c>
      <c r="E6" s="39" t="s">
        <v>4</v>
      </c>
      <c r="F6" s="53" t="s">
        <v>34</v>
      </c>
      <c r="G6" s="40" t="s">
        <v>35</v>
      </c>
      <c r="H6" s="38" t="s">
        <v>61</v>
      </c>
      <c r="I6" s="37" t="s">
        <v>62</v>
      </c>
      <c r="J6" s="1"/>
    </row>
    <row r="7" spans="1:14" ht="15.75" thickTop="1" x14ac:dyDescent="0.25">
      <c r="A7" s="42">
        <v>1</v>
      </c>
      <c r="B7" s="42" t="s">
        <v>173</v>
      </c>
      <c r="C7" s="42"/>
      <c r="D7" s="43"/>
      <c r="E7" s="43"/>
      <c r="F7" s="49"/>
      <c r="G7" s="50"/>
      <c r="H7" s="42"/>
      <c r="I7" s="51"/>
      <c r="J7" s="1"/>
    </row>
    <row r="8" spans="1:14" x14ac:dyDescent="0.25">
      <c r="A8" s="42">
        <v>10</v>
      </c>
      <c r="B8" s="42" t="s">
        <v>67</v>
      </c>
      <c r="C8" s="42"/>
      <c r="D8" s="43"/>
      <c r="E8" s="43"/>
      <c r="F8" s="49"/>
      <c r="G8" s="50"/>
      <c r="H8" s="42"/>
      <c r="I8" s="51"/>
      <c r="J8" s="1"/>
    </row>
    <row r="9" spans="1:14" x14ac:dyDescent="0.25">
      <c r="A9" s="28">
        <v>101010</v>
      </c>
      <c r="B9" s="28" t="s">
        <v>260</v>
      </c>
      <c r="C9" s="28" t="s">
        <v>36</v>
      </c>
      <c r="D9" s="41">
        <v>0</v>
      </c>
      <c r="E9" s="41">
        <v>40</v>
      </c>
      <c r="F9" s="27">
        <v>0</v>
      </c>
      <c r="G9" s="17">
        <f>F9*E9</f>
        <v>0</v>
      </c>
      <c r="H9" s="41">
        <v>50</v>
      </c>
      <c r="I9" s="17">
        <f>SUM(Tabel1[[#This Row],[totaalprijs]]*Tabel1[[#This Row],[factor aantal speelplekken]])</f>
        <v>0</v>
      </c>
      <c r="N9" s="3"/>
    </row>
    <row r="10" spans="1:14" x14ac:dyDescent="0.25">
      <c r="A10" s="28">
        <v>101020</v>
      </c>
      <c r="B10" s="28" t="s">
        <v>260</v>
      </c>
      <c r="C10" s="28" t="s">
        <v>36</v>
      </c>
      <c r="D10" s="41">
        <v>41</v>
      </c>
      <c r="E10" s="41">
        <v>100</v>
      </c>
      <c r="F10" s="27">
        <v>0</v>
      </c>
      <c r="G10" s="17">
        <f t="shared" ref="G10:G69" si="0">F10*E10</f>
        <v>0</v>
      </c>
      <c r="H10" s="41">
        <v>50</v>
      </c>
      <c r="I10" s="17">
        <f>SUM(Tabel1[[#This Row],[totaalprijs]]*Tabel1[[#This Row],[factor aantal speelplekken]])</f>
        <v>0</v>
      </c>
      <c r="N10" s="3"/>
    </row>
    <row r="11" spans="1:14" x14ac:dyDescent="0.25">
      <c r="A11" s="42">
        <v>11</v>
      </c>
      <c r="B11" s="42" t="s">
        <v>174</v>
      </c>
      <c r="C11" s="28"/>
      <c r="D11" s="41"/>
      <c r="E11" s="41"/>
      <c r="F11" s="17"/>
      <c r="G11" s="17"/>
      <c r="H11" s="41"/>
      <c r="I11" s="17"/>
      <c r="N11" s="3"/>
    </row>
    <row r="12" spans="1:14" x14ac:dyDescent="0.25">
      <c r="A12" s="28">
        <v>111</v>
      </c>
      <c r="B12" s="42" t="s">
        <v>68</v>
      </c>
      <c r="C12" s="28"/>
      <c r="D12" s="41"/>
      <c r="E12" s="41"/>
      <c r="F12" s="17"/>
      <c r="G12" s="17"/>
      <c r="H12" s="41"/>
      <c r="I12" s="17"/>
      <c r="N12" s="3"/>
    </row>
    <row r="13" spans="1:14" x14ac:dyDescent="0.25">
      <c r="A13" s="28">
        <v>111010</v>
      </c>
      <c r="B13" s="28" t="s">
        <v>54</v>
      </c>
      <c r="C13" s="28" t="s">
        <v>55</v>
      </c>
      <c r="D13" s="41">
        <v>0</v>
      </c>
      <c r="E13" s="41">
        <v>1</v>
      </c>
      <c r="F13" s="27">
        <v>0</v>
      </c>
      <c r="G13" s="17">
        <f t="shared" si="0"/>
        <v>0</v>
      </c>
      <c r="H13" s="41">
        <v>50</v>
      </c>
      <c r="I13" s="17">
        <f>SUM(Tabel1[[#This Row],[totaalprijs]]*Tabel1[[#This Row],[factor aantal speelplekken]])</f>
        <v>0</v>
      </c>
      <c r="N13" s="3"/>
    </row>
    <row r="14" spans="1:14" x14ac:dyDescent="0.25">
      <c r="A14" s="28">
        <v>111020</v>
      </c>
      <c r="B14" s="28" t="s">
        <v>54</v>
      </c>
      <c r="C14" s="28" t="s">
        <v>55</v>
      </c>
      <c r="D14" s="41">
        <v>1</v>
      </c>
      <c r="E14" s="41">
        <v>2</v>
      </c>
      <c r="F14" s="27">
        <v>0</v>
      </c>
      <c r="G14" s="17">
        <f t="shared" si="0"/>
        <v>0</v>
      </c>
      <c r="H14" s="41">
        <v>50</v>
      </c>
      <c r="I14" s="17">
        <f>SUM(Tabel1[[#This Row],[totaalprijs]]*Tabel1[[#This Row],[factor aantal speelplekken]])</f>
        <v>0</v>
      </c>
      <c r="N14" s="3"/>
    </row>
    <row r="15" spans="1:14" x14ac:dyDescent="0.25">
      <c r="A15" s="28">
        <v>112</v>
      </c>
      <c r="B15" s="42" t="s">
        <v>69</v>
      </c>
      <c r="C15" s="28"/>
      <c r="D15" s="41"/>
      <c r="E15" s="41"/>
      <c r="F15" s="17"/>
      <c r="G15" s="17"/>
      <c r="H15" s="41"/>
      <c r="I15" s="17"/>
      <c r="N15" s="3"/>
    </row>
    <row r="16" spans="1:14" x14ac:dyDescent="0.25">
      <c r="A16" s="28">
        <v>112010</v>
      </c>
      <c r="B16" s="28" t="s">
        <v>261</v>
      </c>
      <c r="C16" s="28" t="s">
        <v>56</v>
      </c>
      <c r="D16" s="41">
        <v>0</v>
      </c>
      <c r="E16" s="41">
        <v>8</v>
      </c>
      <c r="F16" s="27">
        <v>0</v>
      </c>
      <c r="G16" s="17">
        <f t="shared" si="0"/>
        <v>0</v>
      </c>
      <c r="H16" s="41">
        <v>100</v>
      </c>
      <c r="I16" s="17">
        <f>SUM(Tabel1[[#This Row],[totaalprijs]]*Tabel1[[#This Row],[factor aantal speelplekken]])</f>
        <v>0</v>
      </c>
      <c r="N16" s="3"/>
    </row>
    <row r="17" spans="1:14" x14ac:dyDescent="0.25">
      <c r="A17" s="42">
        <v>13</v>
      </c>
      <c r="B17" s="42" t="s">
        <v>70</v>
      </c>
      <c r="C17" s="28"/>
      <c r="D17" s="41"/>
      <c r="E17" s="41"/>
      <c r="F17" s="17"/>
      <c r="G17" s="17"/>
      <c r="H17" s="41"/>
      <c r="I17" s="17"/>
      <c r="N17" s="3"/>
    </row>
    <row r="18" spans="1:14" x14ac:dyDescent="0.25">
      <c r="A18" s="28">
        <v>130</v>
      </c>
      <c r="B18" s="42" t="s">
        <v>175</v>
      </c>
      <c r="C18" s="28"/>
      <c r="D18" s="41"/>
      <c r="E18" s="41"/>
      <c r="F18" s="17"/>
      <c r="G18" s="17"/>
      <c r="H18" s="41"/>
      <c r="I18" s="17"/>
      <c r="N18" s="3"/>
    </row>
    <row r="19" spans="1:14" x14ac:dyDescent="0.25">
      <c r="A19" s="28">
        <v>130010</v>
      </c>
      <c r="B19" s="28" t="s">
        <v>52</v>
      </c>
      <c r="C19" s="28" t="s">
        <v>37</v>
      </c>
      <c r="D19" s="41">
        <v>0</v>
      </c>
      <c r="E19" s="41">
        <v>20</v>
      </c>
      <c r="F19" s="27">
        <v>0</v>
      </c>
      <c r="G19" s="17">
        <f t="shared" si="0"/>
        <v>0</v>
      </c>
      <c r="H19" s="41">
        <v>34</v>
      </c>
      <c r="I19" s="17">
        <f>SUM(Tabel1[[#This Row],[totaalprijs]]*Tabel1[[#This Row],[factor aantal speelplekken]])</f>
        <v>0</v>
      </c>
      <c r="N19" s="3"/>
    </row>
    <row r="20" spans="1:14" x14ac:dyDescent="0.25">
      <c r="A20" s="28">
        <v>130020</v>
      </c>
      <c r="B20" s="28" t="s">
        <v>52</v>
      </c>
      <c r="C20" s="28" t="s">
        <v>37</v>
      </c>
      <c r="D20" s="41">
        <v>21</v>
      </c>
      <c r="E20" s="41">
        <v>40</v>
      </c>
      <c r="F20" s="27">
        <v>0</v>
      </c>
      <c r="G20" s="17">
        <f t="shared" si="0"/>
        <v>0</v>
      </c>
      <c r="H20" s="41">
        <v>34</v>
      </c>
      <c r="I20" s="17">
        <f>SUM(Tabel1[[#This Row],[totaalprijs]]*Tabel1[[#This Row],[factor aantal speelplekken]])</f>
        <v>0</v>
      </c>
      <c r="N20" s="3"/>
    </row>
    <row r="21" spans="1:14" x14ac:dyDescent="0.25">
      <c r="A21" s="28">
        <v>130030</v>
      </c>
      <c r="B21" s="28" t="s">
        <v>52</v>
      </c>
      <c r="C21" s="28" t="s">
        <v>37</v>
      </c>
      <c r="D21" s="41">
        <v>41</v>
      </c>
      <c r="E21" s="41">
        <v>80</v>
      </c>
      <c r="F21" s="27">
        <v>0</v>
      </c>
      <c r="G21" s="17">
        <f t="shared" si="0"/>
        <v>0</v>
      </c>
      <c r="H21" s="41">
        <v>32</v>
      </c>
      <c r="I21" s="17">
        <f>SUM(Tabel1[[#This Row],[totaalprijs]]*Tabel1[[#This Row],[factor aantal speelplekken]])</f>
        <v>0</v>
      </c>
      <c r="N21" s="3"/>
    </row>
    <row r="22" spans="1:14" x14ac:dyDescent="0.25">
      <c r="A22" s="28">
        <v>130040</v>
      </c>
      <c r="B22" s="28" t="s">
        <v>51</v>
      </c>
      <c r="C22" s="28" t="s">
        <v>37</v>
      </c>
      <c r="D22" s="41">
        <v>0</v>
      </c>
      <c r="E22" s="41">
        <v>20</v>
      </c>
      <c r="F22" s="27">
        <v>0</v>
      </c>
      <c r="G22" s="17">
        <f t="shared" si="0"/>
        <v>0</v>
      </c>
      <c r="H22" s="41">
        <v>34</v>
      </c>
      <c r="I22" s="17">
        <f>SUM(Tabel1[[#This Row],[totaalprijs]]*Tabel1[[#This Row],[factor aantal speelplekken]])</f>
        <v>0</v>
      </c>
      <c r="N22" s="3"/>
    </row>
    <row r="23" spans="1:14" x14ac:dyDescent="0.25">
      <c r="A23" s="28">
        <v>130050</v>
      </c>
      <c r="B23" s="28" t="s">
        <v>51</v>
      </c>
      <c r="C23" s="28" t="s">
        <v>37</v>
      </c>
      <c r="D23" s="41">
        <v>21</v>
      </c>
      <c r="E23" s="41">
        <v>40</v>
      </c>
      <c r="F23" s="27">
        <v>0</v>
      </c>
      <c r="G23" s="17">
        <f t="shared" si="0"/>
        <v>0</v>
      </c>
      <c r="H23" s="41">
        <v>34</v>
      </c>
      <c r="I23" s="17">
        <f>SUM(Tabel1[[#This Row],[totaalprijs]]*Tabel1[[#This Row],[factor aantal speelplekken]])</f>
        <v>0</v>
      </c>
      <c r="N23" s="3"/>
    </row>
    <row r="24" spans="1:14" x14ac:dyDescent="0.25">
      <c r="A24" s="28">
        <v>130060</v>
      </c>
      <c r="B24" s="28" t="s">
        <v>51</v>
      </c>
      <c r="C24" s="28" t="s">
        <v>37</v>
      </c>
      <c r="D24" s="41">
        <v>41</v>
      </c>
      <c r="E24" s="41">
        <v>80</v>
      </c>
      <c r="F24" s="27">
        <v>0</v>
      </c>
      <c r="G24" s="17">
        <f t="shared" si="0"/>
        <v>0</v>
      </c>
      <c r="H24" s="41">
        <v>32</v>
      </c>
      <c r="I24" s="17"/>
      <c r="N24" s="3"/>
    </row>
    <row r="25" spans="1:14" x14ac:dyDescent="0.25">
      <c r="A25" s="42">
        <v>14</v>
      </c>
      <c r="B25" s="42" t="s">
        <v>70</v>
      </c>
      <c r="C25" s="28"/>
      <c r="D25" s="41"/>
      <c r="E25" s="41"/>
      <c r="F25" s="17"/>
      <c r="G25" s="17"/>
      <c r="H25" s="41"/>
      <c r="I25" s="17"/>
      <c r="N25" s="3"/>
    </row>
    <row r="26" spans="1:14" x14ac:dyDescent="0.25">
      <c r="A26" s="28">
        <v>140</v>
      </c>
      <c r="B26" s="42" t="s">
        <v>176</v>
      </c>
      <c r="C26" s="28"/>
      <c r="D26" s="41"/>
      <c r="E26" s="41"/>
      <c r="F26" s="17"/>
      <c r="G26" s="17"/>
      <c r="H26" s="41"/>
      <c r="I26" s="17"/>
      <c r="N26" s="3"/>
    </row>
    <row r="27" spans="1:14" x14ac:dyDescent="0.25">
      <c r="A27" s="28">
        <v>140010</v>
      </c>
      <c r="B27" s="28" t="s">
        <v>177</v>
      </c>
      <c r="C27" s="28" t="s">
        <v>37</v>
      </c>
      <c r="D27" s="41">
        <v>0</v>
      </c>
      <c r="E27" s="41">
        <v>20</v>
      </c>
      <c r="F27" s="27">
        <v>0</v>
      </c>
      <c r="G27" s="17">
        <f t="shared" si="0"/>
        <v>0</v>
      </c>
      <c r="H27" s="41">
        <v>34</v>
      </c>
      <c r="I27" s="17">
        <f>SUM(Tabel1[[#This Row],[totaalprijs]]*Tabel1[[#This Row],[factor aantal speelplekken]])</f>
        <v>0</v>
      </c>
      <c r="N27" s="3"/>
    </row>
    <row r="28" spans="1:14" x14ac:dyDescent="0.25">
      <c r="A28" s="28">
        <v>140020</v>
      </c>
      <c r="B28" s="28" t="s">
        <v>177</v>
      </c>
      <c r="C28" s="28" t="s">
        <v>37</v>
      </c>
      <c r="D28" s="41">
        <v>21</v>
      </c>
      <c r="E28" s="41">
        <v>40</v>
      </c>
      <c r="F28" s="27">
        <v>0</v>
      </c>
      <c r="G28" s="17">
        <f t="shared" si="0"/>
        <v>0</v>
      </c>
      <c r="H28" s="41">
        <v>34</v>
      </c>
      <c r="I28" s="17">
        <f>SUM(Tabel1[[#This Row],[totaalprijs]]*Tabel1[[#This Row],[factor aantal speelplekken]])</f>
        <v>0</v>
      </c>
      <c r="N28" s="3"/>
    </row>
    <row r="29" spans="1:14" x14ac:dyDescent="0.25">
      <c r="A29" s="28">
        <v>140030</v>
      </c>
      <c r="B29" s="28" t="s">
        <v>177</v>
      </c>
      <c r="C29" s="28" t="s">
        <v>37</v>
      </c>
      <c r="D29" s="41">
        <v>41</v>
      </c>
      <c r="E29" s="41">
        <v>80</v>
      </c>
      <c r="F29" s="27">
        <v>0</v>
      </c>
      <c r="G29" s="17">
        <f t="shared" si="0"/>
        <v>0</v>
      </c>
      <c r="H29" s="41">
        <v>32</v>
      </c>
      <c r="I29" s="17">
        <f>SUM(Tabel1[[#This Row],[totaalprijs]]*Tabel1[[#This Row],[factor aantal speelplekken]])</f>
        <v>0</v>
      </c>
      <c r="N29" s="3"/>
    </row>
    <row r="30" spans="1:14" x14ac:dyDescent="0.25">
      <c r="A30" s="28">
        <v>140040</v>
      </c>
      <c r="B30" s="28" t="s">
        <v>178</v>
      </c>
      <c r="C30" s="28" t="s">
        <v>37</v>
      </c>
      <c r="D30" s="41">
        <v>0</v>
      </c>
      <c r="E30" s="41">
        <v>20</v>
      </c>
      <c r="F30" s="27">
        <v>0</v>
      </c>
      <c r="G30" s="17">
        <f t="shared" si="0"/>
        <v>0</v>
      </c>
      <c r="H30" s="41">
        <v>34</v>
      </c>
      <c r="I30" s="17">
        <f>SUM(Tabel1[[#This Row],[totaalprijs]]*Tabel1[[#This Row],[factor aantal speelplekken]])</f>
        <v>0</v>
      </c>
      <c r="N30" s="3"/>
    </row>
    <row r="31" spans="1:14" x14ac:dyDescent="0.25">
      <c r="A31" s="28">
        <v>140050</v>
      </c>
      <c r="B31" s="28" t="s">
        <v>178</v>
      </c>
      <c r="C31" s="28" t="s">
        <v>37</v>
      </c>
      <c r="D31" s="41">
        <v>21</v>
      </c>
      <c r="E31" s="41">
        <v>40</v>
      </c>
      <c r="F31" s="27">
        <v>0</v>
      </c>
      <c r="G31" s="17">
        <f t="shared" si="0"/>
        <v>0</v>
      </c>
      <c r="H31" s="41">
        <v>34</v>
      </c>
      <c r="I31" s="17">
        <f>SUM(Tabel1[[#This Row],[totaalprijs]]*Tabel1[[#This Row],[factor aantal speelplekken]])</f>
        <v>0</v>
      </c>
      <c r="N31" s="3"/>
    </row>
    <row r="32" spans="1:14" x14ac:dyDescent="0.25">
      <c r="A32" s="28">
        <v>140060</v>
      </c>
      <c r="B32" s="28" t="s">
        <v>178</v>
      </c>
      <c r="C32" s="28" t="s">
        <v>37</v>
      </c>
      <c r="D32" s="41">
        <v>41</v>
      </c>
      <c r="E32" s="41">
        <v>80</v>
      </c>
      <c r="F32" s="27">
        <v>0</v>
      </c>
      <c r="G32" s="17">
        <f t="shared" si="0"/>
        <v>0</v>
      </c>
      <c r="H32" s="41">
        <v>32</v>
      </c>
      <c r="I32" s="17">
        <f>SUM(Tabel1[[#This Row],[totaalprijs]]*Tabel1[[#This Row],[factor aantal speelplekken]])</f>
        <v>0</v>
      </c>
      <c r="N32" s="3"/>
    </row>
    <row r="33" spans="1:14" x14ac:dyDescent="0.25">
      <c r="A33" s="28">
        <v>140070</v>
      </c>
      <c r="B33" s="28" t="s">
        <v>179</v>
      </c>
      <c r="C33" s="28" t="s">
        <v>36</v>
      </c>
      <c r="D33" s="41">
        <v>0</v>
      </c>
      <c r="E33" s="41">
        <v>40</v>
      </c>
      <c r="F33" s="27">
        <v>0</v>
      </c>
      <c r="G33" s="17">
        <f t="shared" si="0"/>
        <v>0</v>
      </c>
      <c r="H33" s="41">
        <v>34</v>
      </c>
      <c r="I33" s="17">
        <f>SUM(Tabel1[[#This Row],[totaalprijs]]*Tabel1[[#This Row],[factor aantal speelplekken]])</f>
        <v>0</v>
      </c>
      <c r="N33" s="3"/>
    </row>
    <row r="34" spans="1:14" x14ac:dyDescent="0.25">
      <c r="A34" s="28">
        <v>140080</v>
      </c>
      <c r="B34" s="28" t="s">
        <v>180</v>
      </c>
      <c r="C34" s="28" t="s">
        <v>36</v>
      </c>
      <c r="D34" s="41">
        <v>41</v>
      </c>
      <c r="E34" s="41">
        <v>100</v>
      </c>
      <c r="F34" s="27">
        <v>0</v>
      </c>
      <c r="G34" s="17">
        <f t="shared" si="0"/>
        <v>0</v>
      </c>
      <c r="H34" s="41">
        <v>34</v>
      </c>
      <c r="I34" s="17">
        <f>SUM(Tabel1[[#This Row],[totaalprijs]]*Tabel1[[#This Row],[factor aantal speelplekken]])</f>
        <v>0</v>
      </c>
      <c r="N34" s="3"/>
    </row>
    <row r="35" spans="1:14" x14ac:dyDescent="0.25">
      <c r="A35" s="28">
        <v>140090</v>
      </c>
      <c r="B35" s="28" t="s">
        <v>180</v>
      </c>
      <c r="C35" s="28" t="s">
        <v>36</v>
      </c>
      <c r="D35" s="41">
        <v>101</v>
      </c>
      <c r="E35" s="41">
        <v>200</v>
      </c>
      <c r="F35" s="27">
        <v>0</v>
      </c>
      <c r="G35" s="17">
        <f t="shared" si="0"/>
        <v>0</v>
      </c>
      <c r="H35" s="41">
        <v>32</v>
      </c>
      <c r="I35" s="17">
        <f>SUM(Tabel1[[#This Row],[totaalprijs]]*Tabel1[[#This Row],[factor aantal speelplekken]])</f>
        <v>0</v>
      </c>
      <c r="N35" s="3"/>
    </row>
    <row r="36" spans="1:14" x14ac:dyDescent="0.25">
      <c r="A36" s="28">
        <v>142</v>
      </c>
      <c r="B36" s="42" t="s">
        <v>71</v>
      </c>
      <c r="C36" s="28"/>
      <c r="D36" s="41"/>
      <c r="E36" s="41"/>
      <c r="F36" s="17"/>
      <c r="G36" s="17"/>
      <c r="H36" s="41"/>
      <c r="I36" s="17"/>
      <c r="N36" s="3"/>
    </row>
    <row r="37" spans="1:14" x14ac:dyDescent="0.25">
      <c r="A37" s="28">
        <v>142010</v>
      </c>
      <c r="B37" s="28" t="s">
        <v>262</v>
      </c>
      <c r="C37" s="28" t="s">
        <v>56</v>
      </c>
      <c r="D37" s="41">
        <v>0</v>
      </c>
      <c r="E37" s="41">
        <v>4</v>
      </c>
      <c r="F37" s="27">
        <v>0</v>
      </c>
      <c r="G37" s="17">
        <f t="shared" si="0"/>
        <v>0</v>
      </c>
      <c r="H37" s="41">
        <v>100</v>
      </c>
      <c r="I37" s="17">
        <f>SUM(Tabel1[[#This Row],[totaalprijs]]*Tabel1[[#This Row],[factor aantal speelplekken]])</f>
        <v>0</v>
      </c>
      <c r="N37" s="3"/>
    </row>
    <row r="38" spans="1:14" x14ac:dyDescent="0.25">
      <c r="A38" s="28">
        <v>143</v>
      </c>
      <c r="B38" s="42" t="s">
        <v>181</v>
      </c>
      <c r="C38" s="28"/>
      <c r="D38" s="41"/>
      <c r="E38" s="41"/>
      <c r="F38" s="17"/>
      <c r="G38" s="17"/>
      <c r="H38" s="41"/>
      <c r="I38" s="17"/>
      <c r="N38" s="3"/>
    </row>
    <row r="39" spans="1:14" x14ac:dyDescent="0.25">
      <c r="A39" s="28">
        <v>143010</v>
      </c>
      <c r="B39" s="28" t="s">
        <v>182</v>
      </c>
      <c r="C39" s="28" t="s">
        <v>37</v>
      </c>
      <c r="D39" s="41">
        <v>0</v>
      </c>
      <c r="E39" s="41">
        <v>40</v>
      </c>
      <c r="F39" s="27">
        <v>0</v>
      </c>
      <c r="G39" s="17">
        <f t="shared" si="0"/>
        <v>0</v>
      </c>
      <c r="H39" s="41">
        <v>100</v>
      </c>
      <c r="I39" s="17">
        <f>SUM(Tabel1[[#This Row],[totaalprijs]]*Tabel1[[#This Row],[factor aantal speelplekken]])</f>
        <v>0</v>
      </c>
      <c r="N39" s="3"/>
    </row>
    <row r="40" spans="1:14" x14ac:dyDescent="0.25">
      <c r="A40" s="28">
        <v>143020</v>
      </c>
      <c r="B40" s="28" t="s">
        <v>183</v>
      </c>
      <c r="C40" s="28" t="s">
        <v>37</v>
      </c>
      <c r="D40" s="41">
        <v>0</v>
      </c>
      <c r="E40" s="41">
        <v>160</v>
      </c>
      <c r="F40" s="27">
        <v>0</v>
      </c>
      <c r="G40" s="17">
        <f t="shared" si="0"/>
        <v>0</v>
      </c>
      <c r="H40" s="41">
        <v>100</v>
      </c>
      <c r="I40" s="17">
        <f>SUM(Tabel1[[#This Row],[totaalprijs]]*Tabel1[[#This Row],[factor aantal speelplekken]])</f>
        <v>0</v>
      </c>
      <c r="N40" s="3"/>
    </row>
    <row r="41" spans="1:14" x14ac:dyDescent="0.25">
      <c r="A41" s="28">
        <v>143030</v>
      </c>
      <c r="B41" s="28" t="s">
        <v>184</v>
      </c>
      <c r="C41" s="28" t="s">
        <v>37</v>
      </c>
      <c r="D41" s="41">
        <v>0</v>
      </c>
      <c r="E41" s="41">
        <v>40</v>
      </c>
      <c r="F41" s="27">
        <v>0</v>
      </c>
      <c r="G41" s="17">
        <f t="shared" si="0"/>
        <v>0</v>
      </c>
      <c r="H41" s="41">
        <v>100</v>
      </c>
      <c r="I41" s="17">
        <f>SUM(Tabel1[[#This Row],[totaalprijs]]*Tabel1[[#This Row],[factor aantal speelplekken]])</f>
        <v>0</v>
      </c>
      <c r="N41" s="3"/>
    </row>
    <row r="42" spans="1:14" x14ac:dyDescent="0.25">
      <c r="A42" s="28">
        <v>143040</v>
      </c>
      <c r="B42" s="28" t="s">
        <v>185</v>
      </c>
      <c r="C42" s="28" t="s">
        <v>37</v>
      </c>
      <c r="D42" s="41">
        <v>0</v>
      </c>
      <c r="E42" s="41">
        <v>40</v>
      </c>
      <c r="F42" s="27">
        <v>0</v>
      </c>
      <c r="G42" s="17">
        <f t="shared" si="0"/>
        <v>0</v>
      </c>
      <c r="H42" s="41">
        <v>100</v>
      </c>
      <c r="I42" s="17">
        <f>SUM(Tabel1[[#This Row],[totaalprijs]]*Tabel1[[#This Row],[factor aantal speelplekken]])</f>
        <v>0</v>
      </c>
      <c r="N42" s="3"/>
    </row>
    <row r="43" spans="1:14" x14ac:dyDescent="0.25">
      <c r="A43" s="2">
        <v>143050</v>
      </c>
      <c r="B43" s="28" t="s">
        <v>186</v>
      </c>
      <c r="C43" s="28" t="s">
        <v>37</v>
      </c>
      <c r="D43" s="41">
        <v>0</v>
      </c>
      <c r="E43" s="41">
        <v>60</v>
      </c>
      <c r="F43" s="27">
        <v>0</v>
      </c>
      <c r="G43" s="17">
        <f t="shared" si="0"/>
        <v>0</v>
      </c>
      <c r="H43" s="41">
        <v>100</v>
      </c>
      <c r="I43" s="17">
        <f>SUM(Tabel1[[#This Row],[totaalprijs]]*Tabel1[[#This Row],[factor aantal speelplekken]])</f>
        <v>0</v>
      </c>
      <c r="N43" s="3"/>
    </row>
    <row r="44" spans="1:14" x14ac:dyDescent="0.25">
      <c r="A44" s="1">
        <v>2</v>
      </c>
      <c r="B44" s="42" t="s">
        <v>76</v>
      </c>
      <c r="C44" s="28"/>
      <c r="D44" s="41"/>
      <c r="E44" s="41"/>
      <c r="F44" s="17"/>
      <c r="G44" s="17"/>
      <c r="H44" s="41"/>
      <c r="I44" s="17"/>
      <c r="N44" s="3"/>
    </row>
    <row r="45" spans="1:14" x14ac:dyDescent="0.25">
      <c r="A45" s="1">
        <v>21</v>
      </c>
      <c r="B45" s="42" t="s">
        <v>77</v>
      </c>
      <c r="C45" s="28"/>
      <c r="D45" s="41"/>
      <c r="E45" s="41"/>
      <c r="F45" s="17"/>
      <c r="G45" s="17"/>
      <c r="H45" s="41"/>
      <c r="I45" s="17"/>
      <c r="N45" s="3"/>
    </row>
    <row r="46" spans="1:14" x14ac:dyDescent="0.25">
      <c r="A46" s="2">
        <v>2110</v>
      </c>
      <c r="B46" s="46" t="s">
        <v>96</v>
      </c>
      <c r="C46" s="28"/>
      <c r="D46" s="41"/>
      <c r="E46" s="41"/>
      <c r="F46" s="17"/>
      <c r="G46" s="17"/>
      <c r="H46" s="41"/>
      <c r="I46" s="17"/>
      <c r="N46" s="3"/>
    </row>
    <row r="47" spans="1:14" x14ac:dyDescent="0.25">
      <c r="A47" s="2">
        <v>211010</v>
      </c>
      <c r="B47" s="28" t="s">
        <v>84</v>
      </c>
      <c r="C47" s="28" t="s">
        <v>38</v>
      </c>
      <c r="D47" s="41">
        <v>0</v>
      </c>
      <c r="E47" s="41">
        <v>40</v>
      </c>
      <c r="F47" s="27">
        <v>0</v>
      </c>
      <c r="G47" s="17">
        <f t="shared" si="0"/>
        <v>0</v>
      </c>
      <c r="H47" s="41">
        <v>50</v>
      </c>
      <c r="I47" s="17">
        <f>SUM(Tabel1[[#This Row],[totaalprijs]]*Tabel1[[#This Row],[factor aantal speelplekken]])</f>
        <v>0</v>
      </c>
      <c r="N47" s="3"/>
    </row>
    <row r="48" spans="1:14" x14ac:dyDescent="0.25">
      <c r="A48" s="2">
        <v>211020</v>
      </c>
      <c r="B48" s="28" t="s">
        <v>80</v>
      </c>
      <c r="C48" s="28" t="s">
        <v>38</v>
      </c>
      <c r="D48" s="41">
        <v>0</v>
      </c>
      <c r="E48" s="41">
        <v>40</v>
      </c>
      <c r="F48" s="27">
        <v>0</v>
      </c>
      <c r="G48" s="17">
        <f t="shared" si="0"/>
        <v>0</v>
      </c>
      <c r="H48" s="41">
        <v>50</v>
      </c>
      <c r="I48" s="17">
        <f>SUM(Tabel1[[#This Row],[totaalprijs]]*Tabel1[[#This Row],[factor aantal speelplekken]])</f>
        <v>0</v>
      </c>
      <c r="N48" s="3"/>
    </row>
    <row r="49" spans="1:14" x14ac:dyDescent="0.25">
      <c r="A49" s="2">
        <v>2111</v>
      </c>
      <c r="B49" s="46" t="s">
        <v>78</v>
      </c>
      <c r="C49" s="28"/>
      <c r="D49" s="41"/>
      <c r="E49" s="41"/>
      <c r="F49" s="17"/>
      <c r="G49" s="17">
        <f t="shared" si="0"/>
        <v>0</v>
      </c>
      <c r="H49" s="41"/>
      <c r="I49" s="17"/>
      <c r="N49" s="3"/>
    </row>
    <row r="50" spans="1:14" x14ac:dyDescent="0.25">
      <c r="A50" s="2">
        <v>211110</v>
      </c>
      <c r="B50" s="28" t="s">
        <v>79</v>
      </c>
      <c r="C50" s="28" t="s">
        <v>38</v>
      </c>
      <c r="D50" s="41">
        <v>0</v>
      </c>
      <c r="E50" s="41">
        <v>40</v>
      </c>
      <c r="F50" s="27">
        <v>0</v>
      </c>
      <c r="G50" s="17">
        <f t="shared" si="0"/>
        <v>0</v>
      </c>
      <c r="H50" s="41">
        <v>100</v>
      </c>
      <c r="I50" s="17">
        <f>SUM(Tabel1[[#This Row],[totaalprijs]]*Tabel1[[#This Row],[factor aantal speelplekken]])</f>
        <v>0</v>
      </c>
      <c r="N50" s="3"/>
    </row>
    <row r="51" spans="1:14" x14ac:dyDescent="0.25">
      <c r="A51" s="2">
        <v>211120</v>
      </c>
      <c r="B51" s="28" t="s">
        <v>81</v>
      </c>
      <c r="C51" s="28" t="s">
        <v>56</v>
      </c>
      <c r="D51" s="41">
        <v>0</v>
      </c>
      <c r="E51" s="41">
        <v>2</v>
      </c>
      <c r="F51" s="27">
        <v>0</v>
      </c>
      <c r="G51" s="17">
        <f t="shared" si="0"/>
        <v>0</v>
      </c>
      <c r="H51" s="41">
        <v>100</v>
      </c>
      <c r="I51" s="17">
        <f>SUM(Tabel1[[#This Row],[totaalprijs]]*Tabel1[[#This Row],[factor aantal speelplekken]])</f>
        <v>0</v>
      </c>
      <c r="N51" s="3"/>
    </row>
    <row r="52" spans="1:14" x14ac:dyDescent="0.25">
      <c r="A52" s="2">
        <v>214</v>
      </c>
      <c r="B52" s="42" t="s">
        <v>82</v>
      </c>
      <c r="C52" s="28"/>
      <c r="D52" s="41"/>
      <c r="E52" s="41"/>
      <c r="F52" s="17"/>
      <c r="G52" s="17"/>
      <c r="H52" s="41"/>
      <c r="I52" s="17">
        <f>SUM(Tabel1[[#This Row],[totaalprijs]]*Tabel1[[#This Row],[factor aantal speelplekken]])</f>
        <v>0</v>
      </c>
      <c r="N52" s="3"/>
    </row>
    <row r="53" spans="1:14" x14ac:dyDescent="0.25">
      <c r="A53" s="2">
        <v>2141</v>
      </c>
      <c r="B53" s="46" t="s">
        <v>83</v>
      </c>
      <c r="C53" s="28"/>
      <c r="D53" s="41"/>
      <c r="E53" s="41"/>
      <c r="F53" s="17"/>
      <c r="G53" s="17"/>
      <c r="H53" s="41"/>
      <c r="I53" s="17">
        <f>SUM(Tabel1[[#This Row],[totaalprijs]]*Tabel1[[#This Row],[factor aantal speelplekken]])</f>
        <v>0</v>
      </c>
      <c r="N53" s="3"/>
    </row>
    <row r="54" spans="1:14" x14ac:dyDescent="0.25">
      <c r="A54" s="2">
        <v>214110</v>
      </c>
      <c r="B54" s="28" t="s">
        <v>85</v>
      </c>
      <c r="C54" s="28" t="s">
        <v>56</v>
      </c>
      <c r="D54" s="41">
        <v>0</v>
      </c>
      <c r="E54" s="41">
        <v>2</v>
      </c>
      <c r="F54" s="27">
        <v>0</v>
      </c>
      <c r="G54" s="17">
        <f t="shared" si="0"/>
        <v>0</v>
      </c>
      <c r="H54" s="41">
        <v>50</v>
      </c>
      <c r="I54" s="17">
        <f>SUM(Tabel1[[#This Row],[totaalprijs]]*Tabel1[[#This Row],[factor aantal speelplekken]])</f>
        <v>0</v>
      </c>
      <c r="N54" s="3"/>
    </row>
    <row r="55" spans="1:14" x14ac:dyDescent="0.25">
      <c r="A55" s="2">
        <v>214120</v>
      </c>
      <c r="B55" s="28" t="s">
        <v>86</v>
      </c>
      <c r="C55" s="28" t="s">
        <v>56</v>
      </c>
      <c r="D55" s="41">
        <v>0</v>
      </c>
      <c r="E55" s="41">
        <v>2</v>
      </c>
      <c r="F55" s="27">
        <v>0</v>
      </c>
      <c r="G55" s="17">
        <f t="shared" si="0"/>
        <v>0</v>
      </c>
      <c r="H55" s="41">
        <v>50</v>
      </c>
      <c r="I55" s="17">
        <f>SUM(Tabel1[[#This Row],[totaalprijs]]*Tabel1[[#This Row],[factor aantal speelplekken]])</f>
        <v>0</v>
      </c>
      <c r="N55" s="3"/>
    </row>
    <row r="56" spans="1:14" x14ac:dyDescent="0.25">
      <c r="A56" s="1">
        <v>23</v>
      </c>
      <c r="B56" s="42" t="s">
        <v>87</v>
      </c>
      <c r="C56" s="28"/>
      <c r="D56" s="41"/>
      <c r="E56" s="41"/>
      <c r="F56" s="17"/>
      <c r="G56" s="17"/>
      <c r="H56" s="41"/>
      <c r="I56" s="17"/>
      <c r="N56" s="3"/>
    </row>
    <row r="57" spans="1:14" x14ac:dyDescent="0.25">
      <c r="A57" s="2">
        <v>230</v>
      </c>
      <c r="B57" s="42" t="s">
        <v>88</v>
      </c>
      <c r="C57" s="28"/>
      <c r="D57" s="41"/>
      <c r="E57" s="41"/>
      <c r="F57" s="17"/>
      <c r="G57" s="17"/>
      <c r="H57" s="41"/>
      <c r="I57" s="17"/>
      <c r="N57" s="3"/>
    </row>
    <row r="58" spans="1:14" x14ac:dyDescent="0.25">
      <c r="A58" s="2">
        <v>2301</v>
      </c>
      <c r="B58" s="46" t="s">
        <v>89</v>
      </c>
      <c r="C58" s="46"/>
      <c r="D58" s="47"/>
      <c r="E58" s="47"/>
      <c r="F58" s="48"/>
      <c r="G58" s="17"/>
      <c r="H58" s="41"/>
      <c r="I58" s="17"/>
      <c r="N58" s="3"/>
    </row>
    <row r="59" spans="1:14" x14ac:dyDescent="0.25">
      <c r="A59" s="2">
        <v>230110</v>
      </c>
      <c r="B59" s="28" t="s">
        <v>187</v>
      </c>
      <c r="C59" s="28" t="s">
        <v>38</v>
      </c>
      <c r="D59" s="41">
        <v>0</v>
      </c>
      <c r="E59" s="41">
        <v>10</v>
      </c>
      <c r="F59" s="27">
        <v>0</v>
      </c>
      <c r="G59" s="17">
        <f t="shared" si="0"/>
        <v>0</v>
      </c>
      <c r="H59" s="41">
        <v>100</v>
      </c>
      <c r="I59" s="17">
        <f>SUM(Tabel1[[#This Row],[totaalprijs]]*Tabel1[[#This Row],[factor aantal speelplekken]])</f>
        <v>0</v>
      </c>
      <c r="N59" s="3"/>
    </row>
    <row r="60" spans="1:14" x14ac:dyDescent="0.25">
      <c r="A60" s="2">
        <v>2302</v>
      </c>
      <c r="B60" s="46" t="s">
        <v>90</v>
      </c>
      <c r="C60" s="28"/>
      <c r="D60" s="41"/>
      <c r="E60" s="41"/>
      <c r="F60" s="17"/>
      <c r="G60" s="17"/>
      <c r="H60" s="41"/>
      <c r="I60" s="17"/>
      <c r="N60" s="3"/>
    </row>
    <row r="61" spans="1:14" x14ac:dyDescent="0.25">
      <c r="A61" s="2">
        <v>230210</v>
      </c>
      <c r="B61" s="28" t="s">
        <v>91</v>
      </c>
      <c r="C61" s="28" t="s">
        <v>38</v>
      </c>
      <c r="D61" s="41">
        <v>0</v>
      </c>
      <c r="E61" s="41">
        <v>10</v>
      </c>
      <c r="F61" s="27">
        <v>0</v>
      </c>
      <c r="G61" s="17">
        <f t="shared" si="0"/>
        <v>0</v>
      </c>
      <c r="H61" s="41">
        <v>50</v>
      </c>
      <c r="I61" s="17">
        <f>SUM(Tabel1[[#This Row],[totaalprijs]]*Tabel1[[#This Row],[factor aantal speelplekken]])</f>
        <v>0</v>
      </c>
      <c r="N61" s="3"/>
    </row>
    <row r="62" spans="1:14" x14ac:dyDescent="0.25">
      <c r="A62" s="2">
        <v>231020</v>
      </c>
      <c r="B62" s="28" t="s">
        <v>92</v>
      </c>
      <c r="C62" s="28" t="s">
        <v>38</v>
      </c>
      <c r="D62" s="41">
        <v>0</v>
      </c>
      <c r="E62" s="41">
        <v>10</v>
      </c>
      <c r="F62" s="27">
        <v>0</v>
      </c>
      <c r="G62" s="17">
        <f t="shared" si="0"/>
        <v>0</v>
      </c>
      <c r="H62" s="41">
        <v>50</v>
      </c>
      <c r="I62" s="17">
        <f>SUM(Tabel1[[#This Row],[totaalprijs]]*Tabel1[[#This Row],[factor aantal speelplekken]])</f>
        <v>0</v>
      </c>
      <c r="N62" s="3"/>
    </row>
    <row r="63" spans="1:14" x14ac:dyDescent="0.25">
      <c r="A63" s="2">
        <v>2304</v>
      </c>
      <c r="B63" s="46" t="s">
        <v>93</v>
      </c>
      <c r="C63" s="28"/>
      <c r="D63" s="41"/>
      <c r="E63" s="41"/>
      <c r="F63" s="17"/>
      <c r="G63" s="17"/>
      <c r="H63" s="41"/>
      <c r="I63" s="17"/>
      <c r="N63" s="3"/>
    </row>
    <row r="64" spans="1:14" x14ac:dyDescent="0.25">
      <c r="A64" s="2">
        <v>230410</v>
      </c>
      <c r="B64" s="28" t="s">
        <v>94</v>
      </c>
      <c r="C64" s="28" t="s">
        <v>38</v>
      </c>
      <c r="D64" s="41">
        <v>0</v>
      </c>
      <c r="E64" s="41">
        <v>10</v>
      </c>
      <c r="F64" s="27">
        <v>0</v>
      </c>
      <c r="G64" s="17">
        <f t="shared" si="0"/>
        <v>0</v>
      </c>
      <c r="H64" s="41">
        <v>50</v>
      </c>
      <c r="I64" s="17">
        <f>SUM(Tabel1[[#This Row],[totaalprijs]]*Tabel1[[#This Row],[factor aantal speelplekken]])</f>
        <v>0</v>
      </c>
      <c r="N64" s="3"/>
    </row>
    <row r="65" spans="1:14" x14ac:dyDescent="0.25">
      <c r="A65" s="2">
        <v>230420</v>
      </c>
      <c r="B65" s="28" t="s">
        <v>95</v>
      </c>
      <c r="C65" s="28" t="s">
        <v>38</v>
      </c>
      <c r="D65" s="41">
        <v>0</v>
      </c>
      <c r="E65" s="41">
        <v>10</v>
      </c>
      <c r="F65" s="27">
        <v>0</v>
      </c>
      <c r="G65" s="17">
        <f t="shared" si="0"/>
        <v>0</v>
      </c>
      <c r="H65" s="41">
        <v>50</v>
      </c>
      <c r="I65" s="17">
        <f>SUM(Tabel1[[#This Row],[totaalprijs]]*Tabel1[[#This Row],[factor aantal speelplekken]])</f>
        <v>0</v>
      </c>
      <c r="N65" s="3"/>
    </row>
    <row r="66" spans="1:14" x14ac:dyDescent="0.25">
      <c r="A66" s="2">
        <v>231</v>
      </c>
      <c r="B66" s="42" t="s">
        <v>259</v>
      </c>
      <c r="C66" s="28"/>
      <c r="D66" s="41"/>
      <c r="E66" s="41"/>
      <c r="F66" s="17"/>
      <c r="G66" s="17"/>
      <c r="H66" s="41"/>
      <c r="I66" s="17"/>
      <c r="N66" s="3"/>
    </row>
    <row r="67" spans="1:14" x14ac:dyDescent="0.25">
      <c r="A67" s="2">
        <v>2310</v>
      </c>
      <c r="B67" s="46" t="s">
        <v>99</v>
      </c>
      <c r="C67" s="28"/>
      <c r="D67" s="41"/>
      <c r="E67" s="41"/>
      <c r="F67" s="17"/>
      <c r="G67" s="17"/>
      <c r="H67" s="41"/>
      <c r="I67" s="17"/>
      <c r="N67" s="3"/>
    </row>
    <row r="68" spans="1:14" x14ac:dyDescent="0.25">
      <c r="A68" s="2">
        <v>231010</v>
      </c>
      <c r="B68" s="28" t="s">
        <v>97</v>
      </c>
      <c r="C68" s="28" t="s">
        <v>38</v>
      </c>
      <c r="D68" s="41">
        <v>0</v>
      </c>
      <c r="E68" s="41">
        <v>40</v>
      </c>
      <c r="F68" s="27">
        <v>0</v>
      </c>
      <c r="G68" s="17">
        <f t="shared" si="0"/>
        <v>0</v>
      </c>
      <c r="H68" s="41">
        <v>50</v>
      </c>
      <c r="I68" s="17">
        <f>SUM(Tabel1[[#This Row],[totaalprijs]]*Tabel1[[#This Row],[factor aantal speelplekken]])</f>
        <v>0</v>
      </c>
      <c r="N68" s="3"/>
    </row>
    <row r="69" spans="1:14" x14ac:dyDescent="0.25">
      <c r="A69" s="2">
        <v>231020</v>
      </c>
      <c r="B69" s="28" t="s">
        <v>98</v>
      </c>
      <c r="C69" s="28" t="s">
        <v>38</v>
      </c>
      <c r="D69" s="41">
        <v>0</v>
      </c>
      <c r="E69" s="41">
        <v>40</v>
      </c>
      <c r="F69" s="27">
        <v>0</v>
      </c>
      <c r="G69" s="17">
        <f t="shared" si="0"/>
        <v>0</v>
      </c>
      <c r="H69" s="41">
        <v>50</v>
      </c>
      <c r="I69" s="17">
        <f>SUM(Tabel1[[#This Row],[totaalprijs]]*Tabel1[[#This Row],[factor aantal speelplekken]])</f>
        <v>0</v>
      </c>
      <c r="N69" s="3"/>
    </row>
    <row r="70" spans="1:14" x14ac:dyDescent="0.25">
      <c r="A70" s="2">
        <v>2313</v>
      </c>
      <c r="B70" s="46" t="s">
        <v>112</v>
      </c>
      <c r="C70" s="28"/>
      <c r="D70" s="41"/>
      <c r="E70" s="41"/>
      <c r="F70" s="17"/>
      <c r="G70" s="17"/>
      <c r="H70" s="41"/>
      <c r="I70" s="17"/>
      <c r="N70" s="3"/>
    </row>
    <row r="71" spans="1:14" x14ac:dyDescent="0.25">
      <c r="A71" s="2">
        <v>231310</v>
      </c>
      <c r="B71" s="28" t="s">
        <v>100</v>
      </c>
      <c r="C71" s="28" t="s">
        <v>56</v>
      </c>
      <c r="D71" s="41">
        <v>0</v>
      </c>
      <c r="E71" s="41">
        <v>4</v>
      </c>
      <c r="F71" s="27">
        <v>0</v>
      </c>
      <c r="G71" s="17">
        <f t="shared" ref="G71:G143" si="1">F71*E71</f>
        <v>0</v>
      </c>
      <c r="H71" s="41">
        <v>50</v>
      </c>
      <c r="I71" s="17">
        <f>SUM(Tabel1[[#This Row],[totaalprijs]]*Tabel1[[#This Row],[factor aantal speelplekken]])</f>
        <v>0</v>
      </c>
      <c r="N71" s="3"/>
    </row>
    <row r="72" spans="1:14" x14ac:dyDescent="0.25">
      <c r="A72" s="2">
        <v>231320</v>
      </c>
      <c r="B72" s="28" t="s">
        <v>101</v>
      </c>
      <c r="C72" s="28" t="s">
        <v>56</v>
      </c>
      <c r="D72" s="41">
        <v>0</v>
      </c>
      <c r="E72" s="41">
        <v>4</v>
      </c>
      <c r="F72" s="27">
        <v>0</v>
      </c>
      <c r="G72" s="17">
        <f t="shared" si="1"/>
        <v>0</v>
      </c>
      <c r="H72" s="41">
        <v>50</v>
      </c>
      <c r="I72" s="17">
        <f>SUM(Tabel1[[#This Row],[totaalprijs]]*Tabel1[[#This Row],[factor aantal speelplekken]])</f>
        <v>0</v>
      </c>
      <c r="N72" s="3"/>
    </row>
    <row r="73" spans="1:14" x14ac:dyDescent="0.25">
      <c r="A73" s="2">
        <v>231330</v>
      </c>
      <c r="B73" s="28" t="s">
        <v>102</v>
      </c>
      <c r="C73" s="28" t="s">
        <v>56</v>
      </c>
      <c r="D73" s="41">
        <v>0</v>
      </c>
      <c r="E73" s="41">
        <v>2</v>
      </c>
      <c r="F73" s="27">
        <v>0</v>
      </c>
      <c r="G73" s="17">
        <f t="shared" si="1"/>
        <v>0</v>
      </c>
      <c r="H73" s="41">
        <v>50</v>
      </c>
      <c r="I73" s="17">
        <f>SUM(Tabel1[[#This Row],[totaalprijs]]*Tabel1[[#This Row],[factor aantal speelplekken]])</f>
        <v>0</v>
      </c>
      <c r="N73" s="3"/>
    </row>
    <row r="74" spans="1:14" x14ac:dyDescent="0.25">
      <c r="A74" s="2">
        <v>231340</v>
      </c>
      <c r="B74" s="28" t="s">
        <v>103</v>
      </c>
      <c r="C74" s="28" t="s">
        <v>56</v>
      </c>
      <c r="D74" s="41">
        <v>0</v>
      </c>
      <c r="E74" s="41">
        <v>2</v>
      </c>
      <c r="F74" s="27">
        <v>0</v>
      </c>
      <c r="G74" s="17">
        <f t="shared" si="1"/>
        <v>0</v>
      </c>
      <c r="H74" s="41">
        <v>50</v>
      </c>
      <c r="I74" s="17">
        <f>SUM(Tabel1[[#This Row],[totaalprijs]]*Tabel1[[#This Row],[factor aantal speelplekken]])</f>
        <v>0</v>
      </c>
      <c r="N74" s="3"/>
    </row>
    <row r="75" spans="1:14" x14ac:dyDescent="0.25">
      <c r="A75" s="2">
        <v>231350</v>
      </c>
      <c r="B75" s="28" t="s">
        <v>104</v>
      </c>
      <c r="C75" s="28" t="s">
        <v>56</v>
      </c>
      <c r="D75" s="41">
        <v>0</v>
      </c>
      <c r="E75" s="41">
        <v>2</v>
      </c>
      <c r="F75" s="27">
        <v>0</v>
      </c>
      <c r="G75" s="17">
        <f t="shared" si="1"/>
        <v>0</v>
      </c>
      <c r="H75" s="41">
        <v>50</v>
      </c>
      <c r="I75" s="17">
        <f>SUM(Tabel1[[#This Row],[totaalprijs]]*Tabel1[[#This Row],[factor aantal speelplekken]])</f>
        <v>0</v>
      </c>
      <c r="N75" s="3"/>
    </row>
    <row r="76" spans="1:14" x14ac:dyDescent="0.25">
      <c r="A76" s="2">
        <v>231360</v>
      </c>
      <c r="B76" s="28" t="s">
        <v>105</v>
      </c>
      <c r="C76" s="28" t="s">
        <v>56</v>
      </c>
      <c r="D76" s="41">
        <v>0</v>
      </c>
      <c r="E76" s="41">
        <v>2</v>
      </c>
      <c r="F76" s="27">
        <v>0</v>
      </c>
      <c r="G76" s="17">
        <f t="shared" si="1"/>
        <v>0</v>
      </c>
      <c r="H76" s="41">
        <v>50</v>
      </c>
      <c r="I76" s="17">
        <f>SUM(Tabel1[[#This Row],[totaalprijs]]*Tabel1[[#This Row],[factor aantal speelplekken]])</f>
        <v>0</v>
      </c>
      <c r="N76" s="3"/>
    </row>
    <row r="77" spans="1:14" x14ac:dyDescent="0.25">
      <c r="A77" s="2">
        <v>2314</v>
      </c>
      <c r="B77" s="46" t="s">
        <v>113</v>
      </c>
      <c r="C77" s="28"/>
      <c r="D77" s="41"/>
      <c r="E77" s="41"/>
      <c r="F77" s="17"/>
      <c r="G77" s="17"/>
      <c r="H77" s="41"/>
      <c r="I77" s="17"/>
      <c r="N77" s="3"/>
    </row>
    <row r="78" spans="1:14" x14ac:dyDescent="0.25">
      <c r="A78" s="2">
        <v>231410</v>
      </c>
      <c r="B78" s="28" t="s">
        <v>106</v>
      </c>
      <c r="C78" s="28" t="s">
        <v>56</v>
      </c>
      <c r="D78" s="41">
        <v>0</v>
      </c>
      <c r="E78" s="41">
        <v>4</v>
      </c>
      <c r="F78" s="27">
        <v>0</v>
      </c>
      <c r="G78" s="17">
        <f t="shared" si="1"/>
        <v>0</v>
      </c>
      <c r="H78" s="41">
        <v>50</v>
      </c>
      <c r="I78" s="17">
        <f>SUM(Tabel1[[#This Row],[totaalprijs]]*Tabel1[[#This Row],[factor aantal speelplekken]])</f>
        <v>0</v>
      </c>
      <c r="N78" s="3"/>
    </row>
    <row r="79" spans="1:14" x14ac:dyDescent="0.25">
      <c r="A79" s="2">
        <v>231420</v>
      </c>
      <c r="B79" s="28" t="s">
        <v>107</v>
      </c>
      <c r="C79" s="28" t="s">
        <v>56</v>
      </c>
      <c r="D79" s="41">
        <v>0</v>
      </c>
      <c r="E79" s="41">
        <v>4</v>
      </c>
      <c r="F79" s="27">
        <v>0</v>
      </c>
      <c r="G79" s="17">
        <f t="shared" si="1"/>
        <v>0</v>
      </c>
      <c r="H79" s="41">
        <v>50</v>
      </c>
      <c r="I79" s="17">
        <f>SUM(Tabel1[[#This Row],[totaalprijs]]*Tabel1[[#This Row],[factor aantal speelplekken]])</f>
        <v>0</v>
      </c>
      <c r="N79" s="3"/>
    </row>
    <row r="80" spans="1:14" x14ac:dyDescent="0.25">
      <c r="A80" s="2">
        <v>231430</v>
      </c>
      <c r="B80" s="28" t="s">
        <v>108</v>
      </c>
      <c r="C80" s="28" t="s">
        <v>56</v>
      </c>
      <c r="D80" s="41">
        <v>0</v>
      </c>
      <c r="E80" s="41">
        <v>2</v>
      </c>
      <c r="F80" s="27">
        <v>0</v>
      </c>
      <c r="G80" s="17">
        <f t="shared" si="1"/>
        <v>0</v>
      </c>
      <c r="H80" s="41">
        <v>50</v>
      </c>
      <c r="I80" s="17">
        <f>SUM(Tabel1[[#This Row],[totaalprijs]]*Tabel1[[#This Row],[factor aantal speelplekken]])</f>
        <v>0</v>
      </c>
      <c r="N80" s="3"/>
    </row>
    <row r="81" spans="1:14" x14ac:dyDescent="0.25">
      <c r="A81" s="2">
        <v>231440</v>
      </c>
      <c r="B81" s="28" t="s">
        <v>109</v>
      </c>
      <c r="C81" s="28" t="s">
        <v>56</v>
      </c>
      <c r="D81" s="41">
        <v>0</v>
      </c>
      <c r="E81" s="41">
        <v>2</v>
      </c>
      <c r="F81" s="27">
        <v>0</v>
      </c>
      <c r="G81" s="17">
        <f t="shared" si="1"/>
        <v>0</v>
      </c>
      <c r="H81" s="41">
        <v>50</v>
      </c>
      <c r="I81" s="17">
        <f>SUM(Tabel1[[#This Row],[totaalprijs]]*Tabel1[[#This Row],[factor aantal speelplekken]])</f>
        <v>0</v>
      </c>
      <c r="N81" s="3"/>
    </row>
    <row r="82" spans="1:14" x14ac:dyDescent="0.25">
      <c r="A82" s="2">
        <v>231450</v>
      </c>
      <c r="B82" s="28" t="s">
        <v>110</v>
      </c>
      <c r="C82" s="28" t="s">
        <v>56</v>
      </c>
      <c r="D82" s="41">
        <v>0</v>
      </c>
      <c r="E82" s="41">
        <v>2</v>
      </c>
      <c r="F82" s="27">
        <v>0</v>
      </c>
      <c r="G82" s="17">
        <f t="shared" si="1"/>
        <v>0</v>
      </c>
      <c r="H82" s="41">
        <v>50</v>
      </c>
      <c r="I82" s="17">
        <f>SUM(Tabel1[[#This Row],[totaalprijs]]*Tabel1[[#This Row],[factor aantal speelplekken]])</f>
        <v>0</v>
      </c>
      <c r="N82" s="3"/>
    </row>
    <row r="83" spans="1:14" x14ac:dyDescent="0.25">
      <c r="A83" s="2">
        <v>231460</v>
      </c>
      <c r="B83" s="28" t="s">
        <v>111</v>
      </c>
      <c r="C83" s="28" t="s">
        <v>56</v>
      </c>
      <c r="D83" s="41">
        <v>0</v>
      </c>
      <c r="E83" s="41">
        <v>2</v>
      </c>
      <c r="F83" s="27">
        <v>0</v>
      </c>
      <c r="G83" s="17">
        <f t="shared" si="1"/>
        <v>0</v>
      </c>
      <c r="H83" s="41">
        <v>50</v>
      </c>
      <c r="I83" s="17">
        <f>SUM(Tabel1[[#This Row],[totaalprijs]]*Tabel1[[#This Row],[factor aantal speelplekken]])</f>
        <v>0</v>
      </c>
      <c r="N83" s="3"/>
    </row>
    <row r="84" spans="1:14" x14ac:dyDescent="0.25">
      <c r="A84" s="2">
        <v>234</v>
      </c>
      <c r="B84" s="42" t="s">
        <v>114</v>
      </c>
      <c r="C84" s="28"/>
      <c r="D84" s="41"/>
      <c r="E84" s="41"/>
      <c r="F84" s="17"/>
      <c r="G84" s="17"/>
      <c r="H84" s="41"/>
      <c r="I84" s="17"/>
      <c r="N84" s="3"/>
    </row>
    <row r="85" spans="1:14" x14ac:dyDescent="0.25">
      <c r="A85" s="2">
        <v>2340</v>
      </c>
      <c r="B85" s="46" t="s">
        <v>115</v>
      </c>
      <c r="C85" s="28"/>
      <c r="D85" s="41"/>
      <c r="E85" s="41"/>
      <c r="F85" s="17"/>
      <c r="G85" s="17"/>
      <c r="H85" s="41"/>
      <c r="I85" s="17"/>
      <c r="N85" s="3"/>
    </row>
    <row r="86" spans="1:14" x14ac:dyDescent="0.25">
      <c r="A86" s="2">
        <v>234010</v>
      </c>
      <c r="B86" s="28" t="s">
        <v>263</v>
      </c>
      <c r="C86" s="28" t="s">
        <v>56</v>
      </c>
      <c r="D86" s="41">
        <v>0</v>
      </c>
      <c r="E86" s="41">
        <v>2</v>
      </c>
      <c r="F86" s="27">
        <v>0</v>
      </c>
      <c r="G86" s="17">
        <f t="shared" si="1"/>
        <v>0</v>
      </c>
      <c r="H86" s="41">
        <v>100</v>
      </c>
      <c r="I86" s="17">
        <f>SUM(Tabel1[[#This Row],[totaalprijs]]*Tabel1[[#This Row],[factor aantal speelplekken]])</f>
        <v>0</v>
      </c>
      <c r="N86" s="3"/>
    </row>
    <row r="87" spans="1:14" x14ac:dyDescent="0.25">
      <c r="A87" s="2">
        <v>238</v>
      </c>
      <c r="B87" s="42" t="s">
        <v>78</v>
      </c>
      <c r="C87" s="28"/>
      <c r="D87" s="41"/>
      <c r="E87" s="41"/>
      <c r="F87" s="27">
        <v>0</v>
      </c>
      <c r="G87" s="17"/>
      <c r="H87" s="41"/>
      <c r="I87" s="17">
        <f>SUM(Tabel1[[#This Row],[totaalprijs]]*Tabel1[[#This Row],[factor aantal speelplekken]])</f>
        <v>0</v>
      </c>
      <c r="N87" s="3"/>
    </row>
    <row r="88" spans="1:14" x14ac:dyDescent="0.25">
      <c r="A88" s="2">
        <v>238010</v>
      </c>
      <c r="B88" s="28" t="s">
        <v>116</v>
      </c>
      <c r="C88" s="28" t="s">
        <v>38</v>
      </c>
      <c r="D88" s="41">
        <v>0</v>
      </c>
      <c r="E88" s="41">
        <v>40</v>
      </c>
      <c r="F88" s="27">
        <v>0</v>
      </c>
      <c r="G88" s="17">
        <f t="shared" si="1"/>
        <v>0</v>
      </c>
      <c r="H88" s="41">
        <v>100</v>
      </c>
      <c r="I88" s="17">
        <f>SUM(Tabel1[[#This Row],[totaalprijs]]*Tabel1[[#This Row],[factor aantal speelplekken]])</f>
        <v>0</v>
      </c>
      <c r="N88" s="3"/>
    </row>
    <row r="89" spans="1:14" x14ac:dyDescent="0.25">
      <c r="A89" s="2">
        <v>238020</v>
      </c>
      <c r="B89" s="28" t="s">
        <v>117</v>
      </c>
      <c r="C89" s="28" t="s">
        <v>56</v>
      </c>
      <c r="D89" s="41">
        <v>0</v>
      </c>
      <c r="E89" s="41">
        <v>2</v>
      </c>
      <c r="F89" s="27">
        <v>0</v>
      </c>
      <c r="G89" s="17">
        <f t="shared" si="1"/>
        <v>0</v>
      </c>
      <c r="H89" s="41">
        <v>100</v>
      </c>
      <c r="I89" s="17">
        <f>SUM(Tabel1[[#This Row],[totaalprijs]]*Tabel1[[#This Row],[factor aantal speelplekken]])</f>
        <v>0</v>
      </c>
      <c r="N89" s="3"/>
    </row>
    <row r="90" spans="1:14" x14ac:dyDescent="0.25">
      <c r="A90" s="1">
        <v>3</v>
      </c>
      <c r="B90" s="42" t="s">
        <v>118</v>
      </c>
      <c r="C90" s="28"/>
      <c r="D90" s="41"/>
      <c r="E90" s="41"/>
      <c r="F90" s="17"/>
      <c r="G90" s="17"/>
      <c r="H90" s="41"/>
      <c r="I90" s="17"/>
      <c r="N90" s="3"/>
    </row>
    <row r="91" spans="1:14" x14ac:dyDescent="0.25">
      <c r="A91" s="1">
        <v>31</v>
      </c>
      <c r="B91" s="42" t="s">
        <v>119</v>
      </c>
      <c r="C91" s="28"/>
      <c r="D91" s="41"/>
      <c r="E91" s="41"/>
      <c r="F91" s="17"/>
      <c r="G91" s="17"/>
      <c r="H91" s="41"/>
      <c r="I91" s="17"/>
      <c r="N91" s="3"/>
    </row>
    <row r="92" spans="1:14" x14ac:dyDescent="0.25">
      <c r="A92" s="2">
        <v>311</v>
      </c>
      <c r="B92" s="42" t="s">
        <v>120</v>
      </c>
      <c r="C92" s="28"/>
      <c r="D92" s="41"/>
      <c r="E92" s="41"/>
      <c r="F92" s="17"/>
      <c r="G92" s="17"/>
      <c r="H92" s="41"/>
      <c r="I92" s="17"/>
      <c r="N92" s="3"/>
    </row>
    <row r="93" spans="1:14" x14ac:dyDescent="0.25">
      <c r="A93" s="2">
        <v>3111</v>
      </c>
      <c r="B93" s="46" t="s">
        <v>121</v>
      </c>
      <c r="C93" s="28"/>
      <c r="D93" s="41"/>
      <c r="E93" s="41"/>
      <c r="F93" s="27">
        <v>0</v>
      </c>
      <c r="G93" s="17"/>
      <c r="H93" s="41"/>
      <c r="I93" s="17"/>
      <c r="N93" s="3"/>
    </row>
    <row r="94" spans="1:14" x14ac:dyDescent="0.25">
      <c r="A94" s="2">
        <v>311110</v>
      </c>
      <c r="B94" s="28" t="s">
        <v>125</v>
      </c>
      <c r="C94" s="28" t="s">
        <v>36</v>
      </c>
      <c r="D94" s="41">
        <v>0</v>
      </c>
      <c r="E94" s="41">
        <v>50</v>
      </c>
      <c r="F94" s="27">
        <v>0</v>
      </c>
      <c r="G94" s="17">
        <f t="shared" si="1"/>
        <v>0</v>
      </c>
      <c r="H94" s="41">
        <v>34</v>
      </c>
      <c r="I94" s="17">
        <f>SUM(Tabel1[[#This Row],[totaalprijs]]*Tabel1[[#This Row],[factor aantal speelplekken]])</f>
        <v>0</v>
      </c>
      <c r="N94" s="3"/>
    </row>
    <row r="95" spans="1:14" x14ac:dyDescent="0.25">
      <c r="A95" s="2">
        <v>311120</v>
      </c>
      <c r="B95" s="28" t="s">
        <v>125</v>
      </c>
      <c r="C95" s="28" t="s">
        <v>36</v>
      </c>
      <c r="D95" s="41">
        <v>51</v>
      </c>
      <c r="E95" s="41">
        <v>100</v>
      </c>
      <c r="F95" s="27">
        <v>0</v>
      </c>
      <c r="G95" s="17">
        <f t="shared" si="1"/>
        <v>0</v>
      </c>
      <c r="H95" s="41">
        <v>34</v>
      </c>
      <c r="I95" s="17">
        <f>SUM(Tabel1[[#This Row],[totaalprijs]]*Tabel1[[#This Row],[factor aantal speelplekken]])</f>
        <v>0</v>
      </c>
      <c r="N95" s="3"/>
    </row>
    <row r="96" spans="1:14" x14ac:dyDescent="0.25">
      <c r="A96" s="2">
        <v>311130</v>
      </c>
      <c r="B96" s="28" t="s">
        <v>125</v>
      </c>
      <c r="C96" s="28" t="s">
        <v>36</v>
      </c>
      <c r="D96" s="41">
        <v>101</v>
      </c>
      <c r="E96" s="41">
        <v>200</v>
      </c>
      <c r="F96" s="27">
        <v>0</v>
      </c>
      <c r="G96" s="17">
        <f t="shared" si="1"/>
        <v>0</v>
      </c>
      <c r="H96" s="41">
        <v>32</v>
      </c>
      <c r="I96" s="17">
        <f>SUM(Tabel1[[#This Row],[totaalprijs]]*Tabel1[[#This Row],[factor aantal speelplekken]])</f>
        <v>0</v>
      </c>
      <c r="N96" s="3"/>
    </row>
    <row r="97" spans="1:14" x14ac:dyDescent="0.25">
      <c r="A97" s="2">
        <v>3112</v>
      </c>
      <c r="B97" s="46" t="s">
        <v>122</v>
      </c>
      <c r="C97" s="28"/>
      <c r="D97" s="41"/>
      <c r="E97" s="41"/>
      <c r="F97" s="17"/>
      <c r="G97" s="17"/>
      <c r="H97" s="41"/>
      <c r="I97" s="17"/>
      <c r="N97" s="3"/>
    </row>
    <row r="98" spans="1:14" x14ac:dyDescent="0.25">
      <c r="A98" s="2">
        <v>311210</v>
      </c>
      <c r="B98" s="28" t="s">
        <v>126</v>
      </c>
      <c r="C98" s="28" t="s">
        <v>36</v>
      </c>
      <c r="D98" s="41">
        <v>0</v>
      </c>
      <c r="E98" s="41">
        <v>50</v>
      </c>
      <c r="F98" s="27">
        <v>0</v>
      </c>
      <c r="G98" s="17">
        <f t="shared" si="1"/>
        <v>0</v>
      </c>
      <c r="H98" s="41">
        <v>34</v>
      </c>
      <c r="I98" s="17">
        <f>SUM(Tabel1[[#This Row],[totaalprijs]]*Tabel1[[#This Row],[factor aantal speelplekken]])</f>
        <v>0</v>
      </c>
      <c r="N98" s="3"/>
    </row>
    <row r="99" spans="1:14" x14ac:dyDescent="0.25">
      <c r="A99" s="2">
        <v>311220</v>
      </c>
      <c r="B99" s="28" t="s">
        <v>126</v>
      </c>
      <c r="C99" s="28" t="s">
        <v>36</v>
      </c>
      <c r="D99" s="41">
        <v>51</v>
      </c>
      <c r="E99" s="41">
        <v>100</v>
      </c>
      <c r="F99" s="27">
        <v>0</v>
      </c>
      <c r="G99" s="17">
        <f t="shared" si="1"/>
        <v>0</v>
      </c>
      <c r="H99" s="41">
        <v>34</v>
      </c>
      <c r="I99" s="17">
        <f>SUM(Tabel1[[#This Row],[totaalprijs]]*Tabel1[[#This Row],[factor aantal speelplekken]])</f>
        <v>0</v>
      </c>
      <c r="N99" s="3"/>
    </row>
    <row r="100" spans="1:14" x14ac:dyDescent="0.25">
      <c r="A100" s="2">
        <v>311230</v>
      </c>
      <c r="B100" s="28" t="s">
        <v>126</v>
      </c>
      <c r="C100" s="28" t="s">
        <v>36</v>
      </c>
      <c r="D100" s="41">
        <v>101</v>
      </c>
      <c r="E100" s="41">
        <v>200</v>
      </c>
      <c r="F100" s="27">
        <v>0</v>
      </c>
      <c r="G100" s="17">
        <f t="shared" si="1"/>
        <v>0</v>
      </c>
      <c r="H100" s="41">
        <v>32</v>
      </c>
      <c r="I100" s="17">
        <f>SUM(Tabel1[[#This Row],[totaalprijs]]*Tabel1[[#This Row],[factor aantal speelplekken]])</f>
        <v>0</v>
      </c>
      <c r="N100" s="3"/>
    </row>
    <row r="101" spans="1:14" x14ac:dyDescent="0.25">
      <c r="A101" s="2">
        <v>311240</v>
      </c>
      <c r="B101" s="28" t="s">
        <v>127</v>
      </c>
      <c r="C101" s="28" t="s">
        <v>36</v>
      </c>
      <c r="D101" s="41">
        <v>0</v>
      </c>
      <c r="E101" s="41">
        <v>50</v>
      </c>
      <c r="F101" s="27">
        <v>0</v>
      </c>
      <c r="G101" s="17">
        <f t="shared" si="1"/>
        <v>0</v>
      </c>
      <c r="H101" s="41">
        <v>34</v>
      </c>
      <c r="I101" s="17">
        <f>SUM(Tabel1[[#This Row],[totaalprijs]]*Tabel1[[#This Row],[factor aantal speelplekken]])</f>
        <v>0</v>
      </c>
      <c r="N101" s="3"/>
    </row>
    <row r="102" spans="1:14" x14ac:dyDescent="0.25">
      <c r="A102" s="2">
        <v>311250</v>
      </c>
      <c r="B102" s="28" t="s">
        <v>127</v>
      </c>
      <c r="C102" s="28" t="s">
        <v>36</v>
      </c>
      <c r="D102" s="41">
        <v>51</v>
      </c>
      <c r="E102" s="41">
        <v>100</v>
      </c>
      <c r="F102" s="27">
        <v>0</v>
      </c>
      <c r="G102" s="17">
        <f t="shared" si="1"/>
        <v>0</v>
      </c>
      <c r="H102" s="41">
        <v>34</v>
      </c>
      <c r="I102" s="17">
        <f>SUM(Tabel1[[#This Row],[totaalprijs]]*Tabel1[[#This Row],[factor aantal speelplekken]])</f>
        <v>0</v>
      </c>
      <c r="N102" s="3"/>
    </row>
    <row r="103" spans="1:14" x14ac:dyDescent="0.25">
      <c r="A103" s="2">
        <v>311260</v>
      </c>
      <c r="B103" s="28" t="s">
        <v>127</v>
      </c>
      <c r="C103" s="28" t="s">
        <v>36</v>
      </c>
      <c r="D103" s="41">
        <v>101</v>
      </c>
      <c r="E103" s="41">
        <v>200</v>
      </c>
      <c r="F103" s="27">
        <v>0</v>
      </c>
      <c r="G103" s="17">
        <f t="shared" si="1"/>
        <v>0</v>
      </c>
      <c r="H103" s="41">
        <v>32</v>
      </c>
      <c r="I103" s="17">
        <f>SUM(Tabel1[[#This Row],[totaalprijs]]*Tabel1[[#This Row],[factor aantal speelplekken]])</f>
        <v>0</v>
      </c>
      <c r="N103" s="3"/>
    </row>
    <row r="104" spans="1:14" x14ac:dyDescent="0.25">
      <c r="A104" s="2">
        <v>3113</v>
      </c>
      <c r="B104" s="46" t="s">
        <v>202</v>
      </c>
      <c r="C104" s="28" t="s">
        <v>36</v>
      </c>
      <c r="D104" s="41"/>
      <c r="E104" s="41"/>
      <c r="F104" s="17"/>
      <c r="G104" s="17"/>
      <c r="H104" s="41"/>
      <c r="I104" s="17"/>
      <c r="N104" s="3"/>
    </row>
    <row r="105" spans="1:14" x14ac:dyDescent="0.25">
      <c r="A105" s="2">
        <v>311310</v>
      </c>
      <c r="B105" s="28" t="s">
        <v>201</v>
      </c>
      <c r="C105" s="28" t="s">
        <v>36</v>
      </c>
      <c r="D105" s="41">
        <v>0</v>
      </c>
      <c r="E105" s="41">
        <v>20</v>
      </c>
      <c r="F105" s="27">
        <v>0</v>
      </c>
      <c r="G105" s="17">
        <f t="shared" si="1"/>
        <v>0</v>
      </c>
      <c r="H105" s="41">
        <v>50</v>
      </c>
      <c r="I105" s="17">
        <f>SUM(Tabel1[[#This Row],[totaalprijs]]*Tabel1[[#This Row],[factor aantal speelplekken]])</f>
        <v>0</v>
      </c>
      <c r="N105" s="3"/>
    </row>
    <row r="106" spans="1:14" x14ac:dyDescent="0.25">
      <c r="A106" s="2">
        <v>311320</v>
      </c>
      <c r="B106" s="28" t="s">
        <v>201</v>
      </c>
      <c r="C106" s="28" t="s">
        <v>36</v>
      </c>
      <c r="D106" s="41">
        <v>21</v>
      </c>
      <c r="E106" s="41">
        <v>40</v>
      </c>
      <c r="F106" s="27">
        <v>0</v>
      </c>
      <c r="G106" s="17">
        <f t="shared" si="1"/>
        <v>0</v>
      </c>
      <c r="H106" s="41">
        <v>50</v>
      </c>
      <c r="I106" s="17">
        <f>SUM(Tabel1[[#This Row],[totaalprijs]]*Tabel1[[#This Row],[factor aantal speelplekken]])</f>
        <v>0</v>
      </c>
      <c r="N106" s="3"/>
    </row>
    <row r="107" spans="1:14" x14ac:dyDescent="0.25">
      <c r="A107" s="2">
        <v>312</v>
      </c>
      <c r="B107" s="42" t="s">
        <v>123</v>
      </c>
      <c r="C107" s="42"/>
      <c r="D107" s="43"/>
      <c r="E107" s="43"/>
      <c r="F107" s="49"/>
      <c r="G107" s="17"/>
      <c r="H107" s="41"/>
      <c r="I107" s="17"/>
      <c r="N107" s="3"/>
    </row>
    <row r="108" spans="1:14" x14ac:dyDescent="0.25">
      <c r="A108" s="2">
        <v>312110</v>
      </c>
      <c r="B108" s="28" t="s">
        <v>128</v>
      </c>
      <c r="C108" s="28" t="s">
        <v>38</v>
      </c>
      <c r="D108" s="41">
        <v>0</v>
      </c>
      <c r="E108" s="41">
        <v>50</v>
      </c>
      <c r="F108" s="27">
        <v>0</v>
      </c>
      <c r="G108" s="17">
        <f t="shared" si="1"/>
        <v>0</v>
      </c>
      <c r="H108" s="41">
        <v>34</v>
      </c>
      <c r="I108" s="17">
        <f>SUM(Tabel1[[#This Row],[totaalprijs]]*Tabel1[[#This Row],[factor aantal speelplekken]])</f>
        <v>0</v>
      </c>
      <c r="N108" s="3"/>
    </row>
    <row r="109" spans="1:14" x14ac:dyDescent="0.25">
      <c r="A109" s="2">
        <v>312120</v>
      </c>
      <c r="B109" s="28" t="s">
        <v>128</v>
      </c>
      <c r="C109" s="28" t="s">
        <v>38</v>
      </c>
      <c r="D109" s="41">
        <v>51</v>
      </c>
      <c r="E109" s="41">
        <v>100</v>
      </c>
      <c r="F109" s="27">
        <v>0</v>
      </c>
      <c r="G109" s="17">
        <f t="shared" si="1"/>
        <v>0</v>
      </c>
      <c r="H109" s="41">
        <v>34</v>
      </c>
      <c r="I109" s="17">
        <f>SUM(Tabel1[[#This Row],[totaalprijs]]*Tabel1[[#This Row],[factor aantal speelplekken]])</f>
        <v>0</v>
      </c>
      <c r="N109" s="3"/>
    </row>
    <row r="110" spans="1:14" x14ac:dyDescent="0.25">
      <c r="A110" s="2">
        <v>312130</v>
      </c>
      <c r="B110" s="28" t="s">
        <v>129</v>
      </c>
      <c r="C110" s="28" t="s">
        <v>38</v>
      </c>
      <c r="D110" s="41">
        <v>0</v>
      </c>
      <c r="E110" s="41">
        <v>50</v>
      </c>
      <c r="F110" s="27">
        <v>0</v>
      </c>
      <c r="G110" s="17">
        <f t="shared" si="1"/>
        <v>0</v>
      </c>
      <c r="H110" s="41">
        <v>34</v>
      </c>
      <c r="I110" s="17">
        <f>SUM(Tabel1[[#This Row],[totaalprijs]]*Tabel1[[#This Row],[factor aantal speelplekken]])</f>
        <v>0</v>
      </c>
      <c r="N110" s="3"/>
    </row>
    <row r="111" spans="1:14" x14ac:dyDescent="0.25">
      <c r="A111" s="2">
        <v>312140</v>
      </c>
      <c r="B111" s="28" t="s">
        <v>129</v>
      </c>
      <c r="C111" s="28" t="s">
        <v>38</v>
      </c>
      <c r="D111" s="41">
        <v>51</v>
      </c>
      <c r="E111" s="41">
        <v>100</v>
      </c>
      <c r="F111" s="27">
        <v>0</v>
      </c>
      <c r="G111" s="17">
        <f t="shared" si="1"/>
        <v>0</v>
      </c>
      <c r="H111" s="41">
        <v>34</v>
      </c>
      <c r="I111" s="17">
        <f>SUM(Tabel1[[#This Row],[totaalprijs]]*Tabel1[[#This Row],[factor aantal speelplekken]])</f>
        <v>0</v>
      </c>
      <c r="N111" s="3"/>
    </row>
    <row r="112" spans="1:14" x14ac:dyDescent="0.25">
      <c r="A112" s="2">
        <v>312150</v>
      </c>
      <c r="B112" s="28" t="s">
        <v>130</v>
      </c>
      <c r="C112" s="28" t="s">
        <v>38</v>
      </c>
      <c r="D112" s="41">
        <v>0</v>
      </c>
      <c r="E112" s="41">
        <v>50</v>
      </c>
      <c r="F112" s="27">
        <v>0</v>
      </c>
      <c r="G112" s="17">
        <f t="shared" si="1"/>
        <v>0</v>
      </c>
      <c r="H112" s="41">
        <v>32</v>
      </c>
      <c r="I112" s="17">
        <f>SUM(Tabel1[[#This Row],[totaalprijs]]*Tabel1[[#This Row],[factor aantal speelplekken]])</f>
        <v>0</v>
      </c>
      <c r="N112" s="3"/>
    </row>
    <row r="113" spans="1:14" x14ac:dyDescent="0.25">
      <c r="A113" s="2">
        <v>312160</v>
      </c>
      <c r="B113" s="28" t="s">
        <v>130</v>
      </c>
      <c r="C113" s="28" t="s">
        <v>38</v>
      </c>
      <c r="D113" s="41">
        <v>51</v>
      </c>
      <c r="E113" s="41">
        <v>100</v>
      </c>
      <c r="F113" s="27">
        <v>0</v>
      </c>
      <c r="G113" s="17">
        <f t="shared" si="1"/>
        <v>0</v>
      </c>
      <c r="H113" s="41">
        <v>32</v>
      </c>
      <c r="I113" s="17">
        <f>SUM(Tabel1[[#This Row],[totaalprijs]]*Tabel1[[#This Row],[factor aantal speelplekken]])</f>
        <v>0</v>
      </c>
      <c r="N113" s="3"/>
    </row>
    <row r="114" spans="1:14" x14ac:dyDescent="0.25">
      <c r="A114" s="2">
        <v>313</v>
      </c>
      <c r="B114" s="42" t="s">
        <v>124</v>
      </c>
      <c r="C114" s="28"/>
      <c r="D114" s="41"/>
      <c r="E114" s="41"/>
      <c r="F114" s="17"/>
      <c r="G114" s="17"/>
      <c r="H114" s="41"/>
      <c r="I114" s="17"/>
      <c r="N114" s="3"/>
    </row>
    <row r="115" spans="1:14" x14ac:dyDescent="0.25">
      <c r="A115" s="2">
        <v>313010</v>
      </c>
      <c r="B115" s="28" t="s">
        <v>131</v>
      </c>
      <c r="C115" s="28" t="s">
        <v>38</v>
      </c>
      <c r="D115" s="41">
        <v>0</v>
      </c>
      <c r="E115" s="41">
        <v>50</v>
      </c>
      <c r="F115" s="27">
        <v>0</v>
      </c>
      <c r="G115" s="17">
        <f t="shared" si="1"/>
        <v>0</v>
      </c>
      <c r="H115" s="41">
        <v>50</v>
      </c>
      <c r="I115" s="17">
        <f>SUM(Tabel1[[#This Row],[totaalprijs]]*Tabel1[[#This Row],[factor aantal speelplekken]])</f>
        <v>0</v>
      </c>
      <c r="N115" s="3"/>
    </row>
    <row r="116" spans="1:14" x14ac:dyDescent="0.25">
      <c r="A116" s="2">
        <v>313020</v>
      </c>
      <c r="B116" s="28" t="s">
        <v>131</v>
      </c>
      <c r="C116" s="28" t="s">
        <v>38</v>
      </c>
      <c r="D116" s="41">
        <v>51</v>
      </c>
      <c r="E116" s="41">
        <v>100</v>
      </c>
      <c r="F116" s="27">
        <v>0</v>
      </c>
      <c r="G116" s="17">
        <f t="shared" si="1"/>
        <v>0</v>
      </c>
      <c r="H116" s="41">
        <v>50</v>
      </c>
      <c r="I116" s="17">
        <f>SUM(Tabel1[[#This Row],[totaalprijs]]*Tabel1[[#This Row],[factor aantal speelplekken]])</f>
        <v>0</v>
      </c>
      <c r="N116" s="3"/>
    </row>
    <row r="117" spans="1:14" x14ac:dyDescent="0.25">
      <c r="A117" s="2">
        <v>313030</v>
      </c>
      <c r="B117" s="28" t="s">
        <v>132</v>
      </c>
      <c r="C117" s="28" t="s">
        <v>38</v>
      </c>
      <c r="D117" s="41">
        <v>0</v>
      </c>
      <c r="E117" s="41">
        <v>50</v>
      </c>
      <c r="F117" s="27">
        <v>0</v>
      </c>
      <c r="G117" s="17">
        <f t="shared" si="1"/>
        <v>0</v>
      </c>
      <c r="H117" s="41">
        <v>50</v>
      </c>
      <c r="I117" s="17">
        <f>SUM(Tabel1[[#This Row],[totaalprijs]]*Tabel1[[#This Row],[factor aantal speelplekken]])</f>
        <v>0</v>
      </c>
      <c r="N117" s="3"/>
    </row>
    <row r="118" spans="1:14" x14ac:dyDescent="0.25">
      <c r="A118" s="2">
        <v>313040</v>
      </c>
      <c r="B118" s="28" t="s">
        <v>132</v>
      </c>
      <c r="C118" s="28" t="s">
        <v>38</v>
      </c>
      <c r="D118" s="41">
        <v>51</v>
      </c>
      <c r="E118" s="41">
        <v>100</v>
      </c>
      <c r="F118" s="27">
        <v>0</v>
      </c>
      <c r="G118" s="17">
        <f t="shared" si="1"/>
        <v>0</v>
      </c>
      <c r="H118" s="41">
        <v>50</v>
      </c>
      <c r="I118" s="17">
        <f>SUM(Tabel1[[#This Row],[totaalprijs]]*Tabel1[[#This Row],[factor aantal speelplekken]])</f>
        <v>0</v>
      </c>
      <c r="N118" s="3"/>
    </row>
    <row r="119" spans="1:14" x14ac:dyDescent="0.25">
      <c r="A119" s="2">
        <v>313050</v>
      </c>
      <c r="B119" s="28" t="s">
        <v>133</v>
      </c>
      <c r="C119" s="28" t="s">
        <v>38</v>
      </c>
      <c r="D119" s="41">
        <v>0</v>
      </c>
      <c r="E119" s="41">
        <v>50</v>
      </c>
      <c r="F119" s="27">
        <v>0</v>
      </c>
      <c r="G119" s="17">
        <f t="shared" si="1"/>
        <v>0</v>
      </c>
      <c r="H119" s="41">
        <v>50</v>
      </c>
      <c r="I119" s="17">
        <f>SUM(Tabel1[[#This Row],[totaalprijs]]*Tabel1[[#This Row],[factor aantal speelplekken]])</f>
        <v>0</v>
      </c>
      <c r="N119" s="3"/>
    </row>
    <row r="120" spans="1:14" x14ac:dyDescent="0.25">
      <c r="A120" s="2">
        <v>313060</v>
      </c>
      <c r="B120" s="28" t="s">
        <v>133</v>
      </c>
      <c r="C120" s="28" t="s">
        <v>38</v>
      </c>
      <c r="D120" s="41">
        <v>51</v>
      </c>
      <c r="E120" s="41">
        <v>100</v>
      </c>
      <c r="F120" s="27">
        <v>0</v>
      </c>
      <c r="G120" s="17">
        <f t="shared" si="1"/>
        <v>0</v>
      </c>
      <c r="H120" s="41">
        <v>50</v>
      </c>
      <c r="I120" s="17">
        <f>SUM(Tabel1[[#This Row],[totaalprijs]]*Tabel1[[#This Row],[factor aantal speelplekken]])</f>
        <v>0</v>
      </c>
      <c r="N120" s="3"/>
    </row>
    <row r="121" spans="1:14" x14ac:dyDescent="0.25">
      <c r="A121" s="2">
        <v>314</v>
      </c>
      <c r="B121" s="42" t="s">
        <v>205</v>
      </c>
      <c r="C121" s="28"/>
      <c r="D121" s="41"/>
      <c r="E121" s="41"/>
      <c r="F121" s="27">
        <v>0</v>
      </c>
      <c r="G121" s="17"/>
      <c r="H121" s="41"/>
      <c r="I121" s="17"/>
      <c r="N121" s="3"/>
    </row>
    <row r="122" spans="1:14" x14ac:dyDescent="0.25">
      <c r="B122" s="28" t="s">
        <v>206</v>
      </c>
      <c r="C122" s="28" t="s">
        <v>36</v>
      </c>
      <c r="D122" s="41">
        <v>0</v>
      </c>
      <c r="E122" s="41">
        <v>50</v>
      </c>
      <c r="F122" s="27">
        <v>0</v>
      </c>
      <c r="G122" s="17">
        <f t="shared" si="1"/>
        <v>0</v>
      </c>
      <c r="H122" s="41">
        <v>50</v>
      </c>
      <c r="I122" s="17">
        <f>SUM(Tabel1[[#This Row],[totaalprijs]]*Tabel1[[#This Row],[factor aantal speelplekken]])</f>
        <v>0</v>
      </c>
      <c r="N122" s="3"/>
    </row>
    <row r="123" spans="1:14" x14ac:dyDescent="0.25">
      <c r="B123" s="28" t="s">
        <v>206</v>
      </c>
      <c r="C123" s="28" t="s">
        <v>36</v>
      </c>
      <c r="D123" s="41">
        <v>51</v>
      </c>
      <c r="E123" s="41">
        <v>100</v>
      </c>
      <c r="F123" s="27">
        <v>0</v>
      </c>
      <c r="G123" s="17">
        <f t="shared" si="1"/>
        <v>0</v>
      </c>
      <c r="H123" s="41">
        <v>50</v>
      </c>
      <c r="I123" s="17">
        <f>SUM(Tabel1[[#This Row],[totaalprijs]]*Tabel1[[#This Row],[factor aantal speelplekken]])</f>
        <v>0</v>
      </c>
      <c r="N123" s="3"/>
    </row>
    <row r="124" spans="1:14" x14ac:dyDescent="0.25">
      <c r="B124" s="28" t="s">
        <v>207</v>
      </c>
      <c r="C124" s="28" t="s">
        <v>36</v>
      </c>
      <c r="D124" s="41">
        <v>0</v>
      </c>
      <c r="E124" s="41">
        <v>50</v>
      </c>
      <c r="F124" s="27">
        <v>0</v>
      </c>
      <c r="G124" s="17">
        <f t="shared" si="1"/>
        <v>0</v>
      </c>
      <c r="H124" s="41">
        <v>50</v>
      </c>
      <c r="I124" s="17">
        <f>SUM(Tabel1[[#This Row],[totaalprijs]]*Tabel1[[#This Row],[factor aantal speelplekken]])</f>
        <v>0</v>
      </c>
      <c r="N124" s="3"/>
    </row>
    <row r="125" spans="1:14" x14ac:dyDescent="0.25">
      <c r="B125" s="28" t="s">
        <v>207</v>
      </c>
      <c r="C125" s="28" t="s">
        <v>36</v>
      </c>
      <c r="D125" s="41">
        <v>51</v>
      </c>
      <c r="E125" s="41">
        <v>100</v>
      </c>
      <c r="F125" s="27">
        <v>0</v>
      </c>
      <c r="G125" s="17">
        <f t="shared" si="1"/>
        <v>0</v>
      </c>
      <c r="H125" s="41">
        <v>50</v>
      </c>
      <c r="I125" s="17">
        <f>SUM(Tabel1[[#This Row],[totaalprijs]]*Tabel1[[#This Row],[factor aantal speelplekken]])</f>
        <v>0</v>
      </c>
      <c r="N125" s="3"/>
    </row>
    <row r="126" spans="1:14" x14ac:dyDescent="0.25">
      <c r="B126" s="28" t="s">
        <v>208</v>
      </c>
      <c r="C126" s="28" t="s">
        <v>38</v>
      </c>
      <c r="D126" s="41">
        <v>0</v>
      </c>
      <c r="E126" s="41">
        <v>10</v>
      </c>
      <c r="F126" s="27">
        <v>0</v>
      </c>
      <c r="G126" s="17">
        <f t="shared" si="1"/>
        <v>0</v>
      </c>
      <c r="H126" s="41">
        <v>50</v>
      </c>
      <c r="I126" s="17">
        <f>SUM(Tabel1[[#This Row],[totaalprijs]]*Tabel1[[#This Row],[factor aantal speelplekken]])</f>
        <v>0</v>
      </c>
      <c r="N126" s="3"/>
    </row>
    <row r="127" spans="1:14" x14ac:dyDescent="0.25">
      <c r="B127" s="28" t="s">
        <v>209</v>
      </c>
      <c r="C127" s="28" t="s">
        <v>38</v>
      </c>
      <c r="D127" s="41">
        <v>0</v>
      </c>
      <c r="E127" s="41">
        <v>10</v>
      </c>
      <c r="F127" s="27">
        <v>0</v>
      </c>
      <c r="G127" s="17">
        <f t="shared" si="1"/>
        <v>0</v>
      </c>
      <c r="H127" s="41">
        <v>50</v>
      </c>
      <c r="I127" s="17">
        <f>SUM(Tabel1[[#This Row],[totaalprijs]]*Tabel1[[#This Row],[factor aantal speelplekken]])</f>
        <v>0</v>
      </c>
      <c r="N127" s="3"/>
    </row>
    <row r="128" spans="1:14" x14ac:dyDescent="0.25">
      <c r="A128" s="1">
        <v>33</v>
      </c>
      <c r="B128" s="42" t="s">
        <v>134</v>
      </c>
      <c r="C128" s="28"/>
      <c r="D128" s="41"/>
      <c r="E128" s="41"/>
      <c r="F128" s="17"/>
      <c r="G128" s="17"/>
      <c r="H128" s="41"/>
      <c r="I128" s="17"/>
      <c r="N128" s="3"/>
    </row>
    <row r="129" spans="1:14" x14ac:dyDescent="0.25">
      <c r="A129" s="2">
        <v>330</v>
      </c>
      <c r="B129" s="42" t="s">
        <v>135</v>
      </c>
      <c r="C129" s="28"/>
      <c r="D129" s="41"/>
      <c r="E129" s="41"/>
      <c r="F129" s="17"/>
      <c r="G129" s="17"/>
      <c r="H129" s="41"/>
      <c r="I129" s="17"/>
      <c r="N129" s="3"/>
    </row>
    <row r="130" spans="1:14" x14ac:dyDescent="0.25">
      <c r="A130" s="2">
        <v>330010</v>
      </c>
      <c r="B130" s="28" t="s">
        <v>136</v>
      </c>
      <c r="C130" s="28" t="s">
        <v>36</v>
      </c>
      <c r="D130" s="41">
        <v>0</v>
      </c>
      <c r="E130" s="41">
        <v>50</v>
      </c>
      <c r="F130" s="27">
        <v>0</v>
      </c>
      <c r="G130" s="17">
        <f t="shared" si="1"/>
        <v>0</v>
      </c>
      <c r="H130" s="41">
        <v>34</v>
      </c>
      <c r="I130" s="17">
        <f>SUM(Tabel1[[#This Row],[totaalprijs]]*Tabel1[[#This Row],[factor aantal speelplekken]])</f>
        <v>0</v>
      </c>
      <c r="N130" s="3"/>
    </row>
    <row r="131" spans="1:14" x14ac:dyDescent="0.25">
      <c r="A131" s="2">
        <v>330020</v>
      </c>
      <c r="B131" s="28" t="s">
        <v>136</v>
      </c>
      <c r="C131" s="28" t="s">
        <v>36</v>
      </c>
      <c r="D131" s="41">
        <v>51</v>
      </c>
      <c r="E131" s="41">
        <v>100</v>
      </c>
      <c r="F131" s="27">
        <v>0</v>
      </c>
      <c r="G131" s="17">
        <f t="shared" si="1"/>
        <v>0</v>
      </c>
      <c r="H131" s="41">
        <v>34</v>
      </c>
      <c r="I131" s="17">
        <f>SUM(Tabel1[[#This Row],[totaalprijs]]*Tabel1[[#This Row],[factor aantal speelplekken]])</f>
        <v>0</v>
      </c>
      <c r="N131" s="3"/>
    </row>
    <row r="132" spans="1:14" x14ac:dyDescent="0.25">
      <c r="A132" s="2">
        <v>330030</v>
      </c>
      <c r="B132" s="28" t="s">
        <v>136</v>
      </c>
      <c r="C132" s="28" t="s">
        <v>36</v>
      </c>
      <c r="D132" s="41">
        <v>101</v>
      </c>
      <c r="E132" s="41">
        <v>400</v>
      </c>
      <c r="F132" s="27">
        <v>0</v>
      </c>
      <c r="G132" s="17">
        <f t="shared" si="1"/>
        <v>0</v>
      </c>
      <c r="H132" s="41">
        <v>32</v>
      </c>
      <c r="I132" s="17">
        <f>SUM(Tabel1[[#This Row],[totaalprijs]]*Tabel1[[#This Row],[factor aantal speelplekken]])</f>
        <v>0</v>
      </c>
      <c r="N132" s="3"/>
    </row>
    <row r="133" spans="1:14" x14ac:dyDescent="0.25">
      <c r="A133" s="2">
        <v>330040</v>
      </c>
      <c r="B133" s="28" t="s">
        <v>252</v>
      </c>
      <c r="C133" s="28" t="s">
        <v>36</v>
      </c>
      <c r="D133" s="41">
        <v>0</v>
      </c>
      <c r="E133" s="41">
        <v>400</v>
      </c>
      <c r="F133" s="27">
        <v>0</v>
      </c>
      <c r="G133" s="17">
        <f t="shared" si="1"/>
        <v>0</v>
      </c>
      <c r="H133" s="41">
        <v>100</v>
      </c>
      <c r="I133" s="17">
        <f>SUM(Tabel1[[#This Row],[totaalprijs]]*Tabel1[[#This Row],[factor aantal speelplekken]])</f>
        <v>0</v>
      </c>
      <c r="N133" s="3"/>
    </row>
    <row r="134" spans="1:14" x14ac:dyDescent="0.25">
      <c r="A134" s="2">
        <v>331</v>
      </c>
      <c r="B134" s="42" t="s">
        <v>120</v>
      </c>
      <c r="C134" s="28"/>
      <c r="D134" s="41"/>
      <c r="E134" s="41"/>
      <c r="F134" s="17"/>
      <c r="G134" s="17"/>
      <c r="H134" s="41"/>
      <c r="I134" s="17"/>
      <c r="N134" s="3"/>
    </row>
    <row r="135" spans="1:14" x14ac:dyDescent="0.25">
      <c r="A135" s="2">
        <v>3310</v>
      </c>
      <c r="B135" s="42" t="s">
        <v>137</v>
      </c>
      <c r="C135" s="28"/>
      <c r="D135" s="41"/>
      <c r="E135" s="41"/>
      <c r="F135" s="17"/>
      <c r="G135" s="17"/>
      <c r="H135" s="41"/>
      <c r="I135" s="17"/>
      <c r="N135" s="3"/>
    </row>
    <row r="136" spans="1:14" x14ac:dyDescent="0.25">
      <c r="A136" s="2">
        <v>331010</v>
      </c>
      <c r="B136" s="28" t="s">
        <v>138</v>
      </c>
      <c r="C136" s="28" t="s">
        <v>36</v>
      </c>
      <c r="D136" s="41">
        <v>0</v>
      </c>
      <c r="E136" s="41">
        <v>50</v>
      </c>
      <c r="F136" s="27">
        <v>0</v>
      </c>
      <c r="G136" s="17">
        <f t="shared" si="1"/>
        <v>0</v>
      </c>
      <c r="H136" s="41">
        <v>50</v>
      </c>
      <c r="I136" s="17">
        <f>SUM(Tabel1[[#This Row],[totaalprijs]]*Tabel1[[#This Row],[factor aantal speelplekken]])</f>
        <v>0</v>
      </c>
      <c r="N136" s="3"/>
    </row>
    <row r="137" spans="1:14" x14ac:dyDescent="0.25">
      <c r="A137" s="2">
        <v>331020</v>
      </c>
      <c r="B137" s="28" t="s">
        <v>138</v>
      </c>
      <c r="C137" s="28" t="s">
        <v>36</v>
      </c>
      <c r="D137" s="41">
        <v>51</v>
      </c>
      <c r="E137" s="41">
        <v>100</v>
      </c>
      <c r="F137" s="27">
        <v>0</v>
      </c>
      <c r="G137" s="17">
        <f t="shared" si="1"/>
        <v>0</v>
      </c>
      <c r="H137" s="41">
        <v>50</v>
      </c>
      <c r="I137" s="17">
        <f>SUM(Tabel1[[#This Row],[totaalprijs]]*Tabel1[[#This Row],[factor aantal speelplekken]])</f>
        <v>0</v>
      </c>
      <c r="N137" s="3"/>
    </row>
    <row r="138" spans="1:14" x14ac:dyDescent="0.25">
      <c r="A138" s="2">
        <v>331030</v>
      </c>
      <c r="B138" s="28" t="s">
        <v>139</v>
      </c>
      <c r="C138" s="28" t="s">
        <v>36</v>
      </c>
      <c r="D138" s="41">
        <v>0</v>
      </c>
      <c r="E138" s="41">
        <v>50</v>
      </c>
      <c r="F138" s="27">
        <v>0</v>
      </c>
      <c r="G138" s="17">
        <f t="shared" si="1"/>
        <v>0</v>
      </c>
      <c r="H138" s="41">
        <v>50</v>
      </c>
      <c r="I138" s="17">
        <f>SUM(Tabel1[[#This Row],[totaalprijs]]*Tabel1[[#This Row],[factor aantal speelplekken]])</f>
        <v>0</v>
      </c>
      <c r="N138" s="3"/>
    </row>
    <row r="139" spans="1:14" x14ac:dyDescent="0.25">
      <c r="A139" s="2">
        <v>331040</v>
      </c>
      <c r="B139" s="28" t="s">
        <v>139</v>
      </c>
      <c r="C139" s="28" t="s">
        <v>36</v>
      </c>
      <c r="D139" s="41">
        <v>51</v>
      </c>
      <c r="E139" s="41">
        <v>100</v>
      </c>
      <c r="F139" s="27">
        <v>0</v>
      </c>
      <c r="G139" s="17">
        <f t="shared" si="1"/>
        <v>0</v>
      </c>
      <c r="H139" s="41">
        <v>50</v>
      </c>
      <c r="I139" s="17">
        <f>SUM(Tabel1[[#This Row],[totaalprijs]]*Tabel1[[#This Row],[factor aantal speelplekken]])</f>
        <v>0</v>
      </c>
      <c r="N139" s="3"/>
    </row>
    <row r="140" spans="1:14" x14ac:dyDescent="0.25">
      <c r="A140" s="2">
        <v>3311</v>
      </c>
      <c r="B140" s="46" t="s">
        <v>140</v>
      </c>
      <c r="C140" s="28"/>
      <c r="D140" s="41"/>
      <c r="E140" s="41"/>
      <c r="F140" s="17"/>
      <c r="G140" s="17"/>
      <c r="H140" s="41"/>
      <c r="I140" s="17"/>
      <c r="N140" s="3"/>
    </row>
    <row r="141" spans="1:14" x14ac:dyDescent="0.25">
      <c r="A141" s="2">
        <v>331110</v>
      </c>
      <c r="B141" s="28" t="s">
        <v>141</v>
      </c>
      <c r="C141" s="28" t="s">
        <v>36</v>
      </c>
      <c r="D141" s="41">
        <v>0</v>
      </c>
      <c r="E141" s="41">
        <v>50</v>
      </c>
      <c r="F141" s="27">
        <v>0</v>
      </c>
      <c r="G141" s="17">
        <f t="shared" si="1"/>
        <v>0</v>
      </c>
      <c r="H141" s="41">
        <v>34</v>
      </c>
      <c r="I141" s="17">
        <f>SUM(Tabel1[[#This Row],[totaalprijs]]*Tabel1[[#This Row],[factor aantal speelplekken]])</f>
        <v>0</v>
      </c>
      <c r="N141" s="3"/>
    </row>
    <row r="142" spans="1:14" x14ac:dyDescent="0.25">
      <c r="A142" s="2">
        <v>331120</v>
      </c>
      <c r="B142" s="28" t="s">
        <v>141</v>
      </c>
      <c r="C142" s="28" t="s">
        <v>36</v>
      </c>
      <c r="D142" s="41">
        <v>51</v>
      </c>
      <c r="E142" s="41">
        <v>100</v>
      </c>
      <c r="F142" s="27">
        <v>0</v>
      </c>
      <c r="G142" s="17">
        <f t="shared" si="1"/>
        <v>0</v>
      </c>
      <c r="H142" s="41">
        <v>34</v>
      </c>
      <c r="I142" s="17">
        <f>SUM(Tabel1[[#This Row],[totaalprijs]]*Tabel1[[#This Row],[factor aantal speelplekken]])</f>
        <v>0</v>
      </c>
      <c r="N142" s="3"/>
    </row>
    <row r="143" spans="1:14" x14ac:dyDescent="0.25">
      <c r="A143" s="2">
        <v>331130</v>
      </c>
      <c r="B143" s="28" t="s">
        <v>141</v>
      </c>
      <c r="C143" s="28" t="s">
        <v>36</v>
      </c>
      <c r="D143" s="41">
        <v>101</v>
      </c>
      <c r="E143" s="41">
        <v>200</v>
      </c>
      <c r="F143" s="27">
        <v>0</v>
      </c>
      <c r="G143" s="17">
        <f t="shared" si="1"/>
        <v>0</v>
      </c>
      <c r="H143" s="41">
        <v>32</v>
      </c>
      <c r="I143" s="17">
        <f>SUM(Tabel1[[#This Row],[totaalprijs]]*Tabel1[[#This Row],[factor aantal speelplekken]])</f>
        <v>0</v>
      </c>
      <c r="N143" s="3"/>
    </row>
    <row r="144" spans="1:14" x14ac:dyDescent="0.25">
      <c r="A144" s="2">
        <v>3314</v>
      </c>
      <c r="B144" s="46" t="s">
        <v>142</v>
      </c>
      <c r="C144" s="28"/>
      <c r="D144" s="41"/>
      <c r="E144" s="41"/>
      <c r="F144" s="17"/>
      <c r="G144" s="17"/>
      <c r="H144" s="41"/>
      <c r="I144" s="17"/>
      <c r="N144" s="3"/>
    </row>
    <row r="145" spans="1:14" x14ac:dyDescent="0.25">
      <c r="A145" s="2">
        <v>331410</v>
      </c>
      <c r="B145" s="28" t="s">
        <v>143</v>
      </c>
      <c r="C145" s="28" t="s">
        <v>38</v>
      </c>
      <c r="D145" s="41">
        <v>0</v>
      </c>
      <c r="E145" s="41">
        <v>50</v>
      </c>
      <c r="F145" s="27">
        <v>0</v>
      </c>
      <c r="G145" s="17">
        <f t="shared" ref="G145:G255" si="2">F145*E145</f>
        <v>0</v>
      </c>
      <c r="H145" s="41">
        <v>34</v>
      </c>
      <c r="I145" s="17">
        <f>SUM(Tabel1[[#This Row],[totaalprijs]]*Tabel1[[#This Row],[factor aantal speelplekken]])</f>
        <v>0</v>
      </c>
      <c r="N145" s="3"/>
    </row>
    <row r="146" spans="1:14" x14ac:dyDescent="0.25">
      <c r="A146" s="2">
        <v>331420</v>
      </c>
      <c r="B146" s="28" t="s">
        <v>144</v>
      </c>
      <c r="C146" s="28" t="s">
        <v>38</v>
      </c>
      <c r="D146" s="41">
        <v>51</v>
      </c>
      <c r="E146" s="41">
        <v>100</v>
      </c>
      <c r="F146" s="27">
        <v>0</v>
      </c>
      <c r="G146" s="17">
        <f t="shared" si="2"/>
        <v>0</v>
      </c>
      <c r="H146" s="41">
        <v>34</v>
      </c>
      <c r="I146" s="17">
        <f>SUM(Tabel1[[#This Row],[totaalprijs]]*Tabel1[[#This Row],[factor aantal speelplekken]])</f>
        <v>0</v>
      </c>
      <c r="N146" s="3"/>
    </row>
    <row r="147" spans="1:14" x14ac:dyDescent="0.25">
      <c r="A147" s="2">
        <v>331430</v>
      </c>
      <c r="B147" s="28" t="s">
        <v>145</v>
      </c>
      <c r="C147" s="28" t="s">
        <v>38</v>
      </c>
      <c r="D147" s="41">
        <v>0</v>
      </c>
      <c r="E147" s="41">
        <v>50</v>
      </c>
      <c r="F147" s="27">
        <v>0</v>
      </c>
      <c r="G147" s="17">
        <f t="shared" si="2"/>
        <v>0</v>
      </c>
      <c r="H147" s="41">
        <v>34</v>
      </c>
      <c r="I147" s="17">
        <f>SUM(Tabel1[[#This Row],[totaalprijs]]*Tabel1[[#This Row],[factor aantal speelplekken]])</f>
        <v>0</v>
      </c>
      <c r="N147" s="3"/>
    </row>
    <row r="148" spans="1:14" x14ac:dyDescent="0.25">
      <c r="A148" s="2">
        <v>331440</v>
      </c>
      <c r="B148" s="28" t="s">
        <v>146</v>
      </c>
      <c r="C148" s="28" t="s">
        <v>38</v>
      </c>
      <c r="D148" s="41">
        <v>51</v>
      </c>
      <c r="E148" s="41">
        <v>100</v>
      </c>
      <c r="F148" s="27">
        <v>0</v>
      </c>
      <c r="G148" s="17">
        <f t="shared" si="2"/>
        <v>0</v>
      </c>
      <c r="H148" s="41">
        <v>34</v>
      </c>
      <c r="I148" s="17">
        <f>SUM(Tabel1[[#This Row],[totaalprijs]]*Tabel1[[#This Row],[factor aantal speelplekken]])</f>
        <v>0</v>
      </c>
      <c r="N148" s="3"/>
    </row>
    <row r="149" spans="1:14" x14ac:dyDescent="0.25">
      <c r="A149" s="2">
        <v>331450</v>
      </c>
      <c r="B149" s="28" t="s">
        <v>147</v>
      </c>
      <c r="C149" s="28" t="s">
        <v>38</v>
      </c>
      <c r="D149" s="41">
        <v>0</v>
      </c>
      <c r="E149" s="41">
        <v>50</v>
      </c>
      <c r="F149" s="27">
        <v>0</v>
      </c>
      <c r="G149" s="17">
        <f t="shared" si="2"/>
        <v>0</v>
      </c>
      <c r="H149" s="41">
        <v>32</v>
      </c>
      <c r="I149" s="17">
        <f>SUM(Tabel1[[#This Row],[totaalprijs]]*Tabel1[[#This Row],[factor aantal speelplekken]])</f>
        <v>0</v>
      </c>
      <c r="N149" s="3"/>
    </row>
    <row r="150" spans="1:14" x14ac:dyDescent="0.25">
      <c r="A150" s="2">
        <v>331460</v>
      </c>
      <c r="B150" s="28" t="s">
        <v>148</v>
      </c>
      <c r="C150" s="28" t="s">
        <v>38</v>
      </c>
      <c r="D150" s="41">
        <v>51</v>
      </c>
      <c r="E150" s="41">
        <v>100</v>
      </c>
      <c r="F150" s="27">
        <v>0</v>
      </c>
      <c r="G150" s="17">
        <f t="shared" si="2"/>
        <v>0</v>
      </c>
      <c r="H150" s="41">
        <v>32</v>
      </c>
      <c r="I150" s="17">
        <f>SUM(Tabel1[[#This Row],[totaalprijs]]*Tabel1[[#This Row],[factor aantal speelplekken]])</f>
        <v>0</v>
      </c>
      <c r="N150" s="3"/>
    </row>
    <row r="151" spans="1:14" x14ac:dyDescent="0.25">
      <c r="A151" s="2">
        <v>333</v>
      </c>
      <c r="B151" s="42" t="s">
        <v>124</v>
      </c>
      <c r="C151" s="28"/>
      <c r="D151" s="41"/>
      <c r="E151" s="41"/>
      <c r="F151" s="17"/>
      <c r="G151" s="17"/>
      <c r="H151" s="41"/>
      <c r="I151" s="17"/>
      <c r="N151" s="3"/>
    </row>
    <row r="152" spans="1:14" x14ac:dyDescent="0.25">
      <c r="A152" s="2">
        <v>333010</v>
      </c>
      <c r="B152" s="28" t="s">
        <v>149</v>
      </c>
      <c r="C152" s="28" t="s">
        <v>38</v>
      </c>
      <c r="D152" s="41">
        <v>0</v>
      </c>
      <c r="E152" s="41">
        <v>50</v>
      </c>
      <c r="F152" s="27">
        <v>0</v>
      </c>
      <c r="G152" s="17">
        <f t="shared" si="2"/>
        <v>0</v>
      </c>
      <c r="H152" s="41">
        <v>50</v>
      </c>
      <c r="I152" s="17">
        <f>SUM(Tabel1[[#This Row],[totaalprijs]]*Tabel1[[#This Row],[factor aantal speelplekken]])</f>
        <v>0</v>
      </c>
      <c r="N152" s="3"/>
    </row>
    <row r="153" spans="1:14" x14ac:dyDescent="0.25">
      <c r="A153" s="2">
        <v>333020</v>
      </c>
      <c r="B153" s="28" t="s">
        <v>149</v>
      </c>
      <c r="C153" s="28" t="s">
        <v>38</v>
      </c>
      <c r="D153" s="41">
        <v>51</v>
      </c>
      <c r="E153" s="41">
        <v>100</v>
      </c>
      <c r="F153" s="27">
        <v>0</v>
      </c>
      <c r="G153" s="17">
        <f t="shared" si="2"/>
        <v>0</v>
      </c>
      <c r="H153" s="41">
        <v>50</v>
      </c>
      <c r="I153" s="17">
        <f>SUM(Tabel1[[#This Row],[totaalprijs]]*Tabel1[[#This Row],[factor aantal speelplekken]])</f>
        <v>0</v>
      </c>
      <c r="N153" s="3"/>
    </row>
    <row r="154" spans="1:14" x14ac:dyDescent="0.25">
      <c r="A154" s="2">
        <v>333030</v>
      </c>
      <c r="B154" s="28" t="s">
        <v>160</v>
      </c>
      <c r="C154" s="28" t="s">
        <v>38</v>
      </c>
      <c r="D154" s="41">
        <v>0</v>
      </c>
      <c r="E154" s="41">
        <v>50</v>
      </c>
      <c r="F154" s="27">
        <v>0</v>
      </c>
      <c r="G154" s="17">
        <f t="shared" si="2"/>
        <v>0</v>
      </c>
      <c r="H154" s="41">
        <v>50</v>
      </c>
      <c r="I154" s="17">
        <f>SUM(Tabel1[[#This Row],[totaalprijs]]*Tabel1[[#This Row],[factor aantal speelplekken]])</f>
        <v>0</v>
      </c>
      <c r="N154" s="3"/>
    </row>
    <row r="155" spans="1:14" x14ac:dyDescent="0.25">
      <c r="A155" s="2">
        <v>333040</v>
      </c>
      <c r="B155" s="28" t="s">
        <v>160</v>
      </c>
      <c r="C155" s="28" t="s">
        <v>38</v>
      </c>
      <c r="D155" s="41">
        <v>51</v>
      </c>
      <c r="E155" s="41">
        <v>100</v>
      </c>
      <c r="F155" s="27">
        <v>0</v>
      </c>
      <c r="G155" s="17">
        <f t="shared" si="2"/>
        <v>0</v>
      </c>
      <c r="H155" s="41">
        <v>50</v>
      </c>
      <c r="I155" s="17">
        <f>SUM(Tabel1[[#This Row],[totaalprijs]]*Tabel1[[#This Row],[factor aantal speelplekken]])</f>
        <v>0</v>
      </c>
      <c r="N155" s="3"/>
    </row>
    <row r="156" spans="1:14" x14ac:dyDescent="0.25">
      <c r="A156" s="2">
        <v>333050</v>
      </c>
      <c r="B156" s="28" t="s">
        <v>161</v>
      </c>
      <c r="C156" s="28" t="s">
        <v>38</v>
      </c>
      <c r="D156" s="41">
        <v>0</v>
      </c>
      <c r="E156" s="41">
        <v>50</v>
      </c>
      <c r="F156" s="27">
        <v>0</v>
      </c>
      <c r="G156" s="17">
        <f t="shared" si="2"/>
        <v>0</v>
      </c>
      <c r="H156" s="41">
        <v>50</v>
      </c>
      <c r="I156" s="17">
        <f>SUM(Tabel1[[#This Row],[totaalprijs]]*Tabel1[[#This Row],[factor aantal speelplekken]])</f>
        <v>0</v>
      </c>
      <c r="N156" s="3"/>
    </row>
    <row r="157" spans="1:14" x14ac:dyDescent="0.25">
      <c r="A157" s="2">
        <v>333060</v>
      </c>
      <c r="B157" s="28" t="s">
        <v>161</v>
      </c>
      <c r="C157" s="28" t="s">
        <v>38</v>
      </c>
      <c r="D157" s="41">
        <v>51</v>
      </c>
      <c r="E157" s="41">
        <v>100</v>
      </c>
      <c r="F157" s="27">
        <v>0</v>
      </c>
      <c r="G157" s="17">
        <f t="shared" si="2"/>
        <v>0</v>
      </c>
      <c r="H157" s="41">
        <v>50</v>
      </c>
      <c r="I157" s="17">
        <f>SUM(Tabel1[[#This Row],[totaalprijs]]*Tabel1[[#This Row],[factor aantal speelplekken]])</f>
        <v>0</v>
      </c>
      <c r="N157" s="3"/>
    </row>
    <row r="158" spans="1:14" x14ac:dyDescent="0.25">
      <c r="A158" s="1">
        <v>34</v>
      </c>
      <c r="B158" s="42" t="s">
        <v>150</v>
      </c>
      <c r="C158" s="28"/>
      <c r="D158" s="41"/>
      <c r="E158" s="41"/>
      <c r="F158" s="17"/>
      <c r="G158" s="17"/>
      <c r="H158" s="41"/>
      <c r="I158" s="17"/>
      <c r="N158" s="3"/>
    </row>
    <row r="159" spans="1:14" x14ac:dyDescent="0.25">
      <c r="A159" s="2">
        <v>341</v>
      </c>
      <c r="B159" s="42" t="s">
        <v>151</v>
      </c>
      <c r="C159" s="28"/>
      <c r="D159" s="41"/>
      <c r="E159" s="41"/>
      <c r="F159" s="17"/>
      <c r="G159" s="17"/>
      <c r="H159" s="41"/>
      <c r="I159" s="17"/>
      <c r="N159" s="3"/>
    </row>
    <row r="160" spans="1:14" x14ac:dyDescent="0.25">
      <c r="A160" s="2">
        <v>3411</v>
      </c>
      <c r="B160" s="46" t="s">
        <v>121</v>
      </c>
      <c r="C160" s="28"/>
      <c r="D160" s="41"/>
      <c r="E160" s="41"/>
      <c r="F160" s="17"/>
      <c r="G160" s="17"/>
      <c r="H160" s="41"/>
      <c r="I160" s="17"/>
      <c r="N160" s="3"/>
    </row>
    <row r="161" spans="1:14" x14ac:dyDescent="0.25">
      <c r="A161" s="2">
        <v>341110</v>
      </c>
      <c r="B161" s="28" t="s">
        <v>152</v>
      </c>
      <c r="C161" s="28" t="s">
        <v>56</v>
      </c>
      <c r="D161" s="41">
        <v>0</v>
      </c>
      <c r="E161" s="41">
        <v>3700</v>
      </c>
      <c r="F161" s="27">
        <v>0</v>
      </c>
      <c r="G161" s="17">
        <f t="shared" si="2"/>
        <v>0</v>
      </c>
      <c r="H161" s="41">
        <v>50</v>
      </c>
      <c r="I161" s="17">
        <f>SUM(Tabel1[[#This Row],[totaalprijs]]*Tabel1[[#This Row],[factor aantal speelplekken]])</f>
        <v>0</v>
      </c>
      <c r="N161" s="3"/>
    </row>
    <row r="162" spans="1:14" x14ac:dyDescent="0.25">
      <c r="A162" s="2">
        <v>341120</v>
      </c>
      <c r="B162" s="28" t="s">
        <v>153</v>
      </c>
      <c r="C162" s="28" t="s">
        <v>56</v>
      </c>
      <c r="D162" s="41">
        <v>0</v>
      </c>
      <c r="E162" s="41">
        <v>3700</v>
      </c>
      <c r="F162" s="27">
        <v>0</v>
      </c>
      <c r="G162" s="17">
        <f t="shared" si="2"/>
        <v>0</v>
      </c>
      <c r="H162" s="41">
        <v>50</v>
      </c>
      <c r="I162" s="17">
        <f>SUM(Tabel1[[#This Row],[totaalprijs]]*Tabel1[[#This Row],[factor aantal speelplekken]])</f>
        <v>0</v>
      </c>
      <c r="N162" s="3"/>
    </row>
    <row r="163" spans="1:14" x14ac:dyDescent="0.25">
      <c r="A163" s="2">
        <v>341130</v>
      </c>
      <c r="B163" s="28" t="s">
        <v>154</v>
      </c>
      <c r="C163" s="28" t="s">
        <v>56</v>
      </c>
      <c r="D163" s="41">
        <v>0</v>
      </c>
      <c r="E163" s="41">
        <v>3700</v>
      </c>
      <c r="F163" s="27">
        <v>0</v>
      </c>
      <c r="G163" s="17">
        <f t="shared" si="2"/>
        <v>0</v>
      </c>
      <c r="H163" s="41">
        <v>50</v>
      </c>
      <c r="I163" s="17">
        <f>SUM(Tabel1[[#This Row],[totaalprijs]]*Tabel1[[#This Row],[factor aantal speelplekken]])</f>
        <v>0</v>
      </c>
      <c r="N163" s="3"/>
    </row>
    <row r="164" spans="1:14" x14ac:dyDescent="0.25">
      <c r="A164" s="2">
        <v>3412</v>
      </c>
      <c r="B164" s="46" t="s">
        <v>122</v>
      </c>
      <c r="C164" s="28"/>
      <c r="D164" s="41"/>
      <c r="E164" s="41"/>
      <c r="F164" s="17"/>
      <c r="G164" s="17"/>
      <c r="H164" s="41"/>
      <c r="I164" s="17"/>
      <c r="N164" s="3"/>
    </row>
    <row r="165" spans="1:14" x14ac:dyDescent="0.25">
      <c r="A165" s="2">
        <v>341210</v>
      </c>
      <c r="B165" s="28" t="s">
        <v>155</v>
      </c>
      <c r="C165" s="28" t="s">
        <v>56</v>
      </c>
      <c r="D165" s="41">
        <v>0</v>
      </c>
      <c r="E165" s="41">
        <v>330</v>
      </c>
      <c r="F165" s="27">
        <v>0</v>
      </c>
      <c r="G165" s="17">
        <f t="shared" si="2"/>
        <v>0</v>
      </c>
      <c r="H165" s="41">
        <v>50</v>
      </c>
      <c r="I165" s="17">
        <f>SUM(Tabel1[[#This Row],[totaalprijs]]*Tabel1[[#This Row],[factor aantal speelplekken]])</f>
        <v>0</v>
      </c>
      <c r="N165" s="3"/>
    </row>
    <row r="166" spans="1:14" x14ac:dyDescent="0.25">
      <c r="A166" s="2">
        <v>341220</v>
      </c>
      <c r="B166" s="28" t="s">
        <v>156</v>
      </c>
      <c r="C166" s="28" t="s">
        <v>56</v>
      </c>
      <c r="D166" s="41">
        <v>0</v>
      </c>
      <c r="E166" s="41">
        <v>50</v>
      </c>
      <c r="F166" s="27">
        <v>0</v>
      </c>
      <c r="G166" s="17">
        <f t="shared" si="2"/>
        <v>0</v>
      </c>
      <c r="H166" s="41">
        <v>50</v>
      </c>
      <c r="I166" s="17">
        <f>SUM(Tabel1[[#This Row],[totaalprijs]]*Tabel1[[#This Row],[factor aantal speelplekken]])</f>
        <v>0</v>
      </c>
      <c r="N166" s="3"/>
    </row>
    <row r="167" spans="1:14" x14ac:dyDescent="0.25">
      <c r="A167" s="2">
        <v>341230</v>
      </c>
      <c r="B167" s="28" t="s">
        <v>157</v>
      </c>
      <c r="C167" s="28" t="s">
        <v>56</v>
      </c>
      <c r="D167" s="41">
        <v>0</v>
      </c>
      <c r="E167" s="41">
        <v>330</v>
      </c>
      <c r="F167" s="27">
        <v>0</v>
      </c>
      <c r="G167" s="17">
        <f t="shared" si="2"/>
        <v>0</v>
      </c>
      <c r="H167" s="41">
        <v>50</v>
      </c>
      <c r="I167" s="17">
        <f>SUM(Tabel1[[#This Row],[totaalprijs]]*Tabel1[[#This Row],[factor aantal speelplekken]])</f>
        <v>0</v>
      </c>
      <c r="N167" s="3"/>
    </row>
    <row r="168" spans="1:14" x14ac:dyDescent="0.25">
      <c r="A168" s="2">
        <v>341240</v>
      </c>
      <c r="B168" s="28" t="s">
        <v>158</v>
      </c>
      <c r="C168" s="28" t="s">
        <v>56</v>
      </c>
      <c r="D168" s="41">
        <v>0</v>
      </c>
      <c r="E168" s="41">
        <v>50</v>
      </c>
      <c r="F168" s="27">
        <v>0</v>
      </c>
      <c r="G168" s="17">
        <f t="shared" si="2"/>
        <v>0</v>
      </c>
      <c r="H168" s="41">
        <v>50</v>
      </c>
      <c r="I168" s="17">
        <f>SUM(Tabel1[[#This Row],[totaalprijs]]*Tabel1[[#This Row],[factor aantal speelplekken]])</f>
        <v>0</v>
      </c>
      <c r="N168" s="3"/>
    </row>
    <row r="169" spans="1:14" x14ac:dyDescent="0.25">
      <c r="A169" s="2">
        <v>343</v>
      </c>
      <c r="B169" s="42" t="s">
        <v>124</v>
      </c>
      <c r="C169" s="28"/>
      <c r="D169" s="41"/>
      <c r="E169" s="41"/>
      <c r="F169" s="17"/>
      <c r="G169" s="17"/>
      <c r="H169" s="41"/>
      <c r="I169" s="17"/>
      <c r="N169" s="3"/>
    </row>
    <row r="170" spans="1:14" x14ac:dyDescent="0.25">
      <c r="A170" s="2">
        <v>3431</v>
      </c>
      <c r="B170" s="46" t="s">
        <v>159</v>
      </c>
      <c r="C170" s="28"/>
      <c r="D170" s="41"/>
      <c r="E170" s="41"/>
      <c r="F170" s="17"/>
      <c r="G170" s="17"/>
      <c r="H170" s="41"/>
      <c r="I170" s="17"/>
      <c r="N170" s="3"/>
    </row>
    <row r="171" spans="1:14" x14ac:dyDescent="0.25">
      <c r="A171" s="2">
        <v>343110</v>
      </c>
      <c r="B171" s="28" t="s">
        <v>162</v>
      </c>
      <c r="C171" s="28" t="s">
        <v>56</v>
      </c>
      <c r="D171" s="41">
        <v>0</v>
      </c>
      <c r="E171" s="41">
        <v>40</v>
      </c>
      <c r="F171" s="27">
        <v>0</v>
      </c>
      <c r="G171" s="17">
        <f t="shared" si="2"/>
        <v>0</v>
      </c>
      <c r="H171" s="41">
        <v>50</v>
      </c>
      <c r="I171" s="17">
        <f>SUM(Tabel1[[#This Row],[totaalprijs]]*Tabel1[[#This Row],[factor aantal speelplekken]])</f>
        <v>0</v>
      </c>
      <c r="N171" s="3"/>
    </row>
    <row r="172" spans="1:14" x14ac:dyDescent="0.25">
      <c r="A172" s="2">
        <v>343120</v>
      </c>
      <c r="B172" s="28" t="s">
        <v>163</v>
      </c>
      <c r="C172" s="28" t="s">
        <v>56</v>
      </c>
      <c r="D172" s="41">
        <v>0</v>
      </c>
      <c r="E172" s="41">
        <v>8</v>
      </c>
      <c r="F172" s="27">
        <v>0</v>
      </c>
      <c r="G172" s="17">
        <f t="shared" si="2"/>
        <v>0</v>
      </c>
      <c r="H172" s="41">
        <v>50</v>
      </c>
      <c r="I172" s="17">
        <f>SUM(Tabel1[[#This Row],[totaalprijs]]*Tabel1[[#This Row],[factor aantal speelplekken]])</f>
        <v>0</v>
      </c>
      <c r="N172" s="3"/>
    </row>
    <row r="173" spans="1:14" x14ac:dyDescent="0.25">
      <c r="A173" s="2">
        <v>343130</v>
      </c>
      <c r="B173" s="28" t="s">
        <v>164</v>
      </c>
      <c r="C173" s="28" t="s">
        <v>56</v>
      </c>
      <c r="D173" s="41">
        <v>0</v>
      </c>
      <c r="E173" s="41">
        <v>4</v>
      </c>
      <c r="F173" s="27">
        <v>0</v>
      </c>
      <c r="G173" s="17">
        <f t="shared" si="2"/>
        <v>0</v>
      </c>
      <c r="H173" s="41">
        <v>50</v>
      </c>
      <c r="I173" s="17">
        <f>SUM(Tabel1[[#This Row],[totaalprijs]]*Tabel1[[#This Row],[factor aantal speelplekken]])</f>
        <v>0</v>
      </c>
      <c r="N173" s="3"/>
    </row>
    <row r="174" spans="1:14" x14ac:dyDescent="0.25">
      <c r="A174" s="2">
        <v>343140</v>
      </c>
      <c r="B174" s="28" t="s">
        <v>165</v>
      </c>
      <c r="C174" s="28" t="s">
        <v>56</v>
      </c>
      <c r="D174" s="41">
        <v>0</v>
      </c>
      <c r="E174" s="41">
        <v>40</v>
      </c>
      <c r="F174" s="27">
        <v>0</v>
      </c>
      <c r="G174" s="17">
        <f t="shared" si="2"/>
        <v>0</v>
      </c>
      <c r="H174" s="41">
        <v>100</v>
      </c>
      <c r="I174" s="17">
        <f>SUM(Tabel1[[#This Row],[totaalprijs]]*Tabel1[[#This Row],[factor aantal speelplekken]])</f>
        <v>0</v>
      </c>
      <c r="N174" s="3"/>
    </row>
    <row r="175" spans="1:14" x14ac:dyDescent="0.25">
      <c r="A175" s="2">
        <v>343150</v>
      </c>
      <c r="B175" s="28" t="s">
        <v>166</v>
      </c>
      <c r="C175" s="28" t="s">
        <v>56</v>
      </c>
      <c r="D175" s="41">
        <v>0</v>
      </c>
      <c r="E175" s="41">
        <v>40</v>
      </c>
      <c r="F175" s="27">
        <v>0</v>
      </c>
      <c r="G175" s="17">
        <f t="shared" si="2"/>
        <v>0</v>
      </c>
      <c r="H175" s="41">
        <v>100</v>
      </c>
      <c r="I175" s="17">
        <f>SUM(Tabel1[[#This Row],[totaalprijs]]*Tabel1[[#This Row],[factor aantal speelplekken]])</f>
        <v>0</v>
      </c>
      <c r="N175" s="3"/>
    </row>
    <row r="176" spans="1:14" x14ac:dyDescent="0.25">
      <c r="A176" s="1">
        <v>7</v>
      </c>
      <c r="B176" s="42" t="s">
        <v>210</v>
      </c>
      <c r="C176" s="28"/>
      <c r="D176" s="41"/>
      <c r="E176" s="41"/>
      <c r="F176" s="27">
        <v>0</v>
      </c>
      <c r="G176" s="17"/>
      <c r="H176" s="41"/>
      <c r="I176" s="17"/>
      <c r="N176" s="3"/>
    </row>
    <row r="177" spans="1:14" x14ac:dyDescent="0.25">
      <c r="A177" s="1">
        <v>72</v>
      </c>
      <c r="B177" s="42" t="s">
        <v>211</v>
      </c>
      <c r="C177" s="28"/>
      <c r="D177" s="41"/>
      <c r="E177" s="41"/>
      <c r="F177" s="27">
        <v>0</v>
      </c>
      <c r="G177" s="17"/>
      <c r="H177" s="41"/>
      <c r="I177" s="17"/>
      <c r="N177" s="3"/>
    </row>
    <row r="178" spans="1:14" x14ac:dyDescent="0.25">
      <c r="A178" s="2">
        <v>721</v>
      </c>
      <c r="B178" s="42" t="s">
        <v>215</v>
      </c>
      <c r="C178" s="28"/>
      <c r="D178" s="41"/>
      <c r="E178" s="41"/>
      <c r="F178" s="27">
        <v>0</v>
      </c>
      <c r="G178" s="17"/>
      <c r="H178" s="41"/>
      <c r="I178" s="17"/>
      <c r="N178" s="3"/>
    </row>
    <row r="179" spans="1:14" x14ac:dyDescent="0.25">
      <c r="A179" s="2">
        <v>721010</v>
      </c>
      <c r="B179" s="28" t="s">
        <v>212</v>
      </c>
      <c r="C179" s="28" t="s">
        <v>36</v>
      </c>
      <c r="D179" s="41">
        <v>0</v>
      </c>
      <c r="E179" s="41">
        <v>200</v>
      </c>
      <c r="F179" s="27">
        <v>0</v>
      </c>
      <c r="G179" s="17">
        <f t="shared" si="2"/>
        <v>0</v>
      </c>
      <c r="H179" s="41">
        <v>50</v>
      </c>
      <c r="I179" s="17">
        <f>SUM(Tabel1[[#This Row],[totaalprijs]]*Tabel1[[#This Row],[factor aantal speelplekken]])</f>
        <v>0</v>
      </c>
      <c r="N179" s="3"/>
    </row>
    <row r="180" spans="1:14" x14ac:dyDescent="0.25">
      <c r="A180" s="2">
        <v>721020</v>
      </c>
      <c r="B180" s="28" t="s">
        <v>212</v>
      </c>
      <c r="C180" s="28" t="s">
        <v>36</v>
      </c>
      <c r="D180" s="41">
        <v>201</v>
      </c>
      <c r="E180" s="41">
        <v>400</v>
      </c>
      <c r="F180" s="27">
        <v>0</v>
      </c>
      <c r="G180" s="17">
        <f t="shared" si="2"/>
        <v>0</v>
      </c>
      <c r="H180" s="41">
        <v>50</v>
      </c>
      <c r="I180" s="17">
        <f>SUM(Tabel1[[#This Row],[totaalprijs]]*Tabel1[[#This Row],[factor aantal speelplekken]])</f>
        <v>0</v>
      </c>
      <c r="N180" s="3"/>
    </row>
    <row r="181" spans="1:14" x14ac:dyDescent="0.25">
      <c r="A181" s="2">
        <v>721030</v>
      </c>
      <c r="B181" s="28" t="s">
        <v>213</v>
      </c>
      <c r="C181" s="28" t="s">
        <v>36</v>
      </c>
      <c r="D181" s="41">
        <v>0</v>
      </c>
      <c r="E181" s="41">
        <v>200</v>
      </c>
      <c r="F181" s="27">
        <v>0</v>
      </c>
      <c r="G181" s="17">
        <f t="shared" si="2"/>
        <v>0</v>
      </c>
      <c r="H181" s="41">
        <v>50</v>
      </c>
      <c r="I181" s="17">
        <f>SUM(Tabel1[[#This Row],[totaalprijs]]*Tabel1[[#This Row],[factor aantal speelplekken]])</f>
        <v>0</v>
      </c>
      <c r="N181" s="3"/>
    </row>
    <row r="182" spans="1:14" x14ac:dyDescent="0.25">
      <c r="A182" s="2">
        <v>721040</v>
      </c>
      <c r="B182" s="28" t="s">
        <v>213</v>
      </c>
      <c r="C182" s="28" t="s">
        <v>36</v>
      </c>
      <c r="D182" s="41">
        <v>201</v>
      </c>
      <c r="E182" s="41">
        <v>400</v>
      </c>
      <c r="F182" s="27">
        <v>0</v>
      </c>
      <c r="G182" s="17">
        <f t="shared" si="2"/>
        <v>0</v>
      </c>
      <c r="H182" s="41">
        <v>50</v>
      </c>
      <c r="I182" s="17">
        <f>SUM(Tabel1[[#This Row],[totaalprijs]]*Tabel1[[#This Row],[factor aantal speelplekken]])</f>
        <v>0</v>
      </c>
      <c r="N182" s="3"/>
    </row>
    <row r="183" spans="1:14" x14ac:dyDescent="0.25">
      <c r="A183" s="2">
        <v>721050</v>
      </c>
      <c r="B183" s="28" t="s">
        <v>214</v>
      </c>
      <c r="C183" s="28" t="s">
        <v>36</v>
      </c>
      <c r="D183" s="41">
        <v>0</v>
      </c>
      <c r="E183" s="41">
        <v>200</v>
      </c>
      <c r="F183" s="27">
        <v>0</v>
      </c>
      <c r="G183" s="17">
        <f t="shared" si="2"/>
        <v>0</v>
      </c>
      <c r="H183" s="41">
        <v>50</v>
      </c>
      <c r="I183" s="17">
        <f>SUM(Tabel1[[#This Row],[totaalprijs]]*Tabel1[[#This Row],[factor aantal speelplekken]])</f>
        <v>0</v>
      </c>
      <c r="N183" s="3"/>
    </row>
    <row r="184" spans="1:14" x14ac:dyDescent="0.25">
      <c r="A184" s="2">
        <v>721060</v>
      </c>
      <c r="B184" s="28" t="s">
        <v>214</v>
      </c>
      <c r="C184" s="28" t="s">
        <v>36</v>
      </c>
      <c r="D184" s="41">
        <v>201</v>
      </c>
      <c r="E184" s="41">
        <v>400</v>
      </c>
      <c r="F184" s="27">
        <v>0</v>
      </c>
      <c r="G184" s="17">
        <f t="shared" si="2"/>
        <v>0</v>
      </c>
      <c r="H184" s="41">
        <v>50</v>
      </c>
      <c r="I184" s="17">
        <f>SUM(Tabel1[[#This Row],[totaalprijs]]*Tabel1[[#This Row],[factor aantal speelplekken]])</f>
        <v>0</v>
      </c>
      <c r="N184" s="3"/>
    </row>
    <row r="185" spans="1:14" x14ac:dyDescent="0.25">
      <c r="A185" s="2">
        <v>722</v>
      </c>
      <c r="B185" s="42" t="s">
        <v>216</v>
      </c>
      <c r="C185" s="28"/>
      <c r="D185" s="41"/>
      <c r="E185" s="41"/>
      <c r="F185" s="27">
        <v>0</v>
      </c>
      <c r="G185" s="17"/>
      <c r="H185" s="41"/>
      <c r="I185" s="17"/>
      <c r="N185" s="3"/>
    </row>
    <row r="186" spans="1:14" x14ac:dyDescent="0.25">
      <c r="A186" s="2">
        <v>722010</v>
      </c>
      <c r="B186" s="28" t="s">
        <v>217</v>
      </c>
      <c r="C186" s="28" t="s">
        <v>56</v>
      </c>
      <c r="D186" s="41">
        <v>0</v>
      </c>
      <c r="E186" s="41">
        <v>3</v>
      </c>
      <c r="F186" s="27">
        <v>0</v>
      </c>
      <c r="G186" s="17">
        <f t="shared" si="2"/>
        <v>0</v>
      </c>
      <c r="H186" s="41">
        <v>50</v>
      </c>
      <c r="I186" s="17">
        <f>SUM(Tabel1[[#This Row],[totaalprijs]]*Tabel1[[#This Row],[factor aantal speelplekken]])</f>
        <v>0</v>
      </c>
      <c r="N186" s="3"/>
    </row>
    <row r="187" spans="1:14" x14ac:dyDescent="0.25">
      <c r="A187" s="2">
        <v>722020</v>
      </c>
      <c r="B187" s="28" t="s">
        <v>217</v>
      </c>
      <c r="C187" s="28" t="s">
        <v>56</v>
      </c>
      <c r="D187" s="41">
        <v>4</v>
      </c>
      <c r="E187" s="41">
        <v>6</v>
      </c>
      <c r="F187" s="27">
        <v>0</v>
      </c>
      <c r="G187" s="17">
        <f t="shared" si="2"/>
        <v>0</v>
      </c>
      <c r="H187" s="41">
        <v>50</v>
      </c>
      <c r="I187" s="17">
        <f>SUM(Tabel1[[#This Row],[totaalprijs]]*Tabel1[[#This Row],[factor aantal speelplekken]])</f>
        <v>0</v>
      </c>
      <c r="N187" s="3"/>
    </row>
    <row r="188" spans="1:14" x14ac:dyDescent="0.25">
      <c r="A188" s="2">
        <v>723</v>
      </c>
      <c r="B188" s="42" t="s">
        <v>249</v>
      </c>
      <c r="C188" s="28"/>
      <c r="D188" s="41"/>
      <c r="E188" s="41"/>
      <c r="F188" s="27">
        <v>0</v>
      </c>
      <c r="G188" s="17"/>
      <c r="H188" s="41"/>
      <c r="I188" s="17"/>
      <c r="N188" s="3"/>
    </row>
    <row r="189" spans="1:14" x14ac:dyDescent="0.25">
      <c r="A189" s="2">
        <v>723010</v>
      </c>
      <c r="B189" s="28" t="s">
        <v>226</v>
      </c>
      <c r="C189" s="28" t="s">
        <v>36</v>
      </c>
      <c r="D189" s="41">
        <v>0</v>
      </c>
      <c r="E189" s="41">
        <v>400</v>
      </c>
      <c r="F189" s="27">
        <v>0</v>
      </c>
      <c r="G189" s="17">
        <f t="shared" si="2"/>
        <v>0</v>
      </c>
      <c r="H189" s="41">
        <v>4</v>
      </c>
      <c r="I189" s="17">
        <f>SUM(Tabel1[[#This Row],[totaalprijs]]*Tabel1[[#This Row],[factor aantal speelplekken]])</f>
        <v>0</v>
      </c>
      <c r="N189" s="3"/>
    </row>
    <row r="190" spans="1:14" x14ac:dyDescent="0.25">
      <c r="A190" s="2">
        <v>723020</v>
      </c>
      <c r="B190" s="28" t="s">
        <v>218</v>
      </c>
      <c r="C190" s="28" t="s">
        <v>36</v>
      </c>
      <c r="D190" s="41">
        <v>0</v>
      </c>
      <c r="E190" s="41">
        <v>400</v>
      </c>
      <c r="F190" s="27">
        <v>0</v>
      </c>
      <c r="G190" s="17">
        <f t="shared" si="2"/>
        <v>0</v>
      </c>
      <c r="H190" s="41">
        <v>4</v>
      </c>
      <c r="I190" s="17">
        <f>SUM(Tabel1[[#This Row],[totaalprijs]]*Tabel1[[#This Row],[factor aantal speelplekken]])</f>
        <v>0</v>
      </c>
      <c r="N190" s="3"/>
    </row>
    <row r="191" spans="1:14" x14ac:dyDescent="0.25">
      <c r="A191" s="2">
        <v>723030</v>
      </c>
      <c r="B191" s="28" t="s">
        <v>219</v>
      </c>
      <c r="C191" s="28" t="s">
        <v>36</v>
      </c>
      <c r="D191" s="41">
        <v>0</v>
      </c>
      <c r="E191" s="41">
        <v>400</v>
      </c>
      <c r="F191" s="27">
        <v>0</v>
      </c>
      <c r="G191" s="17">
        <f t="shared" si="2"/>
        <v>0</v>
      </c>
      <c r="H191" s="41">
        <v>4</v>
      </c>
      <c r="I191" s="17">
        <f>SUM(Tabel1[[#This Row],[totaalprijs]]*Tabel1[[#This Row],[factor aantal speelplekken]])</f>
        <v>0</v>
      </c>
      <c r="N191" s="3"/>
    </row>
    <row r="192" spans="1:14" x14ac:dyDescent="0.25">
      <c r="A192" s="2">
        <v>723040</v>
      </c>
      <c r="B192" s="28" t="s">
        <v>220</v>
      </c>
      <c r="C192" s="28" t="s">
        <v>36</v>
      </c>
      <c r="D192" s="41">
        <v>0</v>
      </c>
      <c r="E192" s="41">
        <v>400</v>
      </c>
      <c r="F192" s="27">
        <v>0</v>
      </c>
      <c r="G192" s="17">
        <f t="shared" si="2"/>
        <v>0</v>
      </c>
      <c r="H192" s="41">
        <v>4</v>
      </c>
      <c r="I192" s="17">
        <f>SUM(Tabel1[[#This Row],[totaalprijs]]*Tabel1[[#This Row],[factor aantal speelplekken]])</f>
        <v>0</v>
      </c>
      <c r="N192" s="3"/>
    </row>
    <row r="193" spans="1:14" x14ac:dyDescent="0.25">
      <c r="A193" s="2">
        <v>723050</v>
      </c>
      <c r="B193" s="28" t="s">
        <v>221</v>
      </c>
      <c r="C193" s="28" t="s">
        <v>36</v>
      </c>
      <c r="D193" s="41">
        <v>0</v>
      </c>
      <c r="E193" s="41">
        <v>400</v>
      </c>
      <c r="F193" s="27">
        <v>0</v>
      </c>
      <c r="G193" s="17">
        <f t="shared" si="2"/>
        <v>0</v>
      </c>
      <c r="H193" s="41">
        <v>4</v>
      </c>
      <c r="I193" s="17">
        <f>SUM(Tabel1[[#This Row],[totaalprijs]]*Tabel1[[#This Row],[factor aantal speelplekken]])</f>
        <v>0</v>
      </c>
      <c r="N193" s="3"/>
    </row>
    <row r="194" spans="1:14" x14ac:dyDescent="0.25">
      <c r="A194" s="2">
        <v>724</v>
      </c>
      <c r="B194" s="42" t="s">
        <v>244</v>
      </c>
      <c r="C194" s="28"/>
      <c r="D194" s="41"/>
      <c r="E194" s="41"/>
      <c r="F194" s="27">
        <v>0</v>
      </c>
      <c r="G194" s="17"/>
      <c r="H194" s="41"/>
      <c r="I194" s="17"/>
      <c r="N194" s="3"/>
    </row>
    <row r="195" spans="1:14" x14ac:dyDescent="0.25">
      <c r="A195" s="2">
        <v>724010</v>
      </c>
      <c r="B195" s="28" t="s">
        <v>229</v>
      </c>
      <c r="C195" s="28" t="s">
        <v>36</v>
      </c>
      <c r="D195" s="41">
        <v>0</v>
      </c>
      <c r="E195" s="41">
        <v>400</v>
      </c>
      <c r="F195" s="27">
        <v>0</v>
      </c>
      <c r="G195" s="17">
        <f t="shared" si="2"/>
        <v>0</v>
      </c>
      <c r="H195" s="41">
        <v>4</v>
      </c>
      <c r="I195" s="17">
        <f>SUM(Tabel1[[#This Row],[totaalprijs]]*Tabel1[[#This Row],[factor aantal speelplekken]])</f>
        <v>0</v>
      </c>
      <c r="N195" s="3"/>
    </row>
    <row r="196" spans="1:14" x14ac:dyDescent="0.25">
      <c r="A196" s="2">
        <v>724020</v>
      </c>
      <c r="B196" s="28" t="s">
        <v>230</v>
      </c>
      <c r="C196" s="28" t="s">
        <v>36</v>
      </c>
      <c r="D196" s="41">
        <v>0</v>
      </c>
      <c r="E196" s="41">
        <v>400</v>
      </c>
      <c r="F196" s="27">
        <v>0</v>
      </c>
      <c r="G196" s="17">
        <f t="shared" si="2"/>
        <v>0</v>
      </c>
      <c r="H196" s="41">
        <v>4</v>
      </c>
      <c r="I196" s="17">
        <f>SUM(Tabel1[[#This Row],[totaalprijs]]*Tabel1[[#This Row],[factor aantal speelplekken]])</f>
        <v>0</v>
      </c>
      <c r="N196" s="3"/>
    </row>
    <row r="197" spans="1:14" x14ac:dyDescent="0.25">
      <c r="A197" s="2">
        <v>724030</v>
      </c>
      <c r="B197" s="28" t="s">
        <v>231</v>
      </c>
      <c r="C197" s="28" t="s">
        <v>36</v>
      </c>
      <c r="D197" s="41">
        <v>0</v>
      </c>
      <c r="E197" s="41">
        <v>400</v>
      </c>
      <c r="F197" s="27">
        <v>0</v>
      </c>
      <c r="G197" s="17">
        <f t="shared" si="2"/>
        <v>0</v>
      </c>
      <c r="H197" s="41">
        <v>4</v>
      </c>
      <c r="I197" s="17">
        <f>SUM(Tabel1[[#This Row],[totaalprijs]]*Tabel1[[#This Row],[factor aantal speelplekken]])</f>
        <v>0</v>
      </c>
      <c r="N197" s="3"/>
    </row>
    <row r="198" spans="1:14" x14ac:dyDescent="0.25">
      <c r="A198" s="2">
        <v>724040</v>
      </c>
      <c r="B198" s="28" t="s">
        <v>232</v>
      </c>
      <c r="C198" s="28" t="s">
        <v>36</v>
      </c>
      <c r="D198" s="41">
        <v>0</v>
      </c>
      <c r="E198" s="41">
        <v>400</v>
      </c>
      <c r="F198" s="27">
        <v>0</v>
      </c>
      <c r="G198" s="17">
        <f t="shared" si="2"/>
        <v>0</v>
      </c>
      <c r="H198" s="41">
        <v>4</v>
      </c>
      <c r="I198" s="17">
        <f>SUM(Tabel1[[#This Row],[totaalprijs]]*Tabel1[[#This Row],[factor aantal speelplekken]])</f>
        <v>0</v>
      </c>
      <c r="N198" s="3"/>
    </row>
    <row r="199" spans="1:14" x14ac:dyDescent="0.25">
      <c r="A199" s="2">
        <v>724050</v>
      </c>
      <c r="B199" s="28" t="s">
        <v>233</v>
      </c>
      <c r="C199" s="28" t="s">
        <v>36</v>
      </c>
      <c r="D199" s="41">
        <v>0</v>
      </c>
      <c r="E199" s="41">
        <v>400</v>
      </c>
      <c r="F199" s="27">
        <v>0</v>
      </c>
      <c r="G199" s="17">
        <f t="shared" si="2"/>
        <v>0</v>
      </c>
      <c r="H199" s="41">
        <v>4</v>
      </c>
      <c r="I199" s="17">
        <f>SUM(Tabel1[[#This Row],[totaalprijs]]*Tabel1[[#This Row],[factor aantal speelplekken]])</f>
        <v>0</v>
      </c>
      <c r="N199" s="3"/>
    </row>
    <row r="200" spans="1:14" x14ac:dyDescent="0.25">
      <c r="A200" s="2">
        <v>725</v>
      </c>
      <c r="B200" s="42" t="s">
        <v>245</v>
      </c>
      <c r="C200" s="28"/>
      <c r="D200" s="41"/>
      <c r="E200" s="41"/>
      <c r="F200" s="27">
        <v>0</v>
      </c>
      <c r="G200" s="17"/>
      <c r="H200" s="41"/>
      <c r="I200" s="17"/>
      <c r="N200" s="3"/>
    </row>
    <row r="201" spans="1:14" x14ac:dyDescent="0.25">
      <c r="A201" s="2">
        <v>725010</v>
      </c>
      <c r="B201" s="28" t="s">
        <v>228</v>
      </c>
      <c r="C201" s="28" t="s">
        <v>36</v>
      </c>
      <c r="D201" s="41">
        <v>0</v>
      </c>
      <c r="E201" s="41">
        <v>400</v>
      </c>
      <c r="F201" s="27">
        <v>0</v>
      </c>
      <c r="G201" s="17">
        <f t="shared" si="2"/>
        <v>0</v>
      </c>
      <c r="H201" s="41">
        <v>4</v>
      </c>
      <c r="I201" s="17">
        <f>SUM(Tabel1[[#This Row],[totaalprijs]]*Tabel1[[#This Row],[factor aantal speelplekken]])</f>
        <v>0</v>
      </c>
      <c r="N201" s="3"/>
    </row>
    <row r="202" spans="1:14" x14ac:dyDescent="0.25">
      <c r="A202" s="2">
        <v>725020</v>
      </c>
      <c r="B202" s="28" t="s">
        <v>234</v>
      </c>
      <c r="C202" s="28" t="s">
        <v>36</v>
      </c>
      <c r="D202" s="41">
        <v>0</v>
      </c>
      <c r="E202" s="41">
        <v>400</v>
      </c>
      <c r="F202" s="27">
        <v>0</v>
      </c>
      <c r="G202" s="17">
        <f t="shared" si="2"/>
        <v>0</v>
      </c>
      <c r="H202" s="41">
        <v>4</v>
      </c>
      <c r="I202" s="17">
        <f>SUM(Tabel1[[#This Row],[totaalprijs]]*Tabel1[[#This Row],[factor aantal speelplekken]])</f>
        <v>0</v>
      </c>
      <c r="N202" s="3"/>
    </row>
    <row r="203" spans="1:14" x14ac:dyDescent="0.25">
      <c r="A203" s="2">
        <v>725030</v>
      </c>
      <c r="B203" s="28" t="s">
        <v>235</v>
      </c>
      <c r="C203" s="28" t="s">
        <v>36</v>
      </c>
      <c r="D203" s="41">
        <v>0</v>
      </c>
      <c r="E203" s="41">
        <v>400</v>
      </c>
      <c r="F203" s="27">
        <v>0</v>
      </c>
      <c r="G203" s="17">
        <f t="shared" si="2"/>
        <v>0</v>
      </c>
      <c r="H203" s="41">
        <v>4</v>
      </c>
      <c r="I203" s="17">
        <f>SUM(Tabel1[[#This Row],[totaalprijs]]*Tabel1[[#This Row],[factor aantal speelplekken]])</f>
        <v>0</v>
      </c>
      <c r="N203" s="3"/>
    </row>
    <row r="204" spans="1:14" x14ac:dyDescent="0.25">
      <c r="A204" s="2">
        <v>725040</v>
      </c>
      <c r="B204" s="28" t="s">
        <v>236</v>
      </c>
      <c r="C204" s="28" t="s">
        <v>36</v>
      </c>
      <c r="D204" s="41">
        <v>0</v>
      </c>
      <c r="E204" s="41">
        <v>400</v>
      </c>
      <c r="F204" s="27">
        <v>0</v>
      </c>
      <c r="G204" s="17">
        <f t="shared" si="2"/>
        <v>0</v>
      </c>
      <c r="H204" s="41">
        <v>4</v>
      </c>
      <c r="I204" s="17">
        <f>SUM(Tabel1[[#This Row],[totaalprijs]]*Tabel1[[#This Row],[factor aantal speelplekken]])</f>
        <v>0</v>
      </c>
      <c r="N204" s="3"/>
    </row>
    <row r="205" spans="1:14" x14ac:dyDescent="0.25">
      <c r="A205" s="2">
        <v>725050</v>
      </c>
      <c r="B205" s="28" t="s">
        <v>237</v>
      </c>
      <c r="C205" s="28" t="s">
        <v>36</v>
      </c>
      <c r="D205" s="41">
        <v>0</v>
      </c>
      <c r="E205" s="41">
        <v>400</v>
      </c>
      <c r="F205" s="27">
        <v>0</v>
      </c>
      <c r="G205" s="17">
        <f t="shared" si="2"/>
        <v>0</v>
      </c>
      <c r="H205" s="41">
        <v>4</v>
      </c>
      <c r="I205" s="17">
        <f>SUM(Tabel1[[#This Row],[totaalprijs]]*Tabel1[[#This Row],[factor aantal speelplekken]])</f>
        <v>0</v>
      </c>
      <c r="N205" s="3"/>
    </row>
    <row r="206" spans="1:14" x14ac:dyDescent="0.25">
      <c r="A206" s="2">
        <v>726</v>
      </c>
      <c r="B206" s="42" t="s">
        <v>246</v>
      </c>
      <c r="C206" s="28"/>
      <c r="D206" s="41"/>
      <c r="E206" s="41"/>
      <c r="F206" s="27">
        <v>0</v>
      </c>
      <c r="G206" s="17"/>
      <c r="H206" s="41"/>
      <c r="I206" s="17"/>
      <c r="N206" s="3"/>
    </row>
    <row r="207" spans="1:14" x14ac:dyDescent="0.25">
      <c r="A207" s="2">
        <v>726010</v>
      </c>
      <c r="B207" s="28" t="s">
        <v>227</v>
      </c>
      <c r="C207" s="28" t="s">
        <v>36</v>
      </c>
      <c r="D207" s="41">
        <v>0</v>
      </c>
      <c r="E207" s="41">
        <v>400</v>
      </c>
      <c r="F207" s="27">
        <v>0</v>
      </c>
      <c r="G207" s="17">
        <f t="shared" si="2"/>
        <v>0</v>
      </c>
      <c r="H207" s="41">
        <v>4</v>
      </c>
      <c r="I207" s="17">
        <f>SUM(Tabel1[[#This Row],[totaalprijs]]*Tabel1[[#This Row],[factor aantal speelplekken]])</f>
        <v>0</v>
      </c>
      <c r="N207" s="3"/>
    </row>
    <row r="208" spans="1:14" x14ac:dyDescent="0.25">
      <c r="A208" s="2">
        <v>726020</v>
      </c>
      <c r="B208" s="28" t="s">
        <v>222</v>
      </c>
      <c r="C208" s="28" t="s">
        <v>36</v>
      </c>
      <c r="D208" s="41">
        <v>0</v>
      </c>
      <c r="E208" s="41">
        <v>400</v>
      </c>
      <c r="F208" s="27">
        <v>0</v>
      </c>
      <c r="G208" s="17">
        <f t="shared" si="2"/>
        <v>0</v>
      </c>
      <c r="H208" s="41">
        <v>4</v>
      </c>
      <c r="I208" s="17">
        <f>SUM(Tabel1[[#This Row],[totaalprijs]]*Tabel1[[#This Row],[factor aantal speelplekken]])</f>
        <v>0</v>
      </c>
      <c r="N208" s="3"/>
    </row>
    <row r="209" spans="1:14" x14ac:dyDescent="0.25">
      <c r="A209" s="2">
        <v>726030</v>
      </c>
      <c r="B209" s="28" t="s">
        <v>223</v>
      </c>
      <c r="C209" s="28" t="s">
        <v>36</v>
      </c>
      <c r="D209" s="41">
        <v>0</v>
      </c>
      <c r="E209" s="41">
        <v>400</v>
      </c>
      <c r="F209" s="27">
        <v>0</v>
      </c>
      <c r="G209" s="17">
        <f t="shared" si="2"/>
        <v>0</v>
      </c>
      <c r="H209" s="41">
        <v>4</v>
      </c>
      <c r="I209" s="17">
        <f>SUM(Tabel1[[#This Row],[totaalprijs]]*Tabel1[[#This Row],[factor aantal speelplekken]])</f>
        <v>0</v>
      </c>
      <c r="N209" s="3"/>
    </row>
    <row r="210" spans="1:14" x14ac:dyDescent="0.25">
      <c r="A210" s="2">
        <v>726040</v>
      </c>
      <c r="B210" s="28" t="s">
        <v>224</v>
      </c>
      <c r="C210" s="28" t="s">
        <v>36</v>
      </c>
      <c r="D210" s="41">
        <v>0</v>
      </c>
      <c r="E210" s="41">
        <v>400</v>
      </c>
      <c r="F210" s="27">
        <v>0</v>
      </c>
      <c r="G210" s="17">
        <f t="shared" si="2"/>
        <v>0</v>
      </c>
      <c r="H210" s="41">
        <v>4</v>
      </c>
      <c r="I210" s="17">
        <f>SUM(Tabel1[[#This Row],[totaalprijs]]*Tabel1[[#This Row],[factor aantal speelplekken]])</f>
        <v>0</v>
      </c>
      <c r="N210" s="3"/>
    </row>
    <row r="211" spans="1:14" x14ac:dyDescent="0.25">
      <c r="A211" s="2">
        <v>726050</v>
      </c>
      <c r="B211" s="28" t="s">
        <v>225</v>
      </c>
      <c r="C211" s="28" t="s">
        <v>36</v>
      </c>
      <c r="D211" s="41">
        <v>0</v>
      </c>
      <c r="E211" s="41">
        <v>400</v>
      </c>
      <c r="F211" s="27">
        <v>0</v>
      </c>
      <c r="G211" s="17">
        <f t="shared" si="2"/>
        <v>0</v>
      </c>
      <c r="H211" s="41">
        <v>4</v>
      </c>
      <c r="I211" s="17">
        <f>SUM(Tabel1[[#This Row],[totaalprijs]]*Tabel1[[#This Row],[factor aantal speelplekken]])</f>
        <v>0</v>
      </c>
      <c r="N211" s="3"/>
    </row>
    <row r="212" spans="1:14" x14ac:dyDescent="0.25">
      <c r="A212" s="2">
        <v>727</v>
      </c>
      <c r="B212" s="42" t="s">
        <v>247</v>
      </c>
      <c r="C212" s="28"/>
      <c r="D212" s="41"/>
      <c r="E212" s="41"/>
      <c r="F212" s="27">
        <v>0</v>
      </c>
      <c r="G212" s="17"/>
      <c r="H212" s="41"/>
      <c r="I212" s="17"/>
      <c r="N212" s="3"/>
    </row>
    <row r="213" spans="1:14" x14ac:dyDescent="0.25">
      <c r="A213" s="2">
        <v>727010</v>
      </c>
      <c r="B213" s="28" t="s">
        <v>243</v>
      </c>
      <c r="C213" s="28" t="s">
        <v>36</v>
      </c>
      <c r="D213" s="41">
        <v>0</v>
      </c>
      <c r="E213" s="41">
        <v>400</v>
      </c>
      <c r="F213" s="27">
        <v>0</v>
      </c>
      <c r="G213" s="17">
        <f t="shared" si="2"/>
        <v>0</v>
      </c>
      <c r="H213" s="41">
        <v>4</v>
      </c>
      <c r="I213" s="17">
        <f>SUM(Tabel1[[#This Row],[totaalprijs]]*Tabel1[[#This Row],[factor aantal speelplekken]])</f>
        <v>0</v>
      </c>
      <c r="N213" s="3"/>
    </row>
    <row r="214" spans="1:14" x14ac:dyDescent="0.25">
      <c r="A214" s="2">
        <v>728</v>
      </c>
      <c r="B214" s="42" t="s">
        <v>248</v>
      </c>
      <c r="C214" s="28"/>
      <c r="D214" s="41"/>
      <c r="E214" s="41"/>
      <c r="F214" s="27">
        <v>0</v>
      </c>
      <c r="G214" s="17"/>
      <c r="H214" s="41"/>
      <c r="I214" s="17"/>
      <c r="N214" s="3"/>
    </row>
    <row r="215" spans="1:14" x14ac:dyDescent="0.25">
      <c r="A215" s="2">
        <v>728010</v>
      </c>
      <c r="B215" s="28" t="s">
        <v>238</v>
      </c>
      <c r="C215" s="28" t="s">
        <v>36</v>
      </c>
      <c r="D215" s="41">
        <v>0</v>
      </c>
      <c r="E215" s="41">
        <v>400</v>
      </c>
      <c r="F215" s="27">
        <v>0</v>
      </c>
      <c r="G215" s="17">
        <f t="shared" si="2"/>
        <v>0</v>
      </c>
      <c r="H215" s="41">
        <v>4</v>
      </c>
      <c r="I215" s="17">
        <f>SUM(Tabel1[[#This Row],[totaalprijs]]*Tabel1[[#This Row],[factor aantal speelplekken]])</f>
        <v>0</v>
      </c>
      <c r="N215" s="3"/>
    </row>
    <row r="216" spans="1:14" x14ac:dyDescent="0.25">
      <c r="A216" s="2">
        <v>728020</v>
      </c>
      <c r="B216" s="28" t="s">
        <v>239</v>
      </c>
      <c r="C216" s="28" t="s">
        <v>36</v>
      </c>
      <c r="D216" s="41">
        <v>0</v>
      </c>
      <c r="E216" s="41">
        <v>400</v>
      </c>
      <c r="F216" s="27">
        <v>0</v>
      </c>
      <c r="G216" s="17">
        <f t="shared" si="2"/>
        <v>0</v>
      </c>
      <c r="H216" s="41">
        <v>4</v>
      </c>
      <c r="I216" s="17">
        <f>SUM(Tabel1[[#This Row],[totaalprijs]]*Tabel1[[#This Row],[factor aantal speelplekken]])</f>
        <v>0</v>
      </c>
      <c r="N216" s="3"/>
    </row>
    <row r="217" spans="1:14" x14ac:dyDescent="0.25">
      <c r="A217" s="2">
        <v>728030</v>
      </c>
      <c r="B217" s="28" t="s">
        <v>240</v>
      </c>
      <c r="C217" s="28" t="s">
        <v>36</v>
      </c>
      <c r="D217" s="41">
        <v>0</v>
      </c>
      <c r="E217" s="41">
        <v>400</v>
      </c>
      <c r="F217" s="27">
        <v>0</v>
      </c>
      <c r="G217" s="17">
        <f t="shared" si="2"/>
        <v>0</v>
      </c>
      <c r="H217" s="41">
        <v>4</v>
      </c>
      <c r="I217" s="17">
        <f>SUM(Tabel1[[#This Row],[totaalprijs]]*Tabel1[[#This Row],[factor aantal speelplekken]])</f>
        <v>0</v>
      </c>
      <c r="N217" s="3"/>
    </row>
    <row r="218" spans="1:14" x14ac:dyDescent="0.25">
      <c r="A218" s="2">
        <v>728040</v>
      </c>
      <c r="B218" s="28" t="s">
        <v>241</v>
      </c>
      <c r="C218" s="28" t="s">
        <v>36</v>
      </c>
      <c r="D218" s="41">
        <v>0</v>
      </c>
      <c r="E218" s="41">
        <v>400</v>
      </c>
      <c r="F218" s="27">
        <v>0</v>
      </c>
      <c r="G218" s="17">
        <f t="shared" si="2"/>
        <v>0</v>
      </c>
      <c r="H218" s="41">
        <v>4</v>
      </c>
      <c r="I218" s="17">
        <f>SUM(Tabel1[[#This Row],[totaalprijs]]*Tabel1[[#This Row],[factor aantal speelplekken]])</f>
        <v>0</v>
      </c>
      <c r="N218" s="3"/>
    </row>
    <row r="219" spans="1:14" x14ac:dyDescent="0.25">
      <c r="A219" s="2">
        <v>728050</v>
      </c>
      <c r="B219" s="28" t="s">
        <v>242</v>
      </c>
      <c r="C219" s="28" t="s">
        <v>36</v>
      </c>
      <c r="D219" s="41">
        <v>0</v>
      </c>
      <c r="E219" s="41">
        <v>400</v>
      </c>
      <c r="F219" s="27">
        <v>0</v>
      </c>
      <c r="G219" s="17">
        <f t="shared" si="2"/>
        <v>0</v>
      </c>
      <c r="H219" s="41">
        <v>4</v>
      </c>
      <c r="I219" s="17">
        <f>SUM(Tabel1[[#This Row],[totaalprijs]]*Tabel1[[#This Row],[factor aantal speelplekken]])</f>
        <v>0</v>
      </c>
      <c r="N219" s="3"/>
    </row>
    <row r="220" spans="1:14" x14ac:dyDescent="0.25">
      <c r="A220" s="1">
        <v>8</v>
      </c>
      <c r="B220" s="42" t="s">
        <v>167</v>
      </c>
      <c r="C220" s="28"/>
      <c r="D220" s="41"/>
      <c r="E220" s="41"/>
      <c r="F220" s="17"/>
      <c r="G220" s="17"/>
      <c r="H220" s="41"/>
      <c r="I220" s="17"/>
      <c r="N220" s="3"/>
    </row>
    <row r="221" spans="1:14" x14ac:dyDescent="0.25">
      <c r="A221" s="1">
        <v>81</v>
      </c>
      <c r="B221" s="42" t="s">
        <v>168</v>
      </c>
      <c r="C221" s="28"/>
      <c r="D221" s="41"/>
      <c r="E221" s="41"/>
      <c r="F221" s="17"/>
      <c r="G221" s="17"/>
      <c r="H221" s="41"/>
      <c r="I221" s="17"/>
      <c r="N221" s="3"/>
    </row>
    <row r="222" spans="1:14" x14ac:dyDescent="0.25">
      <c r="A222" s="2">
        <v>811</v>
      </c>
      <c r="B222" s="42" t="s">
        <v>169</v>
      </c>
      <c r="C222" s="28"/>
      <c r="D222" s="41"/>
      <c r="E222" s="41"/>
      <c r="F222" s="17"/>
      <c r="G222" s="17"/>
      <c r="H222" s="41"/>
      <c r="I222" s="17"/>
      <c r="N222" s="3"/>
    </row>
    <row r="223" spans="1:14" x14ac:dyDescent="0.25">
      <c r="A223" s="2">
        <v>811010</v>
      </c>
      <c r="B223" s="28" t="s">
        <v>203</v>
      </c>
      <c r="C223" s="28" t="s">
        <v>36</v>
      </c>
      <c r="D223" s="41">
        <v>0</v>
      </c>
      <c r="E223" s="41">
        <v>100</v>
      </c>
      <c r="F223" s="27">
        <v>0</v>
      </c>
      <c r="G223" s="17">
        <f t="shared" si="2"/>
        <v>0</v>
      </c>
      <c r="H223" s="41">
        <v>100</v>
      </c>
      <c r="I223" s="17">
        <f>SUM(Tabel1[[#This Row],[totaalprijs]]*Tabel1[[#This Row],[factor aantal speelplekken]])</f>
        <v>0</v>
      </c>
      <c r="N223" s="3"/>
    </row>
    <row r="224" spans="1:14" x14ac:dyDescent="0.25">
      <c r="A224" s="2">
        <v>811020</v>
      </c>
      <c r="B224" s="28" t="s">
        <v>204</v>
      </c>
      <c r="C224" s="28" t="s">
        <v>36</v>
      </c>
      <c r="D224" s="41">
        <v>0</v>
      </c>
      <c r="E224" s="41">
        <v>100</v>
      </c>
      <c r="F224" s="27">
        <v>0</v>
      </c>
      <c r="G224" s="17">
        <f t="shared" si="2"/>
        <v>0</v>
      </c>
      <c r="H224" s="41">
        <v>100</v>
      </c>
      <c r="I224" s="17">
        <f>SUM(Tabel1[[#This Row],[totaalprijs]]*Tabel1[[#This Row],[factor aantal speelplekken]])</f>
        <v>0</v>
      </c>
      <c r="N224" s="3"/>
    </row>
    <row r="225" spans="1:14" x14ac:dyDescent="0.25">
      <c r="A225" s="2">
        <v>812</v>
      </c>
      <c r="B225" s="42" t="s">
        <v>170</v>
      </c>
      <c r="C225" s="28"/>
      <c r="D225" s="41"/>
      <c r="E225" s="41"/>
      <c r="F225" s="17"/>
      <c r="G225" s="17"/>
      <c r="H225" s="41"/>
      <c r="I225" s="17"/>
      <c r="N225" s="3"/>
    </row>
    <row r="226" spans="1:14" x14ac:dyDescent="0.25">
      <c r="A226" s="2">
        <v>812010</v>
      </c>
      <c r="B226" s="28" t="s">
        <v>172</v>
      </c>
      <c r="C226" s="28" t="s">
        <v>56</v>
      </c>
      <c r="D226" s="41">
        <v>0</v>
      </c>
      <c r="E226" s="41">
        <v>8</v>
      </c>
      <c r="F226" s="27">
        <v>0</v>
      </c>
      <c r="G226" s="17">
        <f t="shared" si="2"/>
        <v>0</v>
      </c>
      <c r="H226" s="41">
        <v>100</v>
      </c>
      <c r="I226" s="17">
        <f>SUM(Tabel1[[#This Row],[totaalprijs]]*Tabel1[[#This Row],[factor aantal speelplekken]])</f>
        <v>0</v>
      </c>
      <c r="N226" s="3"/>
    </row>
    <row r="227" spans="1:14" x14ac:dyDescent="0.25">
      <c r="A227" s="2">
        <v>812020</v>
      </c>
      <c r="B227" s="28" t="s">
        <v>171</v>
      </c>
      <c r="C227" s="28" t="s">
        <v>56</v>
      </c>
      <c r="D227" s="41">
        <v>0</v>
      </c>
      <c r="E227" s="41">
        <v>8</v>
      </c>
      <c r="F227" s="27">
        <v>0</v>
      </c>
      <c r="G227" s="17">
        <f t="shared" si="2"/>
        <v>0</v>
      </c>
      <c r="H227" s="41">
        <v>100</v>
      </c>
      <c r="I227" s="17">
        <f>SUM(Tabel1[[#This Row],[totaalprijs]]*Tabel1[[#This Row],[factor aantal speelplekken]])</f>
        <v>0</v>
      </c>
      <c r="N227" s="3"/>
    </row>
    <row r="228" spans="1:14" x14ac:dyDescent="0.25">
      <c r="A228" s="2">
        <v>813</v>
      </c>
      <c r="B228" s="42" t="s">
        <v>73</v>
      </c>
      <c r="C228" s="28"/>
      <c r="D228" s="41"/>
      <c r="E228" s="41"/>
      <c r="F228" s="17"/>
      <c r="G228" s="17"/>
      <c r="H228" s="41"/>
      <c r="I228" s="17"/>
      <c r="N228" s="3"/>
    </row>
    <row r="229" spans="1:14" x14ac:dyDescent="0.25">
      <c r="A229" s="2">
        <v>813010</v>
      </c>
      <c r="B229" s="28" t="s">
        <v>57</v>
      </c>
      <c r="C229" s="28" t="s">
        <v>38</v>
      </c>
      <c r="D229" s="41">
        <v>0</v>
      </c>
      <c r="E229" s="41">
        <v>60</v>
      </c>
      <c r="F229" s="27">
        <v>0</v>
      </c>
      <c r="G229" s="17">
        <f t="shared" si="2"/>
        <v>0</v>
      </c>
      <c r="H229" s="41">
        <v>100</v>
      </c>
      <c r="I229" s="17">
        <f>SUM(Tabel1[[#This Row],[totaalprijs]]*Tabel1[[#This Row],[factor aantal speelplekken]])</f>
        <v>0</v>
      </c>
      <c r="N229" s="3"/>
    </row>
    <row r="230" spans="1:14" x14ac:dyDescent="0.25">
      <c r="A230" s="2">
        <v>813020</v>
      </c>
      <c r="B230" s="28" t="s">
        <v>65</v>
      </c>
      <c r="C230" s="28" t="s">
        <v>38</v>
      </c>
      <c r="D230" s="41">
        <v>0</v>
      </c>
      <c r="E230" s="41">
        <v>60</v>
      </c>
      <c r="F230" s="27">
        <v>0</v>
      </c>
      <c r="G230" s="17">
        <f t="shared" si="2"/>
        <v>0</v>
      </c>
      <c r="H230" s="41">
        <v>100</v>
      </c>
      <c r="I230" s="17">
        <f>SUM(Tabel1[[#This Row],[totaalprijs]]*Tabel1[[#This Row],[factor aantal speelplekken]])</f>
        <v>0</v>
      </c>
      <c r="N230" s="3"/>
    </row>
    <row r="231" spans="1:14" x14ac:dyDescent="0.25">
      <c r="A231" s="2">
        <v>813030</v>
      </c>
      <c r="B231" s="28" t="s">
        <v>264</v>
      </c>
      <c r="C231" s="28" t="s">
        <v>38</v>
      </c>
      <c r="D231" s="41">
        <v>0</v>
      </c>
      <c r="E231" s="41">
        <v>60</v>
      </c>
      <c r="F231" s="27">
        <v>0</v>
      </c>
      <c r="G231" s="17">
        <f t="shared" si="2"/>
        <v>0</v>
      </c>
      <c r="H231" s="41">
        <v>100</v>
      </c>
      <c r="I231" s="17">
        <f>SUM(Tabel1[[#This Row],[totaalprijs]]*Tabel1[[#This Row],[factor aantal speelplekken]])</f>
        <v>0</v>
      </c>
      <c r="N231" s="3"/>
    </row>
    <row r="232" spans="1:14" x14ac:dyDescent="0.25">
      <c r="A232" s="2">
        <v>814</v>
      </c>
      <c r="B232" s="42" t="s">
        <v>72</v>
      </c>
      <c r="C232" s="28"/>
      <c r="D232" s="41"/>
      <c r="E232" s="41"/>
      <c r="F232" s="17"/>
      <c r="G232" s="17"/>
      <c r="H232" s="41"/>
      <c r="I232" s="17"/>
      <c r="N232" s="3"/>
    </row>
    <row r="233" spans="1:14" x14ac:dyDescent="0.25">
      <c r="A233" s="2">
        <v>814010</v>
      </c>
      <c r="B233" s="28" t="s">
        <v>63</v>
      </c>
      <c r="C233" s="28" t="s">
        <v>38</v>
      </c>
      <c r="D233" s="41">
        <v>0</v>
      </c>
      <c r="E233" s="41">
        <v>60</v>
      </c>
      <c r="F233" s="27">
        <v>0</v>
      </c>
      <c r="G233" s="17">
        <f t="shared" si="2"/>
        <v>0</v>
      </c>
      <c r="H233" s="41">
        <v>100</v>
      </c>
      <c r="I233" s="17">
        <f>SUM(Tabel1[[#This Row],[totaalprijs]]*Tabel1[[#This Row],[factor aantal speelplekken]])</f>
        <v>0</v>
      </c>
      <c r="N233" s="3"/>
    </row>
    <row r="234" spans="1:14" x14ac:dyDescent="0.25">
      <c r="A234" s="2">
        <v>814020</v>
      </c>
      <c r="B234" s="28" t="s">
        <v>66</v>
      </c>
      <c r="C234" s="28" t="s">
        <v>38</v>
      </c>
      <c r="D234" s="41">
        <v>0</v>
      </c>
      <c r="E234" s="41">
        <v>60</v>
      </c>
      <c r="F234" s="27">
        <v>0</v>
      </c>
      <c r="G234" s="17">
        <f t="shared" si="2"/>
        <v>0</v>
      </c>
      <c r="H234" s="41">
        <v>100</v>
      </c>
      <c r="I234" s="17">
        <f>SUM(Tabel1[[#This Row],[totaalprijs]]*Tabel1[[#This Row],[factor aantal speelplekken]])</f>
        <v>0</v>
      </c>
      <c r="N234" s="3"/>
    </row>
    <row r="235" spans="1:14" x14ac:dyDescent="0.25">
      <c r="A235" s="2">
        <v>814030</v>
      </c>
      <c r="B235" s="28" t="s">
        <v>266</v>
      </c>
      <c r="C235" s="28" t="s">
        <v>38</v>
      </c>
      <c r="D235" s="41">
        <v>0</v>
      </c>
      <c r="E235" s="41">
        <v>60</v>
      </c>
      <c r="F235" s="27"/>
      <c r="G235" s="17">
        <f t="shared" si="2"/>
        <v>0</v>
      </c>
      <c r="H235" s="41">
        <v>100</v>
      </c>
      <c r="I235" s="17">
        <f>SUM(Tabel1[[#This Row],[totaalprijs]]*Tabel1[[#This Row],[factor aantal speelplekken]])</f>
        <v>0</v>
      </c>
      <c r="N235" s="3"/>
    </row>
    <row r="236" spans="1:14" x14ac:dyDescent="0.25">
      <c r="A236" s="2">
        <v>815</v>
      </c>
      <c r="B236" s="42" t="s">
        <v>74</v>
      </c>
      <c r="C236" s="28"/>
      <c r="D236" s="41"/>
      <c r="E236" s="41"/>
      <c r="F236" s="17"/>
      <c r="G236" s="17"/>
      <c r="H236" s="41"/>
      <c r="I236" s="17"/>
      <c r="N236" s="3"/>
    </row>
    <row r="237" spans="1:14" x14ac:dyDescent="0.25">
      <c r="A237" s="2">
        <v>815010</v>
      </c>
      <c r="B237" s="28" t="s">
        <v>58</v>
      </c>
      <c r="C237" s="28" t="s">
        <v>38</v>
      </c>
      <c r="D237" s="41">
        <v>20</v>
      </c>
      <c r="E237" s="41">
        <v>100</v>
      </c>
      <c r="F237" s="27">
        <v>0</v>
      </c>
      <c r="G237" s="17">
        <f t="shared" si="2"/>
        <v>0</v>
      </c>
      <c r="H237" s="41">
        <v>100</v>
      </c>
      <c r="I237" s="17">
        <f>SUM(Tabel1[[#This Row],[totaalprijs]]*Tabel1[[#This Row],[factor aantal speelplekken]])</f>
        <v>0</v>
      </c>
      <c r="N237" s="3"/>
    </row>
    <row r="238" spans="1:14" x14ac:dyDescent="0.25">
      <c r="A238" s="2">
        <v>815020</v>
      </c>
      <c r="B238" s="28" t="s">
        <v>59</v>
      </c>
      <c r="C238" s="28" t="s">
        <v>38</v>
      </c>
      <c r="D238" s="41">
        <v>20</v>
      </c>
      <c r="E238" s="41">
        <v>100</v>
      </c>
      <c r="F238" s="27">
        <v>0</v>
      </c>
      <c r="G238" s="17">
        <f t="shared" si="2"/>
        <v>0</v>
      </c>
      <c r="H238" s="41">
        <v>100</v>
      </c>
      <c r="I238" s="17">
        <f>SUM(Tabel1[[#This Row],[totaalprijs]]*Tabel1[[#This Row],[factor aantal speelplekken]])</f>
        <v>0</v>
      </c>
      <c r="N238" s="3"/>
    </row>
    <row r="239" spans="1:14" x14ac:dyDescent="0.25">
      <c r="A239" s="2">
        <v>815030</v>
      </c>
      <c r="B239" s="28" t="s">
        <v>60</v>
      </c>
      <c r="C239" s="28" t="s">
        <v>38</v>
      </c>
      <c r="D239" s="41">
        <v>20</v>
      </c>
      <c r="E239" s="41">
        <v>100</v>
      </c>
      <c r="F239" s="27">
        <v>0</v>
      </c>
      <c r="G239" s="17">
        <f t="shared" si="2"/>
        <v>0</v>
      </c>
      <c r="H239" s="41">
        <v>100</v>
      </c>
      <c r="I239" s="17">
        <f>SUM(Tabel1[[#This Row],[totaalprijs]]*Tabel1[[#This Row],[factor aantal speelplekken]])</f>
        <v>0</v>
      </c>
      <c r="N239" s="3"/>
    </row>
    <row r="240" spans="1:14" x14ac:dyDescent="0.25">
      <c r="A240" s="2">
        <v>816</v>
      </c>
      <c r="B240" s="42" t="s">
        <v>75</v>
      </c>
      <c r="C240" s="28"/>
      <c r="D240" s="41"/>
      <c r="E240" s="41"/>
      <c r="F240" s="27">
        <v>0</v>
      </c>
      <c r="G240" s="17">
        <f t="shared" si="2"/>
        <v>0</v>
      </c>
      <c r="H240" s="41">
        <v>100</v>
      </c>
      <c r="I240" s="17">
        <f>SUM(Tabel1[[#This Row],[totaalprijs]]*Tabel1[[#This Row],[factor aantal speelplekken]])</f>
        <v>0</v>
      </c>
      <c r="N240" s="3"/>
    </row>
    <row r="241" spans="1:14" x14ac:dyDescent="0.25">
      <c r="A241" s="2">
        <v>816010</v>
      </c>
      <c r="B241" s="28" t="s">
        <v>64</v>
      </c>
      <c r="C241" s="28" t="s">
        <v>56</v>
      </c>
      <c r="D241" s="41">
        <v>1</v>
      </c>
      <c r="E241" s="41">
        <v>4</v>
      </c>
      <c r="F241" s="27">
        <v>0</v>
      </c>
      <c r="G241" s="17">
        <f t="shared" si="2"/>
        <v>0</v>
      </c>
      <c r="H241" s="41">
        <v>100</v>
      </c>
      <c r="I241" s="17">
        <f>SUM(Tabel1[[#This Row],[totaalprijs]]*Tabel1[[#This Row],[factor aantal speelplekken]])</f>
        <v>0</v>
      </c>
      <c r="N241" s="3"/>
    </row>
    <row r="242" spans="1:14" x14ac:dyDescent="0.25">
      <c r="A242" s="1">
        <v>82</v>
      </c>
      <c r="B242" s="42" t="s">
        <v>250</v>
      </c>
      <c r="C242" s="28"/>
      <c r="D242" s="41"/>
      <c r="E242" s="41"/>
      <c r="F242" s="41"/>
      <c r="G242" s="41"/>
      <c r="H242" s="41"/>
      <c r="I242" s="17"/>
      <c r="N242" s="3"/>
    </row>
    <row r="243" spans="1:14" x14ac:dyDescent="0.25">
      <c r="A243" s="2">
        <v>821</v>
      </c>
      <c r="B243" s="42" t="s">
        <v>251</v>
      </c>
      <c r="C243" s="28"/>
      <c r="D243" s="41"/>
      <c r="E243" s="41"/>
      <c r="F243" s="41"/>
      <c r="G243" s="41"/>
      <c r="H243" s="41"/>
      <c r="I243" s="17"/>
      <c r="N243" s="3"/>
    </row>
    <row r="244" spans="1:14" ht="30" x14ac:dyDescent="0.25">
      <c r="A244" s="2">
        <v>821010</v>
      </c>
      <c r="B244" s="61" t="s">
        <v>255</v>
      </c>
      <c r="C244" s="28" t="s">
        <v>56</v>
      </c>
      <c r="D244" s="41">
        <v>0</v>
      </c>
      <c r="E244" s="41">
        <v>6</v>
      </c>
      <c r="F244" s="41"/>
      <c r="G244" s="41"/>
      <c r="H244" s="41"/>
      <c r="I244" s="41"/>
      <c r="N244" s="3"/>
    </row>
    <row r="245" spans="1:14" x14ac:dyDescent="0.25">
      <c r="A245" s="1">
        <v>83</v>
      </c>
      <c r="B245" s="42" t="s">
        <v>188</v>
      </c>
      <c r="C245" s="28"/>
      <c r="D245" s="41"/>
      <c r="E245" s="41"/>
      <c r="F245" s="41"/>
      <c r="G245" s="41"/>
      <c r="H245" s="41"/>
      <c r="I245" s="41"/>
      <c r="N245" s="3"/>
    </row>
    <row r="246" spans="1:14" x14ac:dyDescent="0.25">
      <c r="A246" s="2">
        <v>8310</v>
      </c>
      <c r="B246" s="46" t="s">
        <v>190</v>
      </c>
      <c r="C246" s="28"/>
      <c r="D246" s="41"/>
      <c r="E246" s="41"/>
      <c r="F246" s="41"/>
      <c r="G246" s="41"/>
      <c r="H246" s="41"/>
      <c r="I246" s="41"/>
      <c r="N246" s="3"/>
    </row>
    <row r="247" spans="1:14" x14ac:dyDescent="0.25">
      <c r="A247" s="2">
        <v>831010</v>
      </c>
      <c r="B247" s="28" t="s">
        <v>265</v>
      </c>
      <c r="C247" s="28" t="s">
        <v>199</v>
      </c>
      <c r="D247" s="41">
        <v>0</v>
      </c>
      <c r="E247" s="41">
        <v>16</v>
      </c>
      <c r="F247" s="27">
        <v>0</v>
      </c>
      <c r="G247" s="17">
        <f t="shared" si="2"/>
        <v>0</v>
      </c>
      <c r="H247" s="41">
        <v>100</v>
      </c>
      <c r="I247" s="17">
        <f>SUM(Tabel1[[#This Row],[totaalprijs]]*Tabel1[[#This Row],[factor aantal speelplekken]])</f>
        <v>0</v>
      </c>
      <c r="N247" s="3"/>
    </row>
    <row r="248" spans="1:14" x14ac:dyDescent="0.25">
      <c r="A248" s="2">
        <v>831020</v>
      </c>
      <c r="B248" s="28" t="s">
        <v>189</v>
      </c>
      <c r="C248" s="28" t="s">
        <v>199</v>
      </c>
      <c r="D248" s="41">
        <v>0</v>
      </c>
      <c r="E248" s="41">
        <v>8</v>
      </c>
      <c r="F248" s="27">
        <v>0</v>
      </c>
      <c r="G248" s="17">
        <f t="shared" si="2"/>
        <v>0</v>
      </c>
      <c r="H248" s="41">
        <v>100</v>
      </c>
      <c r="I248" s="17">
        <f>SUM(Tabel1[[#This Row],[totaalprijs]]*Tabel1[[#This Row],[factor aantal speelplekken]])</f>
        <v>0</v>
      </c>
      <c r="N248" s="3"/>
    </row>
    <row r="249" spans="1:14" x14ac:dyDescent="0.25">
      <c r="A249" s="2">
        <v>8320</v>
      </c>
      <c r="B249" s="46" t="s">
        <v>258</v>
      </c>
      <c r="C249" s="28"/>
      <c r="D249" s="41"/>
      <c r="E249" s="41"/>
      <c r="F249" s="17"/>
      <c r="G249" s="17"/>
      <c r="H249" s="41"/>
      <c r="I249" s="17"/>
      <c r="N249" s="3"/>
    </row>
    <row r="250" spans="1:14" x14ac:dyDescent="0.25">
      <c r="A250" s="2">
        <v>832010</v>
      </c>
      <c r="B250" s="28" t="s">
        <v>191</v>
      </c>
      <c r="C250" s="28" t="s">
        <v>199</v>
      </c>
      <c r="D250" s="41">
        <v>0</v>
      </c>
      <c r="E250" s="41">
        <v>8</v>
      </c>
      <c r="F250" s="27">
        <v>0</v>
      </c>
      <c r="G250" s="17">
        <f t="shared" si="2"/>
        <v>0</v>
      </c>
      <c r="H250" s="41">
        <v>100</v>
      </c>
      <c r="I250" s="17">
        <f>SUM(Tabel1[[#This Row],[totaalprijs]]*Tabel1[[#This Row],[factor aantal speelplekken]])</f>
        <v>0</v>
      </c>
      <c r="N250" s="3"/>
    </row>
    <row r="251" spans="1:14" x14ac:dyDescent="0.25">
      <c r="A251" s="2">
        <v>832020</v>
      </c>
      <c r="B251" s="28" t="s">
        <v>192</v>
      </c>
      <c r="C251" s="28" t="s">
        <v>199</v>
      </c>
      <c r="D251" s="41">
        <v>0</v>
      </c>
      <c r="E251" s="41">
        <v>8</v>
      </c>
      <c r="F251" s="27">
        <v>0</v>
      </c>
      <c r="G251" s="17">
        <f t="shared" si="2"/>
        <v>0</v>
      </c>
      <c r="H251" s="41">
        <v>100</v>
      </c>
      <c r="I251" s="17">
        <f>SUM(Tabel1[[#This Row],[totaalprijs]]*Tabel1[[#This Row],[factor aantal speelplekken]])</f>
        <v>0</v>
      </c>
      <c r="N251" s="3"/>
    </row>
    <row r="252" spans="1:14" x14ac:dyDescent="0.25">
      <c r="A252" s="2">
        <v>832030</v>
      </c>
      <c r="B252" s="28" t="s">
        <v>193</v>
      </c>
      <c r="C252" s="28" t="s">
        <v>199</v>
      </c>
      <c r="D252" s="41">
        <v>0</v>
      </c>
      <c r="E252" s="41">
        <v>8</v>
      </c>
      <c r="F252" s="27">
        <v>0</v>
      </c>
      <c r="G252" s="17">
        <f t="shared" si="2"/>
        <v>0</v>
      </c>
      <c r="H252" s="41">
        <v>100</v>
      </c>
      <c r="I252" s="17">
        <f>SUM(Tabel1[[#This Row],[totaalprijs]]*Tabel1[[#This Row],[factor aantal speelplekken]])</f>
        <v>0</v>
      </c>
      <c r="N252" s="3"/>
    </row>
    <row r="253" spans="1:14" x14ac:dyDescent="0.25">
      <c r="A253" s="2">
        <v>832040</v>
      </c>
      <c r="B253" s="28" t="s">
        <v>194</v>
      </c>
      <c r="C253" s="28" t="s">
        <v>199</v>
      </c>
      <c r="D253" s="41">
        <v>0</v>
      </c>
      <c r="E253" s="41">
        <v>8</v>
      </c>
      <c r="F253" s="27">
        <v>0</v>
      </c>
      <c r="G253" s="17">
        <f t="shared" si="2"/>
        <v>0</v>
      </c>
      <c r="H253" s="41">
        <v>100</v>
      </c>
      <c r="I253" s="17">
        <f>SUM(Tabel1[[#This Row],[totaalprijs]]*Tabel1[[#This Row],[factor aantal speelplekken]])</f>
        <v>0</v>
      </c>
      <c r="N253" s="3"/>
    </row>
    <row r="254" spans="1:14" x14ac:dyDescent="0.25">
      <c r="A254" s="1">
        <v>84</v>
      </c>
      <c r="B254" s="42" t="s">
        <v>195</v>
      </c>
      <c r="C254" s="28"/>
      <c r="D254" s="41"/>
      <c r="E254" s="41"/>
      <c r="F254" s="17"/>
      <c r="G254" s="17"/>
      <c r="H254" s="41"/>
      <c r="I254" s="17"/>
      <c r="N254" s="3"/>
    </row>
    <row r="255" spans="1:14" x14ac:dyDescent="0.25">
      <c r="A255" s="2">
        <v>841010</v>
      </c>
      <c r="B255" s="28" t="s">
        <v>198</v>
      </c>
      <c r="C255" s="28" t="s">
        <v>200</v>
      </c>
      <c r="D255" s="41">
        <v>0</v>
      </c>
      <c r="E255" s="41">
        <v>1</v>
      </c>
      <c r="F255" s="27">
        <v>0</v>
      </c>
      <c r="G255" s="17">
        <f t="shared" si="2"/>
        <v>0</v>
      </c>
      <c r="H255" s="41">
        <v>50</v>
      </c>
      <c r="I255" s="17">
        <f>SUM(Tabel1[[#This Row],[totaalprijs]]*Tabel1[[#This Row],[factor aantal speelplekken]])</f>
        <v>0</v>
      </c>
      <c r="N255" s="3"/>
    </row>
    <row r="256" spans="1:14" x14ac:dyDescent="0.25">
      <c r="A256" s="2">
        <v>841020</v>
      </c>
      <c r="B256" s="28" t="s">
        <v>196</v>
      </c>
      <c r="C256" s="28" t="s">
        <v>200</v>
      </c>
      <c r="D256" s="41">
        <v>0</v>
      </c>
      <c r="E256" s="41">
        <v>1</v>
      </c>
      <c r="F256" s="27">
        <v>0</v>
      </c>
      <c r="G256" s="17">
        <f t="shared" ref="G256" si="3">F256*E256</f>
        <v>0</v>
      </c>
      <c r="H256" s="41">
        <v>50</v>
      </c>
      <c r="I256" s="17">
        <f>SUM(Tabel1[[#This Row],[totaalprijs]]*Tabel1[[#This Row],[factor aantal speelplekken]])</f>
        <v>0</v>
      </c>
      <c r="N256" s="3"/>
    </row>
    <row r="257" spans="1:14" x14ac:dyDescent="0.25">
      <c r="A257" s="2">
        <v>841030</v>
      </c>
      <c r="B257" s="28" t="s">
        <v>197</v>
      </c>
      <c r="C257" s="28" t="s">
        <v>200</v>
      </c>
      <c r="D257" s="41">
        <v>0</v>
      </c>
      <c r="E257" s="41">
        <v>1</v>
      </c>
      <c r="F257" s="27"/>
      <c r="G257" s="17">
        <f>F257*E257</f>
        <v>0</v>
      </c>
      <c r="H257" s="41">
        <v>50</v>
      </c>
      <c r="I257" s="17">
        <f>SUM(Tabel1[[#This Row],[totaalprijs]]*Tabel1[[#This Row],[factor aantal speelplekken]])</f>
        <v>0</v>
      </c>
      <c r="N257" s="3"/>
    </row>
    <row r="258" spans="1:14" x14ac:dyDescent="0.25">
      <c r="A258" s="2">
        <v>84</v>
      </c>
      <c r="B258" s="42" t="s">
        <v>267</v>
      </c>
      <c r="C258" s="28"/>
      <c r="D258" s="28"/>
      <c r="E258" s="28"/>
      <c r="F258" s="28"/>
      <c r="G258" s="28"/>
      <c r="H258" s="28"/>
      <c r="I258" s="28"/>
      <c r="N258" s="3"/>
    </row>
    <row r="259" spans="1:14" x14ac:dyDescent="0.25">
      <c r="A259" s="2">
        <v>851010</v>
      </c>
      <c r="B259" s="28" t="s">
        <v>268</v>
      </c>
      <c r="C259" s="28" t="s">
        <v>200</v>
      </c>
      <c r="D259" s="41">
        <v>0</v>
      </c>
      <c r="E259" s="41">
        <v>1</v>
      </c>
      <c r="F259" s="27"/>
      <c r="G259" s="17">
        <f>Tabel1[[#This Row],[tot]]*Tabel1[[#This Row],[eenheidsprijs*]]</f>
        <v>0</v>
      </c>
      <c r="H259" s="41">
        <v>100</v>
      </c>
      <c r="I259" s="17">
        <f>SUM(Tabel1[[#This Row],[totaalprijs]]*Tabel1[[#This Row],[factor aantal speelplekken]])</f>
        <v>0</v>
      </c>
      <c r="N259" s="3"/>
    </row>
    <row r="260" spans="1:14" ht="15.75" thickBot="1" x14ac:dyDescent="0.3">
      <c r="B260" s="28"/>
      <c r="C260" s="28"/>
      <c r="D260" s="41"/>
      <c r="E260" s="28"/>
      <c r="F260" s="17"/>
      <c r="G260" s="17"/>
      <c r="H260" s="41"/>
      <c r="I260" s="17"/>
    </row>
    <row r="261" spans="1:14" ht="15.75" thickBot="1" x14ac:dyDescent="0.3">
      <c r="B261" s="28"/>
      <c r="C261" s="28"/>
      <c r="D261" s="41"/>
      <c r="E261" s="60"/>
      <c r="F261" s="54" t="s">
        <v>40</v>
      </c>
      <c r="G261" s="44">
        <f>SUM(G9:G260)</f>
        <v>0</v>
      </c>
      <c r="H261" s="41"/>
      <c r="I261" s="45"/>
    </row>
    <row r="262" spans="1:14" ht="16.5" thickBot="1" x14ac:dyDescent="0.3">
      <c r="E262" s="9"/>
      <c r="F262" s="55" t="s">
        <v>14</v>
      </c>
      <c r="G262" s="25"/>
    </row>
    <row r="263" spans="1:14" ht="16.5" thickBot="1" x14ac:dyDescent="0.3">
      <c r="E263" s="9"/>
      <c r="F263" s="55" t="s">
        <v>15</v>
      </c>
      <c r="G263" s="25"/>
    </row>
  </sheetData>
  <protectedRanges>
    <protectedRange sqref="I9:I243 I247:I259" name="informatieve prijs"/>
    <protectedRange sqref="G262:G263" name="naam"/>
    <protectedRange sqref="F9:F241 F247:F259" name="gunningskolom"/>
  </protectedRanges>
  <mergeCells count="1">
    <mergeCell ref="D5:E5"/>
  </mergeCells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CC026F-4C22-4B9C-8381-26E7C2DA6E59}">
  <dimension ref="A1:F36"/>
  <sheetViews>
    <sheetView zoomScaleNormal="100" workbookViewId="0">
      <selection activeCell="B18" sqref="B18"/>
    </sheetView>
  </sheetViews>
  <sheetFormatPr defaultColWidth="8.85546875" defaultRowHeight="15" x14ac:dyDescent="0.25"/>
  <cols>
    <col min="1" max="1" width="55.28515625" style="2" bestFit="1" customWidth="1"/>
    <col min="2" max="2" width="40.85546875" style="2" customWidth="1"/>
    <col min="3" max="3" width="8.85546875" style="2"/>
    <col min="4" max="4" width="12.42578125" style="2" bestFit="1" customWidth="1"/>
    <col min="5" max="5" width="10.5703125" style="2" bestFit="1" customWidth="1"/>
    <col min="6" max="7" width="8.85546875" style="2"/>
    <col min="8" max="8" width="64.7109375" style="2" bestFit="1" customWidth="1"/>
    <col min="9" max="9" width="11.7109375" style="2" bestFit="1" customWidth="1"/>
    <col min="10" max="10" width="13.140625" style="2" customWidth="1"/>
    <col min="11" max="11" width="18.7109375" style="2" customWidth="1"/>
    <col min="12" max="12" width="14.7109375" style="2" customWidth="1"/>
    <col min="13" max="13" width="11.7109375" style="2" customWidth="1"/>
    <col min="14" max="14" width="15.140625" style="2" bestFit="1" customWidth="1"/>
    <col min="15" max="15" width="9.85546875" style="2" bestFit="1" customWidth="1"/>
    <col min="16" max="16" width="10.5703125" style="2" bestFit="1" customWidth="1"/>
    <col min="17" max="17" width="12.85546875" style="2" customWidth="1"/>
    <col min="18" max="18" width="8.85546875" style="2"/>
    <col min="19" max="19" width="25.7109375" style="2" bestFit="1" customWidth="1"/>
    <col min="20" max="20" width="14.5703125" style="2" bestFit="1" customWidth="1"/>
    <col min="21" max="16384" width="8.85546875" style="2"/>
  </cols>
  <sheetData>
    <row r="1" spans="1:6" x14ac:dyDescent="0.25">
      <c r="A1" s="1" t="s">
        <v>41</v>
      </c>
      <c r="B1" s="1" t="s">
        <v>254</v>
      </c>
    </row>
    <row r="2" spans="1:6" x14ac:dyDescent="0.25">
      <c r="A2" s="2" t="s">
        <v>42</v>
      </c>
    </row>
    <row r="3" spans="1:6" x14ac:dyDescent="0.25">
      <c r="A3" s="56" t="s">
        <v>257</v>
      </c>
    </row>
    <row r="4" spans="1:6" x14ac:dyDescent="0.25">
      <c r="A4" s="13" t="s">
        <v>43</v>
      </c>
      <c r="B4" s="24" t="s">
        <v>44</v>
      </c>
      <c r="E4" s="1"/>
      <c r="F4" s="1"/>
    </row>
    <row r="5" spans="1:6" x14ac:dyDescent="0.25">
      <c r="A5" s="26" t="s">
        <v>45</v>
      </c>
      <c r="B5" s="27">
        <v>0</v>
      </c>
    </row>
    <row r="6" spans="1:6" x14ac:dyDescent="0.25">
      <c r="A6" s="28" t="s">
        <v>46</v>
      </c>
      <c r="B6" s="29">
        <v>0</v>
      </c>
    </row>
    <row r="7" spans="1:6" x14ac:dyDescent="0.25">
      <c r="A7" s="26" t="s">
        <v>47</v>
      </c>
      <c r="B7" s="27">
        <v>0</v>
      </c>
    </row>
    <row r="8" spans="1:6" x14ac:dyDescent="0.25">
      <c r="A8" s="28" t="s">
        <v>48</v>
      </c>
      <c r="B8" s="29">
        <v>0</v>
      </c>
    </row>
    <row r="9" spans="1:6" x14ac:dyDescent="0.25">
      <c r="A9" s="26" t="s">
        <v>49</v>
      </c>
      <c r="B9" s="27">
        <v>0</v>
      </c>
    </row>
    <row r="10" spans="1:6" x14ac:dyDescent="0.25">
      <c r="A10" s="28" t="s">
        <v>50</v>
      </c>
      <c r="B10" s="29">
        <v>0</v>
      </c>
    </row>
    <row r="11" spans="1:6" ht="15.75" thickBot="1" x14ac:dyDescent="0.3">
      <c r="B11" s="3"/>
    </row>
    <row r="12" spans="1:6" ht="16.5" thickBot="1" x14ac:dyDescent="0.3">
      <c r="A12" s="30" t="s">
        <v>14</v>
      </c>
      <c r="B12" s="31"/>
    </row>
    <row r="13" spans="1:6" ht="16.5" thickBot="1" x14ac:dyDescent="0.3">
      <c r="A13" s="32" t="s">
        <v>15</v>
      </c>
      <c r="B13" s="33"/>
    </row>
    <row r="18" spans="2:2" x14ac:dyDescent="0.25">
      <c r="B18" s="34"/>
    </row>
    <row r="19" spans="2:2" x14ac:dyDescent="0.25">
      <c r="B19" s="34"/>
    </row>
    <row r="20" spans="2:2" x14ac:dyDescent="0.25">
      <c r="B20" s="34"/>
    </row>
    <row r="21" spans="2:2" x14ac:dyDescent="0.25">
      <c r="B21" s="34"/>
    </row>
    <row r="22" spans="2:2" x14ac:dyDescent="0.25">
      <c r="B22" s="34"/>
    </row>
    <row r="23" spans="2:2" x14ac:dyDescent="0.25">
      <c r="B23" s="34"/>
    </row>
    <row r="29" spans="2:2" x14ac:dyDescent="0.25">
      <c r="B29" s="35"/>
    </row>
    <row r="30" spans="2:2" x14ac:dyDescent="0.25">
      <c r="B30" s="35"/>
    </row>
    <row r="31" spans="2:2" x14ac:dyDescent="0.25">
      <c r="B31" s="35"/>
    </row>
    <row r="32" spans="2:2" x14ac:dyDescent="0.25">
      <c r="B32" s="35"/>
    </row>
    <row r="36" spans="4:4" x14ac:dyDescent="0.25">
      <c r="D36" s="36"/>
    </row>
  </sheetData>
  <protectedRanges>
    <protectedRange sqref="B12:B13 B5:B10" name="uurtarieven"/>
  </protectedRanges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bdd0580-4ac3-4492-80be-0f50d192de01">
      <Terms xmlns="http://schemas.microsoft.com/office/infopath/2007/PartnerControls"/>
    </lcf76f155ced4ddcb4097134ff3c332f>
    <TaxCatchAll xmlns="e133fc28-1c7b-40a2-94d2-c277524a5757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103DB8C904A9E48BE02B2590EE0E15C" ma:contentTypeVersion="16" ma:contentTypeDescription="Een nieuw document maken." ma:contentTypeScope="" ma:versionID="66360ad66f928256a0c0c6c52368b46e">
  <xsd:schema xmlns:xsd="http://www.w3.org/2001/XMLSchema" xmlns:xs="http://www.w3.org/2001/XMLSchema" xmlns:p="http://schemas.microsoft.com/office/2006/metadata/properties" xmlns:ns2="2bdd0580-4ac3-4492-80be-0f50d192de01" xmlns:ns3="e133fc28-1c7b-40a2-94d2-c277524a5757" targetNamespace="http://schemas.microsoft.com/office/2006/metadata/properties" ma:root="true" ma:fieldsID="3479e79c897bce791144eb7ca5bfabe6" ns2:_="" ns3:_="">
    <xsd:import namespace="2bdd0580-4ac3-4492-80be-0f50d192de01"/>
    <xsd:import namespace="e133fc28-1c7b-40a2-94d2-c277524a57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dd0580-4ac3-4492-80be-0f50d192de0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Afbeeldingtags" ma:readOnly="false" ma:fieldId="{5cf76f15-5ced-4ddc-b409-7134ff3c332f}" ma:taxonomyMulti="true" ma:sspId="667a7cc2-e970-4d55-addf-8ecb4b73266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33fc28-1c7b-40a2-94d2-c277524a57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17eb4ea6-f94b-42ce-a47b-f7056cadb328}" ma:internalName="TaxCatchAll" ma:showField="CatchAllData" ma:web="e133fc28-1c7b-40a2-94d2-c277524a57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B92DF82-322B-4C66-9FEB-333D11CFDF1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2327FAD-8427-4CA7-A4DA-FF854FAE5875}">
  <ds:schemaRefs>
    <ds:schemaRef ds:uri="http://schemas.openxmlformats.org/package/2006/metadata/core-properties"/>
    <ds:schemaRef ds:uri="e133fc28-1c7b-40a2-94d2-c277524a5757"/>
    <ds:schemaRef ds:uri="http://purl.org/dc/terms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microsoft.com/office/infopath/2007/PartnerControls"/>
    <ds:schemaRef ds:uri="2bdd0580-4ac3-4492-80be-0f50d192de01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0574CBE-4E5A-4D97-B82C-0F21EE2BECE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bdd0580-4ac3-4492-80be-0f50d192de01"/>
    <ds:schemaRef ds:uri="e133fc28-1c7b-40a2-94d2-c277524a57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Prijzen Diensten</vt:lpstr>
      <vt:lpstr>Prijzen Werken</vt:lpstr>
      <vt:lpstr>Uurtarief participatie fase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Roger</dc:creator>
  <cp:lastModifiedBy>Daina Munnik</cp:lastModifiedBy>
  <dcterms:created xsi:type="dcterms:W3CDTF">2024-03-29T08:28:29Z</dcterms:created>
  <dcterms:modified xsi:type="dcterms:W3CDTF">2024-09-09T07:09:04Z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0x010100E103DB8C904A9E48BE02B2590EE0E15C</vt:lpwstr>
  </property>
  <property fmtid="{D5CDD505-2E9C-101B-9397-08002B2CF9AE}" pid="3" name="MediaServiceImageTags">
    <vt:lpwstr/>
  </property>
</Properties>
</file>