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BMI Prijzenboeken\"/>
    </mc:Choice>
  </mc:AlternateContent>
  <xr:revisionPtr revIDLastSave="0" documentId="8_{C3F3A2EB-8D60-4D8A-B995-DAC80B90735E}" xr6:coauthVersionLast="47" xr6:coauthVersionMax="47" xr10:uidLastSave="{00000000-0000-0000-0000-000000000000}"/>
  <workbookProtection workbookAlgorithmName="SHA-512" workbookHashValue="6IrgKrw/kFOoLjep8NwB4DQlBoXr3V/iz7F/o8miBoLq9blxNl3SiOvAkVUt6/BsCstGxSSVlFpNQrhvWnRYRg==" workbookSaltValue="KEVscoxkiGj3GmhldQ1qSg==" workbookSpinCount="100000" lockStructure="1"/>
  <bookViews>
    <workbookView xWindow="-120" yWindow="-120" windowWidth="29040" windowHeight="15840" xr2:uid="{3C3204AA-3F03-4078-9AAD-D13C2D7ABFFD}"/>
  </bookViews>
  <sheets>
    <sheet name="Prijzenboek BMI 2025_2027 Noo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I31" i="1"/>
  <c r="F31" i="1"/>
  <c r="F38" i="1"/>
  <c r="H38" i="1" s="1"/>
  <c r="K38" i="1" s="1"/>
  <c r="F41" i="1"/>
  <c r="H41" i="1" s="1"/>
  <c r="K41" i="1" s="1"/>
  <c r="F40" i="1"/>
  <c r="H40" i="1" s="1"/>
  <c r="K40" i="1" s="1"/>
  <c r="F39" i="1"/>
  <c r="H39" i="1" s="1"/>
  <c r="K39" i="1" s="1"/>
  <c r="F33" i="1"/>
  <c r="H33" i="1" s="1"/>
  <c r="F34" i="1"/>
  <c r="H34" i="1" s="1"/>
  <c r="K34" i="1" s="1"/>
  <c r="F35" i="1"/>
  <c r="H35" i="1" s="1"/>
  <c r="K35" i="1" s="1"/>
  <c r="F36" i="1"/>
  <c r="H36" i="1" s="1"/>
  <c r="K36" i="1" s="1"/>
  <c r="K33" i="1" l="1"/>
  <c r="F18" i="1" l="1"/>
  <c r="D31" i="1" l="1"/>
  <c r="J41" i="1" l="1"/>
  <c r="J40" i="1"/>
  <c r="J39" i="1"/>
  <c r="G41" i="1"/>
  <c r="G40" i="1"/>
  <c r="G39" i="1"/>
  <c r="H73" i="1"/>
  <c r="K73" i="1" s="1"/>
  <c r="H72" i="1"/>
  <c r="K72" i="1" s="1"/>
  <c r="J73" i="1"/>
  <c r="J72" i="1"/>
  <c r="G73" i="1"/>
  <c r="G72" i="1"/>
  <c r="F73" i="1"/>
  <c r="F72" i="1"/>
  <c r="H74" i="1"/>
  <c r="K74" i="1" s="1"/>
  <c r="J74" i="1"/>
  <c r="G74" i="1"/>
  <c r="F74" i="1"/>
  <c r="I74" i="1" l="1"/>
  <c r="L73" i="1"/>
  <c r="I72" i="1"/>
  <c r="I73" i="1"/>
  <c r="L72" i="1"/>
  <c r="L74" i="1"/>
  <c r="H70" i="1"/>
  <c r="H69" i="1"/>
  <c r="K69" i="1" s="1"/>
  <c r="H68" i="1"/>
  <c r="H67" i="1"/>
  <c r="K67" i="1" s="1"/>
  <c r="H66" i="1"/>
  <c r="K66" i="1" s="1"/>
  <c r="J67" i="1"/>
  <c r="J68" i="1"/>
  <c r="J69" i="1"/>
  <c r="J70" i="1"/>
  <c r="J66" i="1"/>
  <c r="G67" i="1"/>
  <c r="G68" i="1"/>
  <c r="G69" i="1"/>
  <c r="G70" i="1"/>
  <c r="G66" i="1"/>
  <c r="F67" i="1"/>
  <c r="F68" i="1"/>
  <c r="F69" i="1"/>
  <c r="F70" i="1"/>
  <c r="F66" i="1"/>
  <c r="H62" i="1"/>
  <c r="K62" i="1" s="1"/>
  <c r="J62" i="1"/>
  <c r="G62" i="1"/>
  <c r="F62" i="1"/>
  <c r="H61" i="1"/>
  <c r="K61" i="1" s="1"/>
  <c r="J61" i="1"/>
  <c r="G61" i="1"/>
  <c r="F61" i="1"/>
  <c r="H59" i="1"/>
  <c r="K59" i="1" s="1"/>
  <c r="H58" i="1"/>
  <c r="K58" i="1" s="1"/>
  <c r="H57" i="1"/>
  <c r="K57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K50" i="1" s="1"/>
  <c r="H49" i="1"/>
  <c r="K49" i="1" s="1"/>
  <c r="H48" i="1"/>
  <c r="K48" i="1" s="1"/>
  <c r="H47" i="1"/>
  <c r="K47" i="1" s="1"/>
  <c r="H46" i="1"/>
  <c r="K46" i="1" s="1"/>
  <c r="H45" i="1"/>
  <c r="K45" i="1" s="1"/>
  <c r="H44" i="1"/>
  <c r="K44" i="1" s="1"/>
  <c r="H43" i="1"/>
  <c r="K43" i="1" s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3" i="1"/>
  <c r="F43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H30" i="1"/>
  <c r="K30" i="1" s="1"/>
  <c r="H29" i="1"/>
  <c r="K29" i="1" s="1"/>
  <c r="H28" i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H19" i="1"/>
  <c r="H18" i="1"/>
  <c r="K18" i="1" s="1"/>
  <c r="H17" i="1"/>
  <c r="K17" i="1" s="1"/>
  <c r="H16" i="1"/>
  <c r="K16" i="1" s="1"/>
  <c r="H15" i="1"/>
  <c r="K15" i="1" s="1"/>
  <c r="H14" i="1"/>
  <c r="K14" i="1" s="1"/>
  <c r="L14" i="1" s="1"/>
  <c r="H13" i="1"/>
  <c r="K13" i="1" s="1"/>
  <c r="H12" i="1"/>
  <c r="K12" i="1" s="1"/>
  <c r="H11" i="1"/>
  <c r="H10" i="1"/>
  <c r="K10" i="1" s="1"/>
  <c r="H9" i="1"/>
  <c r="K9" i="1" s="1"/>
  <c r="H8" i="1"/>
  <c r="K8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8" i="1"/>
  <c r="F9" i="1"/>
  <c r="F10" i="1"/>
  <c r="F11" i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H7" i="1"/>
  <c r="K7" i="1" s="1"/>
  <c r="G7" i="1"/>
  <c r="F7" i="1"/>
  <c r="I16" i="1" l="1"/>
  <c r="F75" i="1"/>
  <c r="L8" i="1"/>
  <c r="L16" i="1"/>
  <c r="I62" i="1"/>
  <c r="I8" i="1"/>
  <c r="I66" i="1"/>
  <c r="I57" i="1"/>
  <c r="I29" i="1"/>
  <c r="I21" i="1"/>
  <c r="I13" i="1"/>
  <c r="L30" i="1"/>
  <c r="L24" i="1"/>
  <c r="L22" i="1"/>
  <c r="L15" i="1"/>
  <c r="I28" i="1"/>
  <c r="L51" i="1"/>
  <c r="L59" i="1"/>
  <c r="L67" i="1"/>
  <c r="L53" i="1"/>
  <c r="I68" i="1"/>
  <c r="L55" i="1"/>
  <c r="I20" i="1"/>
  <c r="I12" i="1"/>
  <c r="I25" i="1"/>
  <c r="I17" i="1"/>
  <c r="I9" i="1"/>
  <c r="I58" i="1"/>
  <c r="I50" i="1"/>
  <c r="I49" i="1"/>
  <c r="I56" i="1"/>
  <c r="I48" i="1"/>
  <c r="I67" i="1"/>
  <c r="L12" i="1"/>
  <c r="L57" i="1"/>
  <c r="L27" i="1"/>
  <c r="I55" i="1"/>
  <c r="I47" i="1"/>
  <c r="I11" i="1"/>
  <c r="I19" i="1"/>
  <c r="I27" i="1"/>
  <c r="L28" i="1"/>
  <c r="I7" i="1"/>
  <c r="L20" i="1"/>
  <c r="I43" i="1"/>
  <c r="I44" i="1"/>
  <c r="I26" i="1"/>
  <c r="I18" i="1"/>
  <c r="I10" i="1"/>
  <c r="L29" i="1"/>
  <c r="I59" i="1"/>
  <c r="I51" i="1"/>
  <c r="L43" i="1"/>
  <c r="L52" i="1"/>
  <c r="L44" i="1"/>
  <c r="I24" i="1"/>
  <c r="K19" i="1"/>
  <c r="L19" i="1" s="1"/>
  <c r="L13" i="1"/>
  <c r="I70" i="1"/>
  <c r="L49" i="1"/>
  <c r="I23" i="1"/>
  <c r="I15" i="1"/>
  <c r="I54" i="1"/>
  <c r="I14" i="1"/>
  <c r="L17" i="1"/>
  <c r="L23" i="1"/>
  <c r="I53" i="1"/>
  <c r="I45" i="1"/>
  <c r="L54" i="1"/>
  <c r="I69" i="1"/>
  <c r="L47" i="1"/>
  <c r="I30" i="1"/>
  <c r="I22" i="1"/>
  <c r="L10" i="1"/>
  <c r="L18" i="1"/>
  <c r="L26" i="1"/>
  <c r="K11" i="1"/>
  <c r="L11" i="1" s="1"/>
  <c r="L45" i="1"/>
  <c r="I61" i="1"/>
  <c r="L61" i="1"/>
  <c r="L62" i="1"/>
  <c r="L66" i="1"/>
  <c r="L58" i="1"/>
  <c r="L50" i="1"/>
  <c r="L69" i="1"/>
  <c r="L25" i="1"/>
  <c r="L9" i="1"/>
  <c r="L56" i="1"/>
  <c r="L48" i="1"/>
  <c r="I52" i="1"/>
  <c r="I46" i="1"/>
  <c r="K70" i="1"/>
  <c r="L70" i="1" s="1"/>
  <c r="L46" i="1"/>
  <c r="L21" i="1"/>
  <c r="K68" i="1"/>
  <c r="L68" i="1" s="1"/>
  <c r="L7" i="1"/>
  <c r="H77" i="1" l="1"/>
  <c r="I75" i="1"/>
  <c r="L75" i="1"/>
  <c r="H78" i="1" l="1"/>
  <c r="H79" i="1"/>
  <c r="H80" i="1" l="1"/>
</calcChain>
</file>

<file path=xl/sharedStrings.xml><?xml version="1.0" encoding="utf-8"?>
<sst xmlns="http://schemas.openxmlformats.org/spreadsheetml/2006/main" count="194" uniqueCount="133">
  <si>
    <t>Blok</t>
  </si>
  <si>
    <t>Eenheid</t>
  </si>
  <si>
    <r>
      <rPr>
        <b/>
        <sz val="11"/>
        <rFont val="Verdana"/>
        <family val="2"/>
      </rPr>
      <t>Aantallen</t>
    </r>
    <r>
      <rPr>
        <sz val="11"/>
        <rFont val="Verdana"/>
        <family val="2"/>
      </rPr>
      <t xml:space="preserve"> (indicatie per jaar)</t>
    </r>
  </si>
  <si>
    <r>
      <t xml:space="preserve">Verrekenprijs </t>
    </r>
    <r>
      <rPr>
        <sz val="11"/>
        <color theme="1"/>
        <rFont val="Verdana"/>
        <family val="2"/>
      </rPr>
      <t>(per eenheid)</t>
    </r>
  </si>
  <si>
    <t>Preventief Onderhoud volgens Keuringsplan</t>
  </si>
  <si>
    <t>10.1</t>
  </si>
  <si>
    <t>stuks</t>
  </si>
  <si>
    <t>10.2</t>
  </si>
  <si>
    <t>10.3</t>
  </si>
  <si>
    <t>10.4</t>
  </si>
  <si>
    <t>10.5</t>
  </si>
  <si>
    <t>10.6</t>
  </si>
  <si>
    <t>10.7</t>
  </si>
  <si>
    <t xml:space="preserve">Uurtarief voor het herstellen van Manco's en uitvoeren van projecten (o.a. COVO's, monodisciplinaire projecten en vervangingen) </t>
  </si>
  <si>
    <t>20.1</t>
  </si>
  <si>
    <t>Uurtarief op werkdagen van 06:00 tot 18:00 uur</t>
  </si>
  <si>
    <t>uur</t>
  </si>
  <si>
    <t>20.2</t>
  </si>
  <si>
    <t>%</t>
  </si>
  <si>
    <t>20.3</t>
  </si>
  <si>
    <t>20.4</t>
  </si>
  <si>
    <t>Uurtarief voor het herstellen van storingen</t>
  </si>
  <si>
    <t>30.1</t>
  </si>
  <si>
    <t>30.2</t>
  </si>
  <si>
    <t>30.3</t>
  </si>
  <si>
    <t>30.4</t>
  </si>
  <si>
    <t>RVB controle BMI 4m</t>
  </si>
  <si>
    <t>Inspectiecertificaat gecertificeerde BMI 12m</t>
  </si>
  <si>
    <t>Inspectie en onderhoud BMI 12m</t>
  </si>
  <si>
    <t>07-B1 CCV insp en odh VBB blusgas 1j</t>
  </si>
  <si>
    <t>05-B1a Beheerderscontrole VBB sprinkler 2w</t>
  </si>
  <si>
    <t>05-B1b Beheerderscontrole VBB sprinkler 1m</t>
  </si>
  <si>
    <t>05-B2 CCV controle VBB sprinkler 13 wk</t>
  </si>
  <si>
    <t>05-B3 CCV controle VBB sprinkler 6m</t>
  </si>
  <si>
    <t>05-B4 CCV insp en odh VBB sprinkler 12m</t>
  </si>
  <si>
    <t>05-B5 CCV insp en odh VBB sprinkler 3j</t>
  </si>
  <si>
    <t>05-B6 CCV insp en odh VBB sprinklertank 5j</t>
  </si>
  <si>
    <t>05-B7 CCV insp en odh VBB sprinkler 10j</t>
  </si>
  <si>
    <t>07-B2 CCV insp en odh blusgas 5j</t>
  </si>
  <si>
    <t>08-B1 CCV insp en odh VBB CO2 6m</t>
  </si>
  <si>
    <t>08-B2 CCV insp en odh VBB CO2 1j</t>
  </si>
  <si>
    <t>08-B3 CCV insp en odh VBB CO2 5j</t>
  </si>
  <si>
    <t>09-B1 CCV insp en odh VBB watermist 1j</t>
  </si>
  <si>
    <t>10-B1 CCV Insp en odh RBI RWA 1j</t>
  </si>
  <si>
    <t>11-B1 CCV insp en odh RBI overdruk 1j</t>
  </si>
  <si>
    <t>14-B1 CCV Insp. en odh VBB vetbrandblusinstallatie 6m</t>
  </si>
  <si>
    <t>14-B2 Hydrostatische test vetbrandblusinstallatie 12j</t>
  </si>
  <si>
    <t>Inspectie en onderhoud OAI 12m</t>
  </si>
  <si>
    <t>Inspectiecertificaat gecertificeerde BMI 36m</t>
  </si>
  <si>
    <t>RVB controle OAI 4m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</si>
  <si>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</si>
  <si>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</si>
  <si>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</si>
  <si>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</si>
  <si>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</si>
  <si>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</si>
  <si>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</si>
  <si>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</si>
  <si>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</si>
  <si>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</si>
  <si>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</si>
  <si>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</si>
  <si>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</si>
  <si>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</si>
  <si>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</si>
  <si>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</si>
  <si>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10.24</t>
  </si>
  <si>
    <t>handmelder opbouw</t>
  </si>
  <si>
    <t>Slowwhoop geïntegreerd in meldersokkel</t>
  </si>
  <si>
    <t>Slowwhoop opbouw</t>
  </si>
  <si>
    <t>flitslicht IP65 (buiten) opbouw</t>
  </si>
  <si>
    <r>
      <t xml:space="preserve">in-/uitschakelen </t>
    </r>
    <r>
      <rPr>
        <sz val="11"/>
        <color rgb="FF3F413B"/>
        <rFont val="Verdana"/>
        <family val="2"/>
      </rPr>
      <t>brandmeldinstallatie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</si>
  <si>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>e</t>
    </r>
    <r>
      <rPr>
        <sz val="11"/>
        <color rgb="FF31312D"/>
        <rFont val="Verdana"/>
        <family val="2"/>
      </rPr>
      <t>r (Thermisch)</t>
    </r>
  </si>
  <si>
    <r>
      <t xml:space="preserve">automatische </t>
    </r>
    <r>
      <rPr>
        <sz val="11"/>
        <color rgb="FF31312D"/>
        <rFont val="Verdana"/>
        <family val="2"/>
      </rPr>
      <t>meld</t>
    </r>
    <r>
      <rPr>
        <sz val="11"/>
        <color rgb="FF52544D"/>
        <rFont val="Verdana"/>
        <family val="2"/>
      </rPr>
      <t xml:space="preserve">er </t>
    </r>
    <r>
      <rPr>
        <sz val="11"/>
        <color rgb="FF31312D"/>
        <rFont val="Verdana"/>
        <family val="2"/>
      </rPr>
      <t>(Rook)</t>
    </r>
  </si>
  <si>
    <r>
      <t xml:space="preserve">automatische </t>
    </r>
    <r>
      <rPr>
        <sz val="11"/>
        <color rgb="FF31312D"/>
        <rFont val="Verdana"/>
        <family val="2"/>
      </rPr>
      <t>melder (Multisensor)</t>
    </r>
  </si>
  <si>
    <r>
      <t xml:space="preserve">nevenindicator </t>
    </r>
    <r>
      <rPr>
        <sz val="11"/>
        <color rgb="FF3F413B"/>
        <rFont val="Verdana"/>
        <family val="2"/>
      </rPr>
      <t>opbouw</t>
    </r>
  </si>
  <si>
    <r>
      <t>flitslicht (binn</t>
    </r>
    <r>
      <rPr>
        <sz val="11"/>
        <color rgb="FF52544D"/>
        <rFont val="Verdana"/>
        <family val="2"/>
      </rPr>
      <t>en</t>
    </r>
    <r>
      <rPr>
        <sz val="11"/>
        <color rgb="FF31312D"/>
        <rFont val="Verdana"/>
        <family val="2"/>
      </rPr>
      <t xml:space="preserve">) </t>
    </r>
    <r>
      <rPr>
        <sz val="11"/>
        <color rgb="FF3F413B"/>
        <rFont val="Verdana"/>
        <family val="2"/>
      </rPr>
      <t>opbouw</t>
    </r>
  </si>
  <si>
    <r>
      <t>GTV</t>
    </r>
    <r>
      <rPr>
        <sz val="11"/>
        <color rgb="FF52544D"/>
        <rFont val="Verdana"/>
        <family val="2"/>
      </rPr>
      <t>-</t>
    </r>
    <r>
      <rPr>
        <sz val="11"/>
        <color rgb="FF31312D"/>
        <rFont val="Verdana"/>
        <family val="2"/>
      </rPr>
      <t>voeding t</t>
    </r>
    <r>
      <rPr>
        <sz val="11"/>
        <color rgb="FF66675E"/>
        <rFont val="Verdana"/>
        <family val="2"/>
      </rPr>
      <t>.</t>
    </r>
    <r>
      <rPr>
        <sz val="11"/>
        <color rgb="FF31312D"/>
        <rFont val="Verdana"/>
        <family val="2"/>
      </rPr>
      <t xml:space="preserve">b.v. </t>
    </r>
    <r>
      <rPr>
        <sz val="11"/>
        <color rgb="FF3F413B"/>
        <rFont val="Verdana"/>
        <family val="2"/>
      </rPr>
      <t>kleefmagneten 24Vdc-25W</t>
    </r>
  </si>
  <si>
    <r>
      <t>GTV-voeding t.b.v. 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100W</t>
    </r>
  </si>
  <si>
    <r>
      <t xml:space="preserve">GTV-voeding </t>
    </r>
    <r>
      <rPr>
        <sz val="11"/>
        <color rgb="FF31312D"/>
        <rFont val="Verdana"/>
        <family val="2"/>
      </rPr>
      <t xml:space="preserve">t.b.v. </t>
    </r>
    <r>
      <rPr>
        <sz val="11"/>
        <color rgb="FF3F413B"/>
        <rFont val="Verdana"/>
        <family val="2"/>
      </rPr>
      <t>kleefmagneten 24Vdc</t>
    </r>
    <r>
      <rPr>
        <sz val="11"/>
        <color rgb="FF66675E"/>
        <rFont val="Verdana"/>
        <family val="2"/>
      </rPr>
      <t>-</t>
    </r>
    <r>
      <rPr>
        <sz val="11"/>
        <color rgb="FF3F413B"/>
        <rFont val="Verdana"/>
        <family val="2"/>
      </rPr>
      <t>250W</t>
    </r>
  </si>
  <si>
    <r>
      <t xml:space="preserve">kleefmagneet </t>
    </r>
    <r>
      <rPr>
        <sz val="11"/>
        <color rgb="FF31312D"/>
        <rFont val="Verdana"/>
        <family val="2"/>
      </rPr>
      <t>wandmontage</t>
    </r>
  </si>
  <si>
    <r>
      <t xml:space="preserve">kleefmagneet </t>
    </r>
    <r>
      <rPr>
        <sz val="11"/>
        <color rgb="FF3F413B"/>
        <rFont val="Verdana"/>
        <family val="2"/>
      </rPr>
      <t>vloermontage</t>
    </r>
  </si>
  <si>
    <r>
      <t xml:space="preserve">installatie </t>
    </r>
    <r>
      <rPr>
        <sz val="11"/>
        <color rgb="FF3F413B"/>
        <rFont val="Verdana"/>
        <family val="2"/>
      </rPr>
      <t>certificeren</t>
    </r>
  </si>
  <si>
    <r>
      <t xml:space="preserve">afvoeren </t>
    </r>
    <r>
      <rPr>
        <sz val="11"/>
        <color rgb="FF31312D"/>
        <rFont val="Verdana"/>
        <family val="2"/>
      </rPr>
      <t>ioniserende meld</t>
    </r>
    <r>
      <rPr>
        <sz val="11"/>
        <color rgb="FF52544D"/>
        <rFont val="Verdana"/>
        <family val="2"/>
      </rPr>
      <t>er</t>
    </r>
  </si>
  <si>
    <t>Hoogwerker</t>
  </si>
  <si>
    <r>
      <t xml:space="preserve">Verrekenprijs </t>
    </r>
    <r>
      <rPr>
        <sz val="11"/>
        <color theme="1"/>
        <rFont val="Verdana"/>
        <family val="2"/>
      </rPr>
      <t>(aantal x eenheidsprijs)</t>
    </r>
  </si>
  <si>
    <t>Indexering</t>
  </si>
  <si>
    <t>Prijzen voor losse materialen</t>
  </si>
  <si>
    <t>Tekenwerk digitaal</t>
  </si>
  <si>
    <t>Symbool toevoegen of aanpassen, bij méér dan 40 symbolen per tekening</t>
  </si>
  <si>
    <t>Omzetten tekening van Microstation naar AutoCAD</t>
  </si>
  <si>
    <t>Vergoeding voor niet uit te voeren werkzaamheden en wachturen</t>
  </si>
  <si>
    <t>Vergoeding bij status niet gekeurd</t>
  </si>
  <si>
    <t>Vergoeding voor opnemen volledige gegevens nieuwe componenten</t>
  </si>
  <si>
    <t xml:space="preserve">Wachturen </t>
  </si>
  <si>
    <t>Onderdeel vanaf een werkhogte van 5 meter</t>
  </si>
  <si>
    <t>a. Schaarhoogwerker op accu tot 10m</t>
  </si>
  <si>
    <t>b. Schaarhoogwerker hybride tot 13m</t>
  </si>
  <si>
    <t xml:space="preserve">d. Knik-telescoop-hoogwerker (werkhoogte maximaal 20 meter) Per dag (inclusief transport) </t>
  </si>
  <si>
    <t xml:space="preserve">e. Rolsteiger per week (inclusief transport) </t>
  </si>
  <si>
    <r>
      <t xml:space="preserve">c. Knik telescoop-aanhanghoogwerker </t>
    </r>
    <r>
      <rPr>
        <sz val="11"/>
        <color rgb="FF41423D"/>
        <rFont val="Verdana"/>
        <family val="2"/>
      </rPr>
      <t xml:space="preserve">(werkhoogte maximaal </t>
    </r>
    <r>
      <rPr>
        <sz val="11"/>
        <color rgb="FF2D2D2B"/>
        <rFont val="Verdana"/>
        <family val="2"/>
      </rPr>
      <t xml:space="preserve">17 meter) Per dag (inclusief </t>
    </r>
    <r>
      <rPr>
        <sz val="11"/>
        <color rgb="FF41423D"/>
        <rFont val="Verdana"/>
        <family val="2"/>
      </rPr>
      <t xml:space="preserve">transport) </t>
    </r>
  </si>
  <si>
    <t>60.1</t>
  </si>
  <si>
    <t>60.2</t>
  </si>
  <si>
    <t>60.3</t>
  </si>
  <si>
    <t>60.4</t>
  </si>
  <si>
    <t>60.5</t>
  </si>
  <si>
    <t>70.1</t>
  </si>
  <si>
    <t>70.2</t>
  </si>
  <si>
    <t>70.3</t>
  </si>
  <si>
    <t>dagdeel</t>
  </si>
  <si>
    <t>week</t>
  </si>
  <si>
    <r>
      <t xml:space="preserve">Als voor de uitvoering </t>
    </r>
    <r>
      <rPr>
        <i/>
        <sz val="11"/>
        <color rgb="FF41423D"/>
        <rFont val="Verdana"/>
        <family val="2"/>
      </rPr>
      <t xml:space="preserve">van </t>
    </r>
    <r>
      <rPr>
        <i/>
        <sz val="11"/>
        <color rgb="FF2D2D2B"/>
        <rFont val="Verdana"/>
        <family val="2"/>
      </rPr>
      <t xml:space="preserve">het correctief onderhoud en herstellingen een </t>
    </r>
    <r>
      <rPr>
        <i/>
        <sz val="11"/>
        <color rgb="FF41423D"/>
        <rFont val="Verdana"/>
        <family val="2"/>
      </rPr>
      <t xml:space="preserve">hoogwerker </t>
    </r>
    <r>
      <rPr>
        <i/>
        <sz val="11"/>
        <color rgb="FF2D2D2B"/>
        <rFont val="Verdana"/>
        <family val="2"/>
      </rPr>
      <t xml:space="preserve">nodig is, dan </t>
    </r>
    <r>
      <rPr>
        <i/>
        <sz val="11"/>
        <color rgb="FF41423D"/>
        <rFont val="Verdana"/>
        <family val="2"/>
      </rPr>
      <t>zal</t>
    </r>
    <r>
      <rPr>
        <i/>
        <sz val="11"/>
        <color rgb="FF2D2D2B"/>
        <rFont val="Verdana"/>
        <family val="2"/>
      </rPr>
      <t xml:space="preserve"> Opdrachtgever hiervan melding maken en zal Opdrachtnemer een hoogwerker </t>
    </r>
    <r>
      <rPr>
        <i/>
        <sz val="11"/>
        <color rgb="FF41423D"/>
        <rFont val="Verdana"/>
        <family val="2"/>
      </rPr>
      <t xml:space="preserve">verschaffen. </t>
    </r>
    <r>
      <rPr>
        <i/>
        <sz val="11"/>
        <color rgb="FF2D2D2B"/>
        <rFont val="Verdana"/>
        <family val="2"/>
      </rPr>
      <t>De kosten van de Opdrachtnemer voor een hoogwerker zullen door Opdrachtgever worden vergoed tot een maximum van:</t>
    </r>
  </si>
  <si>
    <r>
      <t xml:space="preserve">Toeslag op uurtarief van 30.1 voor werk op werkdagen van 18:00 tot 06:00 uur </t>
    </r>
    <r>
      <rPr>
        <b/>
        <sz val="11"/>
        <color rgb="FFFF0000"/>
        <rFont val="Verdana"/>
        <family val="2"/>
      </rPr>
      <t>(maximaal 15%</t>
    </r>
    <r>
      <rPr>
        <sz val="11"/>
        <rFont val="Verdana"/>
        <family val="2"/>
      </rPr>
      <t>)</t>
    </r>
  </si>
  <si>
    <r>
      <t xml:space="preserve">Toeslag op uurtarief van 30.1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</si>
  <si>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30.1 voor werk op zon- en feestdagen </t>
    </r>
    <r>
      <rPr>
        <b/>
        <sz val="11"/>
        <color rgb="FFFF0000"/>
        <rFont val="Verdana"/>
        <family val="2"/>
      </rPr>
      <t>(maximaal 35%)</t>
    </r>
  </si>
  <si>
    <t>Naam Inschrijver:</t>
  </si>
  <si>
    <t>Ondertekening:</t>
  </si>
  <si>
    <t>naam:</t>
  </si>
  <si>
    <t>Functie:</t>
  </si>
  <si>
    <t>Datum:</t>
  </si>
  <si>
    <t xml:space="preserve">Handtekening:  </t>
  </si>
  <si>
    <t>gemandateerd persoon!!!</t>
  </si>
  <si>
    <r>
      <t xml:space="preserve">Toeslag op uurtarief van 20.1 voor werk op werkdagen van 18:00 tot 06:00 uur </t>
    </r>
    <r>
      <rPr>
        <b/>
        <sz val="11"/>
        <color rgb="FFFF0000"/>
        <rFont val="Verdana"/>
        <family val="2"/>
      </rPr>
      <t>(maximaal 15%)</t>
    </r>
  </si>
  <si>
    <r>
      <t xml:space="preserve">Toeslag op uurtarief van 20.1 voor werk op zaterdag </t>
    </r>
    <r>
      <rPr>
        <b/>
        <sz val="11"/>
        <color rgb="FFFF0000"/>
        <rFont val="Verdana"/>
        <family val="2"/>
      </rPr>
      <t>(maximaal 25%)</t>
    </r>
  </si>
  <si>
    <r>
      <t xml:space="preserve">Toeslag op uurtarief van 20.1 voor werk op zon- en feestdagen </t>
    </r>
    <r>
      <rPr>
        <b/>
        <sz val="11"/>
        <color rgb="FFFF0000"/>
        <rFont val="Verdana"/>
        <family val="2"/>
      </rPr>
      <t>(maximaal 35%)</t>
    </r>
  </si>
  <si>
    <r>
      <t xml:space="preserve">Verrekenprijs </t>
    </r>
    <r>
      <rPr>
        <sz val="11"/>
        <color theme="1"/>
        <rFont val="Verdana"/>
        <family val="2"/>
      </rPr>
      <t>(per eenheid + fictieve indexatie)</t>
    </r>
  </si>
  <si>
    <t>indicatief</t>
  </si>
  <si>
    <t>TOTAAL PLANMATIG ONDERHOUD</t>
  </si>
  <si>
    <t>TOTAAL</t>
  </si>
  <si>
    <t>Let op: het bedrag achter TOTAAL dient te worden overgenomen op het inschrijfbiljet</t>
  </si>
  <si>
    <t>TOTAAL CORRECTIEF ONDERHOUD</t>
  </si>
  <si>
    <t>Totaal per jaar</t>
  </si>
  <si>
    <t>Prijzenboek BMI 2025_2027 Regio Noord-West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</si>
</sst>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413]\ * #,##0.00_-;_-[$€-413]\ * #,##0.00\-;_-[$€-413]\ * &quot;-&quot;??_-;_-@_-"/>
    <numFmt numFmtId="165" formatCode="0.0%"/>
    <numFmt numFmtId="166" formatCode="0.0"/>
    <numFmt numFmtId="167" formatCode="_ [$€-413]\ * #,##0.00_ ;_ [$€-413]\ * \-#,##0.00_ ;_ [$€-413]\ * &quot;-&quot;??_ ;_ @_ "/>
    <numFmt numFmtId="168" formatCode="_ &quot;€&quot;\ * #,##0.0_ ;_ &quot;€&quot;\ * \-#,##0.0_ ;_ &quot;€&quot;\ * &quot;-&quot;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b/>
      <sz val="18"/>
      <name val="Verdana"/>
      <family val="2"/>
    </font>
    <font>
      <b/>
      <sz val="18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b/>
      <i/>
      <sz val="11"/>
      <color theme="1"/>
      <name val="Verdana"/>
      <family val="2"/>
    </font>
    <font>
      <sz val="8"/>
      <name val="Calibri"/>
      <family val="2"/>
      <scheme val="minor"/>
    </font>
    <font>
      <sz val="11"/>
      <color rgb="FF31312D"/>
      <name val="Verdana"/>
      <family val="2"/>
    </font>
    <font>
      <sz val="11"/>
      <color rgb="FF3F413B"/>
      <name val="Verdana"/>
      <family val="2"/>
    </font>
    <font>
      <sz val="11"/>
      <color rgb="FF52544D"/>
      <name val="Verdana"/>
      <family val="2"/>
    </font>
    <font>
      <sz val="11"/>
      <color rgb="FF66675E"/>
      <name val="Verdana"/>
      <family val="2"/>
    </font>
    <font>
      <b/>
      <sz val="11"/>
      <color rgb="FF31312D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rgb="FF2D2D2B"/>
      <name val="Verdana"/>
      <family val="2"/>
    </font>
    <font>
      <b/>
      <sz val="11"/>
      <color rgb="FF2D2D2B"/>
      <name val="Verdana"/>
      <family val="2"/>
    </font>
    <font>
      <sz val="11"/>
      <color rgb="FF41423D"/>
      <name val="Verdana"/>
      <family val="2"/>
    </font>
    <font>
      <i/>
      <sz val="11"/>
      <color rgb="FF41423D"/>
      <name val="Verdana"/>
      <family val="2"/>
    </font>
    <font>
      <i/>
      <sz val="11"/>
      <color rgb="FF2D2D2B"/>
      <name val="Verdana"/>
      <family val="2"/>
    </font>
    <font>
      <b/>
      <sz val="11"/>
      <color rgb="FFFF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3">
    <xf numFmtId="0" fontId="0" fillId="0" borderId="0" xfId="0"/>
    <xf numFmtId="0" fontId="5" fillId="2" borderId="4" xfId="0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9" fontId="3" fillId="0" borderId="0" xfId="3" applyFont="1"/>
    <xf numFmtId="0" fontId="3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/>
    <xf numFmtId="165" fontId="3" fillId="5" borderId="5" xfId="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left"/>
    </xf>
    <xf numFmtId="43" fontId="3" fillId="2" borderId="5" xfId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9" xfId="0" applyFont="1" applyBorder="1"/>
    <xf numFmtId="0" fontId="7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64" fontId="3" fillId="3" borderId="3" xfId="0" applyNumberFormat="1" applyFont="1" applyFill="1" applyBorder="1" applyAlignment="1" applyProtection="1">
      <alignment vertical="center"/>
      <protection locked="0"/>
    </xf>
    <xf numFmtId="49" fontId="7" fillId="0" borderId="3" xfId="0" applyNumberFormat="1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 wrapText="1"/>
    </xf>
    <xf numFmtId="0" fontId="7" fillId="0" borderId="3" xfId="0" applyFont="1" applyBorder="1" applyAlignment="1" applyProtection="1">
      <alignment horizontal="center" vertical="top" wrapText="1"/>
    </xf>
    <xf numFmtId="1" fontId="4" fillId="0" borderId="3" xfId="0" applyNumberFormat="1" applyFont="1" applyBorder="1" applyAlignment="1" applyProtection="1">
      <alignment horizontal="center" vertical="top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vertical="center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vertical="center"/>
    </xf>
    <xf numFmtId="0" fontId="3" fillId="0" borderId="3" xfId="4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vertical="center"/>
    </xf>
    <xf numFmtId="44" fontId="3" fillId="0" borderId="3" xfId="0" applyNumberFormat="1" applyFont="1" applyFill="1" applyBorder="1" applyAlignment="1" applyProtection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Protection="1"/>
    <xf numFmtId="2" fontId="3" fillId="0" borderId="4" xfId="0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vertical="center"/>
    </xf>
    <xf numFmtId="44" fontId="3" fillId="0" borderId="7" xfId="0" applyNumberFormat="1" applyFont="1" applyFill="1" applyBorder="1" applyAlignment="1" applyProtection="1">
      <alignment horizontal="center" vertical="center"/>
    </xf>
    <xf numFmtId="167" fontId="3" fillId="0" borderId="7" xfId="0" applyNumberFormat="1" applyFont="1" applyFill="1" applyBorder="1" applyProtection="1"/>
    <xf numFmtId="0" fontId="7" fillId="0" borderId="6" xfId="4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164" fontId="26" fillId="6" borderId="16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vertical="center"/>
    </xf>
    <xf numFmtId="44" fontId="26" fillId="6" borderId="16" xfId="0" applyNumberFormat="1" applyFont="1" applyFill="1" applyBorder="1" applyAlignment="1" applyProtection="1">
      <alignment horizontal="center" vertical="center"/>
    </xf>
    <xf numFmtId="1" fontId="4" fillId="0" borderId="13" xfId="0" applyNumberFormat="1" applyFont="1" applyFill="1" applyBorder="1" applyAlignment="1" applyProtection="1">
      <alignment horizontal="center" vertical="center"/>
    </xf>
    <xf numFmtId="167" fontId="26" fillId="6" borderId="16" xfId="0" applyNumberFormat="1" applyFont="1" applyFill="1" applyBorder="1" applyAlignment="1" applyProtection="1">
      <alignment vertical="center"/>
    </xf>
    <xf numFmtId="1" fontId="8" fillId="2" borderId="3" xfId="0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1" fontId="4" fillId="2" borderId="10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left" vertical="center"/>
    </xf>
    <xf numFmtId="164" fontId="3" fillId="0" borderId="3" xfId="0" applyNumberFormat="1" applyFont="1" applyFill="1" applyBorder="1" applyAlignment="1" applyProtection="1">
      <alignment horizontal="right" vertical="center"/>
    </xf>
    <xf numFmtId="167" fontId="3" fillId="0" borderId="3" xfId="0" applyNumberFormat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9" fontId="3" fillId="0" borderId="3" xfId="5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left" vertical="center"/>
    </xf>
    <xf numFmtId="168" fontId="3" fillId="0" borderId="3" xfId="2" applyNumberFormat="1" applyFont="1" applyFill="1" applyBorder="1" applyAlignment="1" applyProtection="1">
      <alignment horizontal="right" vertical="center" wrapText="1"/>
    </xf>
    <xf numFmtId="44" fontId="3" fillId="0" borderId="3" xfId="2" applyNumberFormat="1" applyFont="1" applyFill="1" applyBorder="1" applyAlignment="1" applyProtection="1">
      <alignment horizontal="left" vertical="center" wrapText="1"/>
    </xf>
    <xf numFmtId="44" fontId="3" fillId="0" borderId="3" xfId="0" applyNumberFormat="1" applyFont="1" applyFill="1" applyBorder="1" applyProtection="1"/>
    <xf numFmtId="0" fontId="9" fillId="2" borderId="3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vertical="center" wrapText="1"/>
    </xf>
    <xf numFmtId="0" fontId="7" fillId="2" borderId="3" xfId="0" applyFont="1" applyFill="1" applyBorder="1" applyAlignment="1" applyProtection="1">
      <alignment vertical="center"/>
    </xf>
    <xf numFmtId="0" fontId="3" fillId="2" borderId="3" xfId="0" applyFont="1" applyFill="1" applyBorder="1" applyProtection="1"/>
    <xf numFmtId="44" fontId="3" fillId="0" borderId="3" xfId="2" applyNumberFormat="1" applyFont="1" applyFill="1" applyBorder="1" applyAlignment="1" applyProtection="1">
      <alignment horizontal="right" vertical="center" wrapText="1"/>
    </xf>
    <xf numFmtId="9" fontId="3" fillId="0" borderId="3" xfId="2" applyNumberFormat="1" applyFont="1" applyFill="1" applyBorder="1" applyAlignment="1" applyProtection="1">
      <alignment horizontal="center" vertical="center"/>
    </xf>
    <xf numFmtId="44" fontId="3" fillId="0" borderId="3" xfId="2" applyNumberFormat="1" applyFont="1" applyFill="1" applyBorder="1" applyAlignment="1" applyProtection="1">
      <alignment horizontal="right" vertical="center"/>
    </xf>
    <xf numFmtId="1" fontId="7" fillId="2" borderId="0" xfId="0" applyNumberFormat="1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3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/>
    </xf>
    <xf numFmtId="44" fontId="7" fillId="0" borderId="3" xfId="0" applyNumberFormat="1" applyFont="1" applyFill="1" applyBorder="1" applyProtection="1"/>
    <xf numFmtId="0" fontId="12" fillId="0" borderId="3" xfId="0" applyFont="1" applyBorder="1" applyProtection="1"/>
    <xf numFmtId="0" fontId="12" fillId="0" borderId="3" xfId="0" applyFont="1" applyBorder="1" applyAlignment="1" applyProtection="1">
      <alignment vertical="center" wrapText="1"/>
    </xf>
    <xf numFmtId="0" fontId="11" fillId="0" borderId="3" xfId="0" applyFont="1" applyBorder="1" applyProtection="1"/>
    <xf numFmtId="2" fontId="3" fillId="0" borderId="3" xfId="0" applyNumberFormat="1" applyFont="1" applyBorder="1" applyAlignment="1" applyProtection="1">
      <alignment horizontal="center"/>
    </xf>
    <xf numFmtId="166" fontId="7" fillId="2" borderId="0" xfId="0" applyNumberFormat="1" applyFont="1" applyFill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4" fontId="3" fillId="0" borderId="3" xfId="0" applyNumberFormat="1" applyFont="1" applyFill="1" applyBorder="1" applyAlignment="1" applyProtection="1">
      <alignment vertical="center"/>
    </xf>
    <xf numFmtId="44" fontId="7" fillId="0" borderId="3" xfId="0" applyNumberFormat="1" applyFont="1" applyFill="1" applyBorder="1" applyAlignment="1" applyProtection="1">
      <alignment vertical="center"/>
    </xf>
    <xf numFmtId="166" fontId="3" fillId="0" borderId="3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Protection="1"/>
    <xf numFmtId="0" fontId="7" fillId="2" borderId="9" xfId="0" applyFont="1" applyFill="1" applyBorder="1" applyAlignment="1" applyProtection="1">
      <alignment horizontal="center" vertical="center"/>
    </xf>
    <xf numFmtId="0" fontId="15" fillId="2" borderId="11" xfId="0" applyFont="1" applyFill="1" applyBorder="1" applyAlignment="1" applyProtection="1">
      <alignment vertical="center" wrapText="1"/>
    </xf>
    <xf numFmtId="0" fontId="3" fillId="2" borderId="11" xfId="0" applyFont="1" applyFill="1" applyBorder="1" applyProtection="1"/>
    <xf numFmtId="0" fontId="3" fillId="2" borderId="12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/>
    </xf>
    <xf numFmtId="0" fontId="19" fillId="4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Protection="1"/>
    <xf numFmtId="0" fontId="18" fillId="0" borderId="4" xfId="0" applyFont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horizontal="center"/>
    </xf>
    <xf numFmtId="0" fontId="18" fillId="0" borderId="4" xfId="0" applyFont="1" applyBorder="1" applyAlignment="1" applyProtection="1">
      <alignment horizontal="left" indent="1"/>
    </xf>
    <xf numFmtId="0" fontId="18" fillId="0" borderId="4" xfId="0" applyFont="1" applyBorder="1" applyAlignment="1" applyProtection="1">
      <alignment horizontal="left" wrapText="1" indent="1"/>
    </xf>
    <xf numFmtId="0" fontId="3" fillId="0" borderId="4" xfId="0" applyFont="1" applyBorder="1" applyAlignment="1" applyProtection="1">
      <alignment horizontal="left" wrapText="1" indent="1"/>
    </xf>
    <xf numFmtId="0" fontId="3" fillId="0" borderId="7" xfId="0" applyFont="1" applyBorder="1" applyAlignment="1" applyProtection="1">
      <alignment horizontal="center"/>
    </xf>
    <xf numFmtId="0" fontId="18" fillId="0" borderId="9" xfId="0" applyFont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center"/>
    </xf>
    <xf numFmtId="44" fontId="7" fillId="0" borderId="7" xfId="0" applyNumberFormat="1" applyFont="1" applyFill="1" applyBorder="1" applyAlignment="1" applyProtection="1">
      <alignment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vertical="center" wrapText="1"/>
    </xf>
    <xf numFmtId="0" fontId="3" fillId="2" borderId="0" xfId="0" applyFont="1" applyFill="1" applyBorder="1" applyProtection="1"/>
    <xf numFmtId="0" fontId="16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4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3" borderId="3" xfId="0" applyNumberFormat="1" applyFont="1" applyFill="1" applyBorder="1" applyProtection="1">
      <protection locked="0"/>
    </xf>
    <xf numFmtId="44" fontId="3" fillId="3" borderId="7" xfId="0" applyNumberFormat="1" applyFont="1" applyFill="1" applyBorder="1" applyProtection="1">
      <protection locked="0"/>
    </xf>
    <xf numFmtId="44" fontId="3" fillId="3" borderId="3" xfId="0" applyNumberFormat="1" applyFont="1" applyFill="1" applyBorder="1" applyAlignment="1" applyProtection="1">
      <alignment vertical="center"/>
      <protection locked="0"/>
    </xf>
    <xf numFmtId="9" fontId="4" fillId="3" borderId="3" xfId="5" applyFon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 applyProtection="1">
      <alignment horizontal="center" vertical="center"/>
      <protection locked="0"/>
    </xf>
    <xf numFmtId="44" fontId="3" fillId="0" borderId="6" xfId="5" applyNumberFormat="1" applyFont="1" applyFill="1" applyBorder="1" applyAlignment="1" applyProtection="1">
      <alignment horizontal="left" vertical="center" wrapText="1"/>
    </xf>
    <xf numFmtId="44" fontId="3" fillId="0" borderId="6" xfId="2" applyNumberFormat="1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167" fontId="3" fillId="0" borderId="3" xfId="0" applyNumberFormat="1" applyFont="1" applyBorder="1"/>
    <xf numFmtId="3" fontId="4" fillId="2" borderId="3" xfId="0" applyNumberFormat="1" applyFont="1" applyFill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24" fillId="0" borderId="3" xfId="0" applyFont="1" applyBorder="1" applyAlignment="1">
      <alignment horizontal="center"/>
    </xf>
    <xf numFmtId="0" fontId="24" fillId="3" borderId="4" xfId="0" applyFont="1" applyFill="1" applyBorder="1" applyAlignment="1" applyProtection="1">
      <alignment horizontal="center"/>
      <protection locked="0"/>
    </xf>
    <xf numFmtId="0" fontId="24" fillId="3" borderId="5" xfId="0" applyFont="1" applyFill="1" applyBorder="1" applyAlignment="1" applyProtection="1">
      <alignment horizontal="center"/>
      <protection locked="0"/>
    </xf>
    <xf numFmtId="0" fontId="24" fillId="3" borderId="6" xfId="0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4" fontId="3" fillId="0" borderId="19" xfId="0" applyNumberFormat="1" applyFont="1" applyBorder="1" applyAlignment="1">
      <alignment horizontal="center"/>
    </xf>
    <xf numFmtId="44" fontId="3" fillId="0" borderId="18" xfId="0" applyNumberFormat="1" applyFont="1" applyBorder="1" applyAlignment="1">
      <alignment horizontal="center"/>
    </xf>
    <xf numFmtId="0" fontId="24" fillId="0" borderId="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3" borderId="9" xfId="0" applyFont="1" applyFill="1" applyBorder="1" applyAlignment="1" applyProtection="1">
      <alignment horizontal="center"/>
      <protection locked="0"/>
    </xf>
    <xf numFmtId="0" fontId="25" fillId="3" borderId="11" xfId="0" applyFont="1" applyFill="1" applyBorder="1" applyAlignment="1" applyProtection="1">
      <alignment horizontal="center"/>
      <protection locked="0"/>
    </xf>
    <xf numFmtId="0" fontId="25" fillId="3" borderId="12" xfId="0" applyFont="1" applyFill="1" applyBorder="1" applyAlignment="1" applyProtection="1">
      <alignment horizontal="center"/>
      <protection locked="0"/>
    </xf>
    <xf numFmtId="0" fontId="25" fillId="3" borderId="14" xfId="0" applyFont="1" applyFill="1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/>
      <protection locked="0"/>
    </xf>
    <xf numFmtId="0" fontId="25" fillId="3" borderId="15" xfId="0" applyFont="1" applyFill="1" applyBorder="1" applyAlignment="1" applyProtection="1">
      <alignment horizontal="center"/>
      <protection locked="0"/>
    </xf>
    <xf numFmtId="0" fontId="25" fillId="3" borderId="1" xfId="0" applyFont="1" applyFill="1" applyBorder="1" applyAlignment="1" applyProtection="1">
      <alignment horizontal="center"/>
      <protection locked="0"/>
    </xf>
    <xf numFmtId="0" fontId="25" fillId="3" borderId="2" xfId="0" applyFont="1" applyFill="1" applyBorder="1" applyAlignment="1" applyProtection="1">
      <alignment horizontal="center"/>
      <protection locked="0"/>
    </xf>
    <xf numFmtId="0" fontId="25" fillId="3" borderId="13" xfId="0" applyFont="1" applyFill="1" applyBorder="1" applyAlignment="1" applyProtection="1">
      <alignment horizontal="center"/>
      <protection locked="0"/>
    </xf>
    <xf numFmtId="44" fontId="3" fillId="0" borderId="21" xfId="0" applyNumberFormat="1" applyFont="1" applyBorder="1" applyAlignment="1"/>
    <xf numFmtId="44" fontId="0" fillId="0" borderId="22" xfId="0" applyNumberFormat="1" applyBorder="1" applyAlignment="1"/>
    <xf numFmtId="44" fontId="3" fillId="0" borderId="17" xfId="0" applyNumberFormat="1" applyFont="1" applyBorder="1" applyAlignment="1"/>
    <xf numFmtId="44" fontId="0" fillId="0" borderId="18" xfId="0" applyNumberFormat="1" applyBorder="1" applyAlignment="1"/>
    <xf numFmtId="44" fontId="3" fillId="0" borderId="24" xfId="0" applyNumberFormat="1" applyFont="1" applyBorder="1" applyAlignment="1"/>
    <xf numFmtId="44" fontId="0" fillId="0" borderId="25" xfId="0" applyNumberFormat="1" applyBorder="1" applyAlignment="1"/>
    <xf numFmtId="0" fontId="26" fillId="6" borderId="0" xfId="0" applyFont="1" applyFill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left"/>
    </xf>
    <xf numFmtId="0" fontId="25" fillId="3" borderId="4" xfId="0" applyFont="1" applyFill="1" applyBorder="1" applyAlignment="1" applyProtection="1">
      <alignment horizontal="center"/>
      <protection locked="0"/>
    </xf>
    <xf numFmtId="0" fontId="25" fillId="3" borderId="5" xfId="0" applyFont="1" applyFill="1" applyBorder="1" applyAlignment="1" applyProtection="1">
      <alignment horizontal="center"/>
      <protection locked="0"/>
    </xf>
    <xf numFmtId="0" fontId="25" fillId="3" borderId="6" xfId="0" applyFont="1" applyFill="1" applyBorder="1" applyAlignment="1" applyProtection="1">
      <alignment horizontal="center"/>
      <protection locked="0"/>
    </xf>
    <xf numFmtId="0" fontId="24" fillId="0" borderId="3" xfId="0" applyFont="1" applyBorder="1" applyAlignment="1">
      <alignment horizontal="left" vertical="center"/>
    </xf>
  </cellXfs>
  <cellStyles count="8">
    <cellStyle name="Komma 2" xfId="1" xr:uid="{238D7880-E557-4FF7-BDC8-FF0CB517B81D}"/>
    <cellStyle name="Komma 2 2" xfId="6" xr:uid="{E1B89426-C2C2-4B52-AF09-4A6424055978}"/>
    <cellStyle name="Procent" xfId="5" builtinId="5"/>
    <cellStyle name="Procent 2" xfId="3" xr:uid="{3EB8CE6F-21BE-438F-892B-B85A5C76BA0C}"/>
    <cellStyle name="Standaard" xfId="0" builtinId="0"/>
    <cellStyle name="Standaard 2" xfId="4" xr:uid="{8C260952-54CE-40AE-B992-9F5AFC6D7CDA}"/>
    <cellStyle name="Valuta 2" xfId="2" xr:uid="{2F324E1F-A543-4EC4-B81B-C2AC1EA31B40}"/>
    <cellStyle name="Valuta 2 2" xfId="7" xr:uid="{96FF4342-BC8B-422D-89F6-A8A359B83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D9A7-0C43-419A-BCF0-2D22EF07493E}">
  <sheetPr>
    <pageSetUpPr fitToPage="1"/>
  </sheetPr>
  <dimension ref="A1:L92"/>
  <sheetViews>
    <sheetView tabSelected="1" zoomScale="85" zoomScaleNormal="85" workbookViewId="0">
      <selection activeCell="H77" sqref="H77:I77"/>
    </sheetView>
  </sheetViews>
  <sheetFormatPr defaultColWidth="0" defaultRowHeight="14.25" zeroHeight="1" x14ac:dyDescent="0.2"/>
  <cols>
    <col min="1" max="1" width="10.85546875" style="14" bestFit="1" customWidth="1"/>
    <col min="2" max="2" width="72.7109375" style="14" customWidth="1"/>
    <col min="3" max="3" width="12.85546875" style="14" customWidth="1"/>
    <col min="4" max="4" width="11.5703125" style="14" customWidth="1"/>
    <col min="5" max="5" width="14.140625" style="14" customWidth="1"/>
    <col min="6" max="6" width="18.85546875" style="14" customWidth="1"/>
    <col min="7" max="7" width="17" style="14" customWidth="1"/>
    <col min="8" max="8" width="20.7109375" style="14" bestFit="1" customWidth="1"/>
    <col min="9" max="9" width="17.5703125" style="14" customWidth="1"/>
    <col min="10" max="10" width="13.140625" style="14" customWidth="1"/>
    <col min="11" max="11" width="19" style="14" customWidth="1"/>
    <col min="12" max="12" width="18.42578125" style="14" customWidth="1"/>
    <col min="13" max="16384" width="9.140625" style="14" hidden="1"/>
  </cols>
  <sheetData>
    <row r="1" spans="1:12" ht="45.75" x14ac:dyDescent="0.2">
      <c r="A1" s="140" t="s">
        <v>132</v>
      </c>
      <c r="B1" s="141"/>
      <c r="C1" s="142"/>
      <c r="D1" s="143"/>
      <c r="E1" s="143"/>
      <c r="F1" s="143"/>
      <c r="G1" s="143"/>
      <c r="H1" s="143"/>
      <c r="I1" s="143"/>
      <c r="J1" s="142"/>
      <c r="K1" s="142"/>
      <c r="L1" s="142"/>
    </row>
    <row r="2" spans="1:12" ht="100.5" customHeight="1" x14ac:dyDescent="0.2">
      <c r="A2" s="155"/>
      <c r="B2" s="156"/>
      <c r="C2" s="157"/>
      <c r="D2" s="1"/>
      <c r="E2" s="144">
        <v>2025</v>
      </c>
      <c r="F2" s="144"/>
      <c r="G2" s="13"/>
      <c r="H2" s="12">
        <v>2026</v>
      </c>
      <c r="I2" s="20"/>
      <c r="J2" s="145">
        <v>2027</v>
      </c>
      <c r="K2" s="146"/>
      <c r="L2" s="147"/>
    </row>
    <row r="3" spans="1:12" x14ac:dyDescent="0.2">
      <c r="A3" s="2"/>
      <c r="B3" s="3" t="s">
        <v>86</v>
      </c>
      <c r="C3" s="4"/>
      <c r="D3" s="16"/>
      <c r="E3" s="17"/>
      <c r="F3" s="17"/>
      <c r="G3" s="17"/>
      <c r="H3" s="15">
        <v>2.4E-2</v>
      </c>
      <c r="I3" s="18"/>
      <c r="J3" s="5"/>
      <c r="K3" s="15">
        <v>2.5999999999999999E-2</v>
      </c>
      <c r="L3" s="19"/>
    </row>
    <row r="4" spans="1:12" x14ac:dyDescent="0.2">
      <c r="A4" s="6"/>
      <c r="B4" s="7"/>
      <c r="C4" s="8"/>
      <c r="D4" s="9"/>
      <c r="H4" s="10"/>
      <c r="I4" s="10"/>
      <c r="J4" s="11"/>
      <c r="L4" s="11"/>
    </row>
    <row r="5" spans="1:12" ht="57" x14ac:dyDescent="0.2">
      <c r="A5" s="27" t="s">
        <v>0</v>
      </c>
      <c r="B5" s="28"/>
      <c r="C5" s="29" t="s">
        <v>1</v>
      </c>
      <c r="D5" s="30" t="s">
        <v>2</v>
      </c>
      <c r="E5" s="29" t="s">
        <v>3</v>
      </c>
      <c r="F5" s="29" t="s">
        <v>85</v>
      </c>
      <c r="G5" s="30" t="s">
        <v>2</v>
      </c>
      <c r="H5" s="29" t="s">
        <v>125</v>
      </c>
      <c r="I5" s="29" t="s">
        <v>85</v>
      </c>
      <c r="J5" s="30" t="s">
        <v>2</v>
      </c>
      <c r="K5" s="29" t="s">
        <v>125</v>
      </c>
      <c r="L5" s="29" t="s">
        <v>85</v>
      </c>
    </row>
    <row r="6" spans="1:12" ht="31.5" customHeight="1" x14ac:dyDescent="0.2">
      <c r="A6" s="31">
        <v>10</v>
      </c>
      <c r="B6" s="32" t="s">
        <v>4</v>
      </c>
      <c r="C6" s="33"/>
      <c r="D6" s="34"/>
      <c r="E6" s="33"/>
      <c r="F6" s="33"/>
      <c r="G6" s="33"/>
      <c r="H6" s="35"/>
      <c r="I6" s="35"/>
      <c r="J6" s="36"/>
      <c r="K6" s="35"/>
      <c r="L6" s="36"/>
    </row>
    <row r="7" spans="1:12" x14ac:dyDescent="0.2">
      <c r="A7" s="37" t="s">
        <v>5</v>
      </c>
      <c r="B7" s="38" t="s">
        <v>30</v>
      </c>
      <c r="C7" s="39" t="s">
        <v>6</v>
      </c>
      <c r="D7" s="139">
        <v>0</v>
      </c>
      <c r="E7" s="26">
        <v>0</v>
      </c>
      <c r="F7" s="41">
        <f>D7*E7</f>
        <v>0</v>
      </c>
      <c r="G7" s="42">
        <f>D7</f>
        <v>0</v>
      </c>
      <c r="H7" s="43">
        <f>E7+(E7*H3)</f>
        <v>0</v>
      </c>
      <c r="I7" s="44">
        <f>G7*H7</f>
        <v>0</v>
      </c>
      <c r="J7" s="45">
        <f>D7</f>
        <v>0</v>
      </c>
      <c r="K7" s="43">
        <f>H7+(H7*K3)</f>
        <v>0</v>
      </c>
      <c r="L7" s="46">
        <f>J7*K7</f>
        <v>0</v>
      </c>
    </row>
    <row r="8" spans="1:12" x14ac:dyDescent="0.2">
      <c r="A8" s="47" t="s">
        <v>7</v>
      </c>
      <c r="B8" s="38" t="s">
        <v>31</v>
      </c>
      <c r="C8" s="48" t="s">
        <v>6</v>
      </c>
      <c r="D8" s="139">
        <v>0</v>
      </c>
      <c r="E8" s="26">
        <v>0</v>
      </c>
      <c r="F8" s="41">
        <f>D8*E8</f>
        <v>0</v>
      </c>
      <c r="G8" s="42">
        <f t="shared" ref="G8:G30" si="0">D8</f>
        <v>0</v>
      </c>
      <c r="H8" s="43">
        <f>E8+(E8*H3)</f>
        <v>0</v>
      </c>
      <c r="I8" s="44">
        <f t="shared" ref="I8:I30" si="1">G8*H8</f>
        <v>0</v>
      </c>
      <c r="J8" s="45">
        <f t="shared" ref="J8:J30" si="2">D8</f>
        <v>0</v>
      </c>
      <c r="K8" s="43">
        <f>H8+(H8*K3)</f>
        <v>0</v>
      </c>
      <c r="L8" s="46">
        <f t="shared" ref="L8:L30" si="3">J8*K8</f>
        <v>0</v>
      </c>
    </row>
    <row r="9" spans="1:12" x14ac:dyDescent="0.2">
      <c r="A9" s="47" t="s">
        <v>8</v>
      </c>
      <c r="B9" s="38" t="s">
        <v>32</v>
      </c>
      <c r="C9" s="48" t="s">
        <v>6</v>
      </c>
      <c r="D9" s="139">
        <v>0</v>
      </c>
      <c r="E9" s="26">
        <v>0</v>
      </c>
      <c r="F9" s="41">
        <f t="shared" ref="F9:F30" si="4">D9*E9</f>
        <v>0</v>
      </c>
      <c r="G9" s="42">
        <f t="shared" si="0"/>
        <v>0</v>
      </c>
      <c r="H9" s="43">
        <f>E9+(E9*H3)</f>
        <v>0</v>
      </c>
      <c r="I9" s="44">
        <f t="shared" si="1"/>
        <v>0</v>
      </c>
      <c r="J9" s="45">
        <f t="shared" si="2"/>
        <v>0</v>
      </c>
      <c r="K9" s="43">
        <f>H9+(H9*K3)</f>
        <v>0</v>
      </c>
      <c r="L9" s="46">
        <f t="shared" si="3"/>
        <v>0</v>
      </c>
    </row>
    <row r="10" spans="1:12" x14ac:dyDescent="0.2">
      <c r="A10" s="47" t="s">
        <v>9</v>
      </c>
      <c r="B10" s="38" t="s">
        <v>33</v>
      </c>
      <c r="C10" s="48" t="s">
        <v>6</v>
      </c>
      <c r="D10" s="139">
        <v>0</v>
      </c>
      <c r="E10" s="26">
        <v>0</v>
      </c>
      <c r="F10" s="41">
        <f t="shared" si="4"/>
        <v>0</v>
      </c>
      <c r="G10" s="42">
        <f t="shared" si="0"/>
        <v>0</v>
      </c>
      <c r="H10" s="43">
        <f>E10+(E10*H3)</f>
        <v>0</v>
      </c>
      <c r="I10" s="44">
        <f t="shared" si="1"/>
        <v>0</v>
      </c>
      <c r="J10" s="45">
        <f t="shared" si="2"/>
        <v>0</v>
      </c>
      <c r="K10" s="43">
        <f>H10+(H10*K3)</f>
        <v>0</v>
      </c>
      <c r="L10" s="46">
        <f t="shared" si="3"/>
        <v>0</v>
      </c>
    </row>
    <row r="11" spans="1:12" x14ac:dyDescent="0.2">
      <c r="A11" s="47" t="s">
        <v>10</v>
      </c>
      <c r="B11" s="38" t="s">
        <v>34</v>
      </c>
      <c r="C11" s="48" t="s">
        <v>6</v>
      </c>
      <c r="D11" s="139">
        <v>0</v>
      </c>
      <c r="E11" s="26">
        <v>0</v>
      </c>
      <c r="F11" s="41">
        <f t="shared" si="4"/>
        <v>0</v>
      </c>
      <c r="G11" s="42">
        <f t="shared" si="0"/>
        <v>0</v>
      </c>
      <c r="H11" s="43">
        <f>E11+(E11*H3)</f>
        <v>0</v>
      </c>
      <c r="I11" s="44">
        <f t="shared" si="1"/>
        <v>0</v>
      </c>
      <c r="J11" s="45">
        <f t="shared" si="2"/>
        <v>0</v>
      </c>
      <c r="K11" s="43">
        <f>H11+(H11*K3)</f>
        <v>0</v>
      </c>
      <c r="L11" s="46">
        <f t="shared" si="3"/>
        <v>0</v>
      </c>
    </row>
    <row r="12" spans="1:12" x14ac:dyDescent="0.2">
      <c r="A12" s="47" t="s">
        <v>11</v>
      </c>
      <c r="B12" s="38" t="s">
        <v>35</v>
      </c>
      <c r="C12" s="48" t="s">
        <v>6</v>
      </c>
      <c r="D12" s="139">
        <v>0</v>
      </c>
      <c r="E12" s="26">
        <v>0</v>
      </c>
      <c r="F12" s="41">
        <f t="shared" si="4"/>
        <v>0</v>
      </c>
      <c r="G12" s="42">
        <f t="shared" si="0"/>
        <v>0</v>
      </c>
      <c r="H12" s="43">
        <f>E12+(E12*H3)</f>
        <v>0</v>
      </c>
      <c r="I12" s="44">
        <f t="shared" si="1"/>
        <v>0</v>
      </c>
      <c r="J12" s="45">
        <f t="shared" si="2"/>
        <v>0</v>
      </c>
      <c r="K12" s="43">
        <f>H12+(H12*K3)</f>
        <v>0</v>
      </c>
      <c r="L12" s="46">
        <f t="shared" si="3"/>
        <v>0</v>
      </c>
    </row>
    <row r="13" spans="1:12" x14ac:dyDescent="0.2">
      <c r="A13" s="47" t="s">
        <v>12</v>
      </c>
      <c r="B13" s="38" t="s">
        <v>36</v>
      </c>
      <c r="C13" s="48" t="s">
        <v>6</v>
      </c>
      <c r="D13" s="139">
        <v>0</v>
      </c>
      <c r="E13" s="26">
        <v>0</v>
      </c>
      <c r="F13" s="41">
        <f t="shared" si="4"/>
        <v>0</v>
      </c>
      <c r="G13" s="42">
        <f t="shared" si="0"/>
        <v>0</v>
      </c>
      <c r="H13" s="43">
        <f>E13+(E13*H3)</f>
        <v>0</v>
      </c>
      <c r="I13" s="44">
        <f t="shared" si="1"/>
        <v>0</v>
      </c>
      <c r="J13" s="45">
        <f t="shared" si="2"/>
        <v>0</v>
      </c>
      <c r="K13" s="43">
        <f>H13+(H13*K3)</f>
        <v>0</v>
      </c>
      <c r="L13" s="46">
        <f t="shared" si="3"/>
        <v>0</v>
      </c>
    </row>
    <row r="14" spans="1:12" x14ac:dyDescent="0.2">
      <c r="A14" s="37" t="s">
        <v>50</v>
      </c>
      <c r="B14" s="38" t="s">
        <v>37</v>
      </c>
      <c r="C14" s="48" t="s">
        <v>6</v>
      </c>
      <c r="D14" s="139">
        <v>0</v>
      </c>
      <c r="E14" s="26">
        <v>0</v>
      </c>
      <c r="F14" s="41">
        <f t="shared" si="4"/>
        <v>0</v>
      </c>
      <c r="G14" s="42">
        <f t="shared" si="0"/>
        <v>0</v>
      </c>
      <c r="H14" s="43">
        <f>E14+(E14*H3)</f>
        <v>0</v>
      </c>
      <c r="I14" s="44">
        <f t="shared" si="1"/>
        <v>0</v>
      </c>
      <c r="J14" s="45">
        <f t="shared" si="2"/>
        <v>0</v>
      </c>
      <c r="K14" s="43">
        <f>H14+(H14*K3)</f>
        <v>0</v>
      </c>
      <c r="L14" s="46">
        <f t="shared" si="3"/>
        <v>0</v>
      </c>
    </row>
    <row r="15" spans="1:12" x14ac:dyDescent="0.2">
      <c r="A15" s="47" t="s">
        <v>51</v>
      </c>
      <c r="B15" s="38" t="s">
        <v>29</v>
      </c>
      <c r="C15" s="48" t="s">
        <v>6</v>
      </c>
      <c r="D15" s="139">
        <v>17</v>
      </c>
      <c r="E15" s="26">
        <v>0</v>
      </c>
      <c r="F15" s="41">
        <f t="shared" si="4"/>
        <v>0</v>
      </c>
      <c r="G15" s="42">
        <f t="shared" si="0"/>
        <v>17</v>
      </c>
      <c r="H15" s="43">
        <f>E15+(E15*H3)</f>
        <v>0</v>
      </c>
      <c r="I15" s="44">
        <f t="shared" si="1"/>
        <v>0</v>
      </c>
      <c r="J15" s="45">
        <f t="shared" si="2"/>
        <v>17</v>
      </c>
      <c r="K15" s="43">
        <f>H15+(H15*K3)</f>
        <v>0</v>
      </c>
      <c r="L15" s="46">
        <f t="shared" si="3"/>
        <v>0</v>
      </c>
    </row>
    <row r="16" spans="1:12" x14ac:dyDescent="0.2">
      <c r="A16" s="47" t="s">
        <v>52</v>
      </c>
      <c r="B16" s="38" t="s">
        <v>38</v>
      </c>
      <c r="C16" s="48" t="s">
        <v>6</v>
      </c>
      <c r="D16" s="139">
        <v>5</v>
      </c>
      <c r="E16" s="26">
        <v>0</v>
      </c>
      <c r="F16" s="41">
        <f t="shared" si="4"/>
        <v>0</v>
      </c>
      <c r="G16" s="42">
        <f t="shared" si="0"/>
        <v>5</v>
      </c>
      <c r="H16" s="43">
        <f>E16+(E16*H3)</f>
        <v>0</v>
      </c>
      <c r="I16" s="44">
        <f t="shared" si="1"/>
        <v>0</v>
      </c>
      <c r="J16" s="45">
        <f t="shared" si="2"/>
        <v>5</v>
      </c>
      <c r="K16" s="43">
        <f>H16+(H16*K3)</f>
        <v>0</v>
      </c>
      <c r="L16" s="46">
        <f t="shared" si="3"/>
        <v>0</v>
      </c>
    </row>
    <row r="17" spans="1:12" x14ac:dyDescent="0.2">
      <c r="A17" s="47" t="s">
        <v>53</v>
      </c>
      <c r="B17" s="38" t="s">
        <v>39</v>
      </c>
      <c r="C17" s="48" t="s">
        <v>6</v>
      </c>
      <c r="D17" s="139">
        <v>4</v>
      </c>
      <c r="E17" s="26">
        <v>0</v>
      </c>
      <c r="F17" s="41">
        <f t="shared" si="4"/>
        <v>0</v>
      </c>
      <c r="G17" s="42">
        <f t="shared" si="0"/>
        <v>4</v>
      </c>
      <c r="H17" s="43">
        <f>E17+(E17*H3)</f>
        <v>0</v>
      </c>
      <c r="I17" s="44">
        <f t="shared" si="1"/>
        <v>0</v>
      </c>
      <c r="J17" s="45">
        <f t="shared" si="2"/>
        <v>4</v>
      </c>
      <c r="K17" s="43">
        <f>H17+(H17*K3)</f>
        <v>0</v>
      </c>
      <c r="L17" s="46">
        <f t="shared" si="3"/>
        <v>0</v>
      </c>
    </row>
    <row r="18" spans="1:12" x14ac:dyDescent="0.2">
      <c r="A18" s="47" t="s">
        <v>54</v>
      </c>
      <c r="B18" s="38" t="s">
        <v>40</v>
      </c>
      <c r="C18" s="48" t="s">
        <v>6</v>
      </c>
      <c r="D18" s="139">
        <v>4</v>
      </c>
      <c r="E18" s="26">
        <v>0</v>
      </c>
      <c r="F18" s="41">
        <f t="shared" si="4"/>
        <v>0</v>
      </c>
      <c r="G18" s="42">
        <f t="shared" si="0"/>
        <v>4</v>
      </c>
      <c r="H18" s="43">
        <f>E18+(E18*H3)</f>
        <v>0</v>
      </c>
      <c r="I18" s="44">
        <f t="shared" si="1"/>
        <v>0</v>
      </c>
      <c r="J18" s="45">
        <f t="shared" si="2"/>
        <v>4</v>
      </c>
      <c r="K18" s="43">
        <f>H18+(H18*K3)</f>
        <v>0</v>
      </c>
      <c r="L18" s="46">
        <f t="shared" si="3"/>
        <v>0</v>
      </c>
    </row>
    <row r="19" spans="1:12" x14ac:dyDescent="0.2">
      <c r="A19" s="47" t="s">
        <v>55</v>
      </c>
      <c r="B19" s="38" t="s">
        <v>41</v>
      </c>
      <c r="C19" s="48" t="s">
        <v>6</v>
      </c>
      <c r="D19" s="139">
        <v>3</v>
      </c>
      <c r="E19" s="26">
        <v>0</v>
      </c>
      <c r="F19" s="41">
        <f t="shared" si="4"/>
        <v>0</v>
      </c>
      <c r="G19" s="42">
        <f t="shared" si="0"/>
        <v>3</v>
      </c>
      <c r="H19" s="43">
        <f>E19+(E19*H3)</f>
        <v>0</v>
      </c>
      <c r="I19" s="44">
        <f t="shared" si="1"/>
        <v>0</v>
      </c>
      <c r="J19" s="45">
        <f t="shared" si="2"/>
        <v>3</v>
      </c>
      <c r="K19" s="43">
        <f>H19+(H19*K3)</f>
        <v>0</v>
      </c>
      <c r="L19" s="46">
        <f t="shared" si="3"/>
        <v>0</v>
      </c>
    </row>
    <row r="20" spans="1:12" x14ac:dyDescent="0.2">
      <c r="A20" s="47" t="s">
        <v>56</v>
      </c>
      <c r="B20" s="38" t="s">
        <v>42</v>
      </c>
      <c r="C20" s="48" t="s">
        <v>6</v>
      </c>
      <c r="D20" s="139">
        <v>0</v>
      </c>
      <c r="E20" s="26">
        <v>0</v>
      </c>
      <c r="F20" s="41">
        <f t="shared" si="4"/>
        <v>0</v>
      </c>
      <c r="G20" s="42">
        <f t="shared" si="0"/>
        <v>0</v>
      </c>
      <c r="H20" s="43">
        <f>E20+(E20*H3)</f>
        <v>0</v>
      </c>
      <c r="I20" s="44">
        <f t="shared" si="1"/>
        <v>0</v>
      </c>
      <c r="J20" s="45">
        <f t="shared" si="2"/>
        <v>0</v>
      </c>
      <c r="K20" s="43">
        <f>H20+(H20*K3)</f>
        <v>0</v>
      </c>
      <c r="L20" s="46">
        <f t="shared" si="3"/>
        <v>0</v>
      </c>
    </row>
    <row r="21" spans="1:12" x14ac:dyDescent="0.2">
      <c r="A21" s="37" t="s">
        <v>57</v>
      </c>
      <c r="B21" s="38" t="s">
        <v>43</v>
      </c>
      <c r="C21" s="48" t="s">
        <v>6</v>
      </c>
      <c r="D21" s="139">
        <v>3</v>
      </c>
      <c r="E21" s="26">
        <v>0</v>
      </c>
      <c r="F21" s="41">
        <f t="shared" si="4"/>
        <v>0</v>
      </c>
      <c r="G21" s="42">
        <f t="shared" si="0"/>
        <v>3</v>
      </c>
      <c r="H21" s="43">
        <f>E21+(E21*H3)</f>
        <v>0</v>
      </c>
      <c r="I21" s="44">
        <f t="shared" si="1"/>
        <v>0</v>
      </c>
      <c r="J21" s="45">
        <f t="shared" si="2"/>
        <v>3</v>
      </c>
      <c r="K21" s="43">
        <f>H21+(H21*K3)</f>
        <v>0</v>
      </c>
      <c r="L21" s="46">
        <f t="shared" si="3"/>
        <v>0</v>
      </c>
    </row>
    <row r="22" spans="1:12" x14ac:dyDescent="0.2">
      <c r="A22" s="47" t="s">
        <v>58</v>
      </c>
      <c r="B22" s="38" t="s">
        <v>44</v>
      </c>
      <c r="C22" s="48" t="s">
        <v>6</v>
      </c>
      <c r="D22" s="139">
        <v>1</v>
      </c>
      <c r="E22" s="26">
        <v>0</v>
      </c>
      <c r="F22" s="41">
        <f t="shared" si="4"/>
        <v>0</v>
      </c>
      <c r="G22" s="42">
        <f t="shared" si="0"/>
        <v>1</v>
      </c>
      <c r="H22" s="43">
        <f>E22+(E22*H3)</f>
        <v>0</v>
      </c>
      <c r="I22" s="44">
        <f t="shared" si="1"/>
        <v>0</v>
      </c>
      <c r="J22" s="45">
        <f t="shared" si="2"/>
        <v>1</v>
      </c>
      <c r="K22" s="43">
        <f>H22+(H22*K3)</f>
        <v>0</v>
      </c>
      <c r="L22" s="46">
        <f t="shared" si="3"/>
        <v>0</v>
      </c>
    </row>
    <row r="23" spans="1:12" x14ac:dyDescent="0.2">
      <c r="A23" s="47" t="s">
        <v>59</v>
      </c>
      <c r="B23" s="38" t="s">
        <v>45</v>
      </c>
      <c r="C23" s="48" t="s">
        <v>6</v>
      </c>
      <c r="D23" s="139">
        <v>0</v>
      </c>
      <c r="E23" s="26">
        <v>0</v>
      </c>
      <c r="F23" s="41">
        <f t="shared" si="4"/>
        <v>0</v>
      </c>
      <c r="G23" s="42">
        <f t="shared" si="0"/>
        <v>0</v>
      </c>
      <c r="H23" s="43">
        <f>E23+(E23*H3)</f>
        <v>0</v>
      </c>
      <c r="I23" s="44">
        <f t="shared" si="1"/>
        <v>0</v>
      </c>
      <c r="J23" s="45">
        <f t="shared" si="2"/>
        <v>0</v>
      </c>
      <c r="K23" s="43">
        <f>H23+(H23*K3)</f>
        <v>0</v>
      </c>
      <c r="L23" s="46">
        <f t="shared" si="3"/>
        <v>0</v>
      </c>
    </row>
    <row r="24" spans="1:12" x14ac:dyDescent="0.2">
      <c r="A24" s="47" t="s">
        <v>60</v>
      </c>
      <c r="B24" s="38" t="s">
        <v>46</v>
      </c>
      <c r="C24" s="48" t="s">
        <v>6</v>
      </c>
      <c r="D24" s="139">
        <v>0</v>
      </c>
      <c r="E24" s="26">
        <v>0</v>
      </c>
      <c r="F24" s="41">
        <f t="shared" si="4"/>
        <v>0</v>
      </c>
      <c r="G24" s="42">
        <f t="shared" si="0"/>
        <v>0</v>
      </c>
      <c r="H24" s="43">
        <f>E24+(E24*H3)</f>
        <v>0</v>
      </c>
      <c r="I24" s="44">
        <f t="shared" si="1"/>
        <v>0</v>
      </c>
      <c r="J24" s="45">
        <f t="shared" si="2"/>
        <v>0</v>
      </c>
      <c r="K24" s="43">
        <f>H24+(H24*K3)</f>
        <v>0</v>
      </c>
      <c r="L24" s="46">
        <f t="shared" si="3"/>
        <v>0</v>
      </c>
    </row>
    <row r="25" spans="1:12" x14ac:dyDescent="0.2">
      <c r="A25" s="47" t="s">
        <v>61</v>
      </c>
      <c r="B25" s="38" t="s">
        <v>28</v>
      </c>
      <c r="C25" s="48" t="s">
        <v>6</v>
      </c>
      <c r="D25" s="139">
        <v>145</v>
      </c>
      <c r="E25" s="26">
        <v>0</v>
      </c>
      <c r="F25" s="41">
        <f t="shared" si="4"/>
        <v>0</v>
      </c>
      <c r="G25" s="42">
        <f t="shared" si="0"/>
        <v>145</v>
      </c>
      <c r="H25" s="43">
        <f>E25+(E25*H3)</f>
        <v>0</v>
      </c>
      <c r="I25" s="44">
        <f t="shared" si="1"/>
        <v>0</v>
      </c>
      <c r="J25" s="45">
        <f t="shared" si="2"/>
        <v>145</v>
      </c>
      <c r="K25" s="43">
        <f>H25+(H25*K3)</f>
        <v>0</v>
      </c>
      <c r="L25" s="46">
        <f t="shared" si="3"/>
        <v>0</v>
      </c>
    </row>
    <row r="26" spans="1:12" x14ac:dyDescent="0.2">
      <c r="A26" s="47" t="s">
        <v>62</v>
      </c>
      <c r="B26" s="38" t="s">
        <v>47</v>
      </c>
      <c r="C26" s="48" t="s">
        <v>6</v>
      </c>
      <c r="D26" s="139">
        <v>14</v>
      </c>
      <c r="E26" s="26">
        <v>0</v>
      </c>
      <c r="F26" s="41">
        <f t="shared" si="4"/>
        <v>0</v>
      </c>
      <c r="G26" s="42">
        <f t="shared" si="0"/>
        <v>14</v>
      </c>
      <c r="H26" s="43">
        <f>E26+(E26*H3)</f>
        <v>0</v>
      </c>
      <c r="I26" s="44">
        <f t="shared" si="1"/>
        <v>0</v>
      </c>
      <c r="J26" s="45">
        <f t="shared" si="2"/>
        <v>14</v>
      </c>
      <c r="K26" s="43">
        <f>H26+(H26*K3)</f>
        <v>0</v>
      </c>
      <c r="L26" s="46">
        <f t="shared" si="3"/>
        <v>0</v>
      </c>
    </row>
    <row r="27" spans="1:12" x14ac:dyDescent="0.2">
      <c r="A27" s="47" t="s">
        <v>63</v>
      </c>
      <c r="B27" s="38" t="s">
        <v>27</v>
      </c>
      <c r="C27" s="48" t="s">
        <v>6</v>
      </c>
      <c r="D27" s="139">
        <v>2</v>
      </c>
      <c r="E27" s="26">
        <v>0</v>
      </c>
      <c r="F27" s="41">
        <f t="shared" si="4"/>
        <v>0</v>
      </c>
      <c r="G27" s="42">
        <f t="shared" si="0"/>
        <v>2</v>
      </c>
      <c r="H27" s="43">
        <f>E27+(E27*H3)</f>
        <v>0</v>
      </c>
      <c r="I27" s="44">
        <f t="shared" si="1"/>
        <v>0</v>
      </c>
      <c r="J27" s="45">
        <f t="shared" si="2"/>
        <v>2</v>
      </c>
      <c r="K27" s="43">
        <f>H27+(H27*K3)</f>
        <v>0</v>
      </c>
      <c r="L27" s="46">
        <f t="shared" si="3"/>
        <v>0</v>
      </c>
    </row>
    <row r="28" spans="1:12" x14ac:dyDescent="0.2">
      <c r="A28" s="37" t="s">
        <v>64</v>
      </c>
      <c r="B28" s="38" t="s">
        <v>48</v>
      </c>
      <c r="C28" s="48" t="s">
        <v>6</v>
      </c>
      <c r="D28" s="139">
        <v>13</v>
      </c>
      <c r="E28" s="26">
        <v>0</v>
      </c>
      <c r="F28" s="41">
        <f t="shared" si="4"/>
        <v>0</v>
      </c>
      <c r="G28" s="42">
        <f t="shared" si="0"/>
        <v>13</v>
      </c>
      <c r="H28" s="43">
        <f>E28+(E28*H3)</f>
        <v>0</v>
      </c>
      <c r="I28" s="44">
        <f t="shared" si="1"/>
        <v>0</v>
      </c>
      <c r="J28" s="45">
        <f t="shared" si="2"/>
        <v>13</v>
      </c>
      <c r="K28" s="43">
        <f>H28+(H28*K3)</f>
        <v>0</v>
      </c>
      <c r="L28" s="46">
        <f t="shared" si="3"/>
        <v>0</v>
      </c>
    </row>
    <row r="29" spans="1:12" x14ac:dyDescent="0.2">
      <c r="A29" s="47" t="s">
        <v>65</v>
      </c>
      <c r="B29" s="38" t="s">
        <v>26</v>
      </c>
      <c r="C29" s="48" t="s">
        <v>6</v>
      </c>
      <c r="D29" s="139">
        <v>145</v>
      </c>
      <c r="E29" s="26">
        <v>0</v>
      </c>
      <c r="F29" s="41">
        <f t="shared" si="4"/>
        <v>0</v>
      </c>
      <c r="G29" s="42">
        <f t="shared" si="0"/>
        <v>145</v>
      </c>
      <c r="H29" s="43">
        <f>E29+(E29*H3)</f>
        <v>0</v>
      </c>
      <c r="I29" s="44">
        <f t="shared" si="1"/>
        <v>0</v>
      </c>
      <c r="J29" s="45">
        <f t="shared" si="2"/>
        <v>145</v>
      </c>
      <c r="K29" s="43">
        <f>H29+(H29*K3)</f>
        <v>0</v>
      </c>
      <c r="L29" s="46">
        <f t="shared" si="3"/>
        <v>0</v>
      </c>
    </row>
    <row r="30" spans="1:12" ht="15" thickBot="1" x14ac:dyDescent="0.25">
      <c r="A30" s="47" t="s">
        <v>66</v>
      </c>
      <c r="B30" s="38" t="s">
        <v>49</v>
      </c>
      <c r="C30" s="48" t="s">
        <v>6</v>
      </c>
      <c r="D30" s="139">
        <v>14</v>
      </c>
      <c r="E30" s="26">
        <v>0</v>
      </c>
      <c r="F30" s="49">
        <f t="shared" si="4"/>
        <v>0</v>
      </c>
      <c r="G30" s="42">
        <f t="shared" si="0"/>
        <v>14</v>
      </c>
      <c r="H30" s="43">
        <f>E30+(E30*H3)</f>
        <v>0</v>
      </c>
      <c r="I30" s="50">
        <f t="shared" si="1"/>
        <v>0</v>
      </c>
      <c r="J30" s="45">
        <f t="shared" si="2"/>
        <v>14</v>
      </c>
      <c r="K30" s="43">
        <f>H30+(H30*K3)</f>
        <v>0</v>
      </c>
      <c r="L30" s="51">
        <f t="shared" si="3"/>
        <v>0</v>
      </c>
    </row>
    <row r="31" spans="1:12" ht="30" customHeight="1" thickBot="1" x14ac:dyDescent="0.25">
      <c r="A31" s="47"/>
      <c r="B31" s="52" t="s">
        <v>127</v>
      </c>
      <c r="C31" s="53"/>
      <c r="D31" s="54">
        <f>SUM(D7:D30)</f>
        <v>370</v>
      </c>
      <c r="E31" s="57"/>
      <c r="F31" s="55">
        <f>SUM(F7:F30)</f>
        <v>0</v>
      </c>
      <c r="G31" s="56"/>
      <c r="H31" s="57"/>
      <c r="I31" s="58">
        <f>SUM(I7:I30)</f>
        <v>0</v>
      </c>
      <c r="J31" s="59"/>
      <c r="K31" s="57"/>
      <c r="L31" s="60">
        <f>SUM(L7:L30)</f>
        <v>0</v>
      </c>
    </row>
    <row r="32" spans="1:12" ht="42.75" x14ac:dyDescent="0.2">
      <c r="A32" s="61">
        <v>20</v>
      </c>
      <c r="B32" s="32" t="s">
        <v>13</v>
      </c>
      <c r="C32" s="62"/>
      <c r="D32" s="63" t="s">
        <v>126</v>
      </c>
      <c r="E32" s="64"/>
      <c r="F32" s="65"/>
      <c r="G32" s="66"/>
      <c r="H32" s="66"/>
      <c r="I32" s="65"/>
      <c r="J32" s="66"/>
      <c r="K32" s="66"/>
      <c r="L32" s="65"/>
    </row>
    <row r="33" spans="1:12" ht="28.5" customHeight="1" x14ac:dyDescent="0.2">
      <c r="A33" s="67" t="s">
        <v>14</v>
      </c>
      <c r="B33" s="68" t="s">
        <v>15</v>
      </c>
      <c r="C33" s="69" t="s">
        <v>16</v>
      </c>
      <c r="D33" s="40">
        <v>100</v>
      </c>
      <c r="E33" s="133">
        <v>0</v>
      </c>
      <c r="F33" s="134">
        <f>D33*E33</f>
        <v>0</v>
      </c>
      <c r="G33" s="70">
        <v>100</v>
      </c>
      <c r="H33" s="71">
        <f>F33+F33*H3</f>
        <v>0</v>
      </c>
      <c r="I33" s="72"/>
      <c r="J33" s="45">
        <v>100</v>
      </c>
      <c r="K33" s="71">
        <f>H33+(H33*K3)</f>
        <v>0</v>
      </c>
      <c r="L33" s="73"/>
    </row>
    <row r="34" spans="1:12" ht="28.5" x14ac:dyDescent="0.2">
      <c r="A34" s="67" t="s">
        <v>17</v>
      </c>
      <c r="B34" s="68" t="s">
        <v>122</v>
      </c>
      <c r="C34" s="74" t="s">
        <v>18</v>
      </c>
      <c r="D34" s="74">
        <v>1</v>
      </c>
      <c r="E34" s="132">
        <v>0</v>
      </c>
      <c r="F34" s="137">
        <f>E33+(E33*E34)</f>
        <v>0</v>
      </c>
      <c r="G34" s="74">
        <v>1</v>
      </c>
      <c r="H34" s="76">
        <f>F34+(F34*H3)</f>
        <v>0</v>
      </c>
      <c r="I34" s="77"/>
      <c r="J34" s="74">
        <v>1</v>
      </c>
      <c r="K34" s="78">
        <f>H34+(H34*K3)</f>
        <v>0</v>
      </c>
      <c r="L34" s="79"/>
    </row>
    <row r="35" spans="1:12" ht="28.5" x14ac:dyDescent="0.2">
      <c r="A35" s="67" t="s">
        <v>19</v>
      </c>
      <c r="B35" s="68" t="s">
        <v>123</v>
      </c>
      <c r="C35" s="74" t="s">
        <v>18</v>
      </c>
      <c r="D35" s="74">
        <v>1</v>
      </c>
      <c r="E35" s="132">
        <v>0</v>
      </c>
      <c r="F35" s="137">
        <f>E33+(E33*E35)</f>
        <v>0</v>
      </c>
      <c r="G35" s="74">
        <v>1</v>
      </c>
      <c r="H35" s="76">
        <f>F35+(F35*H3)</f>
        <v>0</v>
      </c>
      <c r="I35" s="77"/>
      <c r="J35" s="74">
        <v>1</v>
      </c>
      <c r="K35" s="78">
        <f>H35+(H35*K3)</f>
        <v>0</v>
      </c>
      <c r="L35" s="79"/>
    </row>
    <row r="36" spans="1:12" ht="28.5" x14ac:dyDescent="0.2">
      <c r="A36" s="67" t="s">
        <v>20</v>
      </c>
      <c r="B36" s="68" t="s">
        <v>124</v>
      </c>
      <c r="C36" s="48" t="s">
        <v>18</v>
      </c>
      <c r="D36" s="48">
        <v>1</v>
      </c>
      <c r="E36" s="132">
        <v>0</v>
      </c>
      <c r="F36" s="137">
        <f>E33+(E33*E36)</f>
        <v>0</v>
      </c>
      <c r="G36" s="48">
        <v>1</v>
      </c>
      <c r="H36" s="76">
        <f>F36+(F36*H3)</f>
        <v>0</v>
      </c>
      <c r="I36" s="77"/>
      <c r="J36" s="74">
        <v>1</v>
      </c>
      <c r="K36" s="78">
        <f>H36+(H36*K3)</f>
        <v>0</v>
      </c>
      <c r="L36" s="79"/>
    </row>
    <row r="37" spans="1:12" ht="32.25" customHeight="1" x14ac:dyDescent="0.2">
      <c r="A37" s="61">
        <v>30</v>
      </c>
      <c r="B37" s="32" t="s">
        <v>21</v>
      </c>
      <c r="C37" s="80"/>
      <c r="D37" s="138" t="s">
        <v>126</v>
      </c>
      <c r="E37" s="81"/>
      <c r="F37" s="82"/>
      <c r="G37" s="82"/>
      <c r="H37" s="82"/>
      <c r="I37" s="82"/>
      <c r="J37" s="82"/>
      <c r="K37" s="82"/>
      <c r="L37" s="83"/>
    </row>
    <row r="38" spans="1:12" ht="24.75" customHeight="1" x14ac:dyDescent="0.2">
      <c r="A38" s="67" t="s">
        <v>22</v>
      </c>
      <c r="B38" s="68" t="s">
        <v>15</v>
      </c>
      <c r="C38" s="48" t="s">
        <v>16</v>
      </c>
      <c r="D38" s="40">
        <v>100</v>
      </c>
      <c r="E38" s="26">
        <v>0</v>
      </c>
      <c r="F38" s="43">
        <f>D38*E38</f>
        <v>0</v>
      </c>
      <c r="G38" s="70">
        <v>100</v>
      </c>
      <c r="H38" s="71">
        <f>F38+F38*H3</f>
        <v>0</v>
      </c>
      <c r="I38" s="72"/>
      <c r="J38" s="45">
        <v>100</v>
      </c>
      <c r="K38" s="72">
        <f>H38+H38*K3</f>
        <v>0</v>
      </c>
      <c r="L38" s="73"/>
    </row>
    <row r="39" spans="1:12" ht="28.5" x14ac:dyDescent="0.2">
      <c r="A39" s="67" t="s">
        <v>23</v>
      </c>
      <c r="B39" s="68" t="s">
        <v>112</v>
      </c>
      <c r="C39" s="48" t="s">
        <v>18</v>
      </c>
      <c r="D39" s="48">
        <v>1</v>
      </c>
      <c r="E39" s="132">
        <v>0</v>
      </c>
      <c r="F39" s="78">
        <f>E38+E38*E39</f>
        <v>0</v>
      </c>
      <c r="G39" s="75">
        <f>E39</f>
        <v>0</v>
      </c>
      <c r="H39" s="76">
        <f>F39+F39*H3</f>
        <v>0</v>
      </c>
      <c r="I39" s="84"/>
      <c r="J39" s="85">
        <f>E39</f>
        <v>0</v>
      </c>
      <c r="K39" s="86">
        <f>H39+H39*K3</f>
        <v>0</v>
      </c>
      <c r="L39" s="79"/>
    </row>
    <row r="40" spans="1:12" ht="28.5" x14ac:dyDescent="0.2">
      <c r="A40" s="67" t="s">
        <v>24</v>
      </c>
      <c r="B40" s="68" t="s">
        <v>113</v>
      </c>
      <c r="C40" s="48" t="s">
        <v>18</v>
      </c>
      <c r="D40" s="48">
        <v>1</v>
      </c>
      <c r="E40" s="132">
        <v>0</v>
      </c>
      <c r="F40" s="78">
        <f>E38+E38*E40</f>
        <v>0</v>
      </c>
      <c r="G40" s="75">
        <f>E40</f>
        <v>0</v>
      </c>
      <c r="H40" s="76">
        <f>F40+F40*H3</f>
        <v>0</v>
      </c>
      <c r="I40" s="84"/>
      <c r="J40" s="85">
        <f>E40</f>
        <v>0</v>
      </c>
      <c r="K40" s="86">
        <f>H40+H40*K3</f>
        <v>0</v>
      </c>
      <c r="L40" s="79"/>
    </row>
    <row r="41" spans="1:12" ht="28.5" x14ac:dyDescent="0.2">
      <c r="A41" s="67" t="s">
        <v>25</v>
      </c>
      <c r="B41" s="68" t="s">
        <v>114</v>
      </c>
      <c r="C41" s="48" t="s">
        <v>18</v>
      </c>
      <c r="D41" s="48">
        <v>1</v>
      </c>
      <c r="E41" s="132">
        <v>0</v>
      </c>
      <c r="F41" s="135">
        <f>E38+E38*E41</f>
        <v>0</v>
      </c>
      <c r="G41" s="75">
        <f>E41</f>
        <v>0</v>
      </c>
      <c r="H41" s="76">
        <f>F41+F41*H3</f>
        <v>0</v>
      </c>
      <c r="I41" s="84"/>
      <c r="J41" s="85">
        <f>E41</f>
        <v>0</v>
      </c>
      <c r="K41" s="86">
        <f>H41+H41*K3</f>
        <v>0</v>
      </c>
      <c r="L41" s="79"/>
    </row>
    <row r="42" spans="1:12" ht="22.5" customHeight="1" x14ac:dyDescent="0.2">
      <c r="A42" s="87">
        <v>40</v>
      </c>
      <c r="B42" s="88" t="s">
        <v>87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12" x14ac:dyDescent="0.2">
      <c r="A43" s="90">
        <v>40.1</v>
      </c>
      <c r="B43" s="91" t="s">
        <v>71</v>
      </c>
      <c r="C43" s="90" t="s">
        <v>6</v>
      </c>
      <c r="D43" s="92">
        <v>10</v>
      </c>
      <c r="E43" s="129">
        <v>0</v>
      </c>
      <c r="F43" s="79">
        <f t="shared" ref="F43:F59" si="5">D43*E43</f>
        <v>0</v>
      </c>
      <c r="G43" s="92">
        <f t="shared" ref="G43:G59" si="6">D43</f>
        <v>10</v>
      </c>
      <c r="H43" s="93">
        <f>E43+(E43*H3)</f>
        <v>0</v>
      </c>
      <c r="I43" s="79">
        <f>G43*H43</f>
        <v>0</v>
      </c>
      <c r="J43" s="92">
        <f t="shared" ref="J43:J59" si="7">D43</f>
        <v>10</v>
      </c>
      <c r="K43" s="93">
        <f>H43+(H43*K3)</f>
        <v>0</v>
      </c>
      <c r="L43" s="79">
        <f>J43*K43</f>
        <v>0</v>
      </c>
    </row>
    <row r="44" spans="1:12" x14ac:dyDescent="0.2">
      <c r="A44" s="90">
        <v>40.200000000000003</v>
      </c>
      <c r="B44" s="94" t="s">
        <v>72</v>
      </c>
      <c r="C44" s="90" t="s">
        <v>6</v>
      </c>
      <c r="D44" s="92">
        <v>10</v>
      </c>
      <c r="E44" s="129">
        <v>0</v>
      </c>
      <c r="F44" s="79">
        <f t="shared" si="5"/>
        <v>0</v>
      </c>
      <c r="G44" s="92">
        <f t="shared" si="6"/>
        <v>10</v>
      </c>
      <c r="H44" s="93">
        <f>E44+(E44*H3)</f>
        <v>0</v>
      </c>
      <c r="I44" s="79">
        <f t="shared" ref="I44:I59" si="8">G44*H44</f>
        <v>0</v>
      </c>
      <c r="J44" s="92">
        <f t="shared" si="7"/>
        <v>10</v>
      </c>
      <c r="K44" s="93">
        <f>H44+(H44*K3)</f>
        <v>0</v>
      </c>
      <c r="L44" s="79">
        <f t="shared" ref="L44:L59" si="9">J44*K44</f>
        <v>0</v>
      </c>
    </row>
    <row r="45" spans="1:12" x14ac:dyDescent="0.2">
      <c r="A45" s="90">
        <v>40.299999999999997</v>
      </c>
      <c r="B45" s="94" t="s">
        <v>73</v>
      </c>
      <c r="C45" s="90" t="s">
        <v>6</v>
      </c>
      <c r="D45" s="92">
        <v>10</v>
      </c>
      <c r="E45" s="129">
        <v>0</v>
      </c>
      <c r="F45" s="79">
        <f t="shared" si="5"/>
        <v>0</v>
      </c>
      <c r="G45" s="92">
        <f t="shared" si="6"/>
        <v>10</v>
      </c>
      <c r="H45" s="93">
        <f>E45+(E45*H3)</f>
        <v>0</v>
      </c>
      <c r="I45" s="79">
        <f t="shared" si="8"/>
        <v>0</v>
      </c>
      <c r="J45" s="92">
        <f t="shared" si="7"/>
        <v>10</v>
      </c>
      <c r="K45" s="93">
        <f>H45+(H45*K3)</f>
        <v>0</v>
      </c>
      <c r="L45" s="79">
        <f t="shared" si="9"/>
        <v>0</v>
      </c>
    </row>
    <row r="46" spans="1:12" x14ac:dyDescent="0.2">
      <c r="A46" s="90">
        <v>40.4</v>
      </c>
      <c r="B46" s="95" t="s">
        <v>74</v>
      </c>
      <c r="C46" s="90" t="s">
        <v>6</v>
      </c>
      <c r="D46" s="92">
        <v>10</v>
      </c>
      <c r="E46" s="129">
        <v>0</v>
      </c>
      <c r="F46" s="79">
        <f t="shared" si="5"/>
        <v>0</v>
      </c>
      <c r="G46" s="92">
        <f t="shared" si="6"/>
        <v>10</v>
      </c>
      <c r="H46" s="93">
        <f>E46+(E46*H3)</f>
        <v>0</v>
      </c>
      <c r="I46" s="79">
        <f t="shared" si="8"/>
        <v>0</v>
      </c>
      <c r="J46" s="92">
        <f t="shared" si="7"/>
        <v>10</v>
      </c>
      <c r="K46" s="93">
        <f>H46+(H46*K3)</f>
        <v>0</v>
      </c>
      <c r="L46" s="79">
        <f t="shared" si="9"/>
        <v>0</v>
      </c>
    </row>
    <row r="47" spans="1:12" x14ac:dyDescent="0.2">
      <c r="A47" s="90">
        <v>40.5</v>
      </c>
      <c r="B47" s="96" t="s">
        <v>67</v>
      </c>
      <c r="C47" s="90" t="s">
        <v>6</v>
      </c>
      <c r="D47" s="92">
        <v>10</v>
      </c>
      <c r="E47" s="129">
        <v>0</v>
      </c>
      <c r="F47" s="79">
        <f t="shared" si="5"/>
        <v>0</v>
      </c>
      <c r="G47" s="92">
        <f t="shared" si="6"/>
        <v>10</v>
      </c>
      <c r="H47" s="93">
        <f>E47+(E47*H3)</f>
        <v>0</v>
      </c>
      <c r="I47" s="79">
        <f t="shared" si="8"/>
        <v>0</v>
      </c>
      <c r="J47" s="92">
        <f t="shared" si="7"/>
        <v>10</v>
      </c>
      <c r="K47" s="93">
        <f>H47+(H47*K3)</f>
        <v>0</v>
      </c>
      <c r="L47" s="79">
        <f t="shared" si="9"/>
        <v>0</v>
      </c>
    </row>
    <row r="48" spans="1:12" x14ac:dyDescent="0.2">
      <c r="A48" s="90">
        <v>40.6</v>
      </c>
      <c r="B48" s="96" t="s">
        <v>75</v>
      </c>
      <c r="C48" s="90" t="s">
        <v>6</v>
      </c>
      <c r="D48" s="92">
        <v>10</v>
      </c>
      <c r="E48" s="129">
        <v>0</v>
      </c>
      <c r="F48" s="79">
        <f t="shared" si="5"/>
        <v>0</v>
      </c>
      <c r="G48" s="92">
        <f t="shared" si="6"/>
        <v>10</v>
      </c>
      <c r="H48" s="93">
        <f>E48+(E48*H3)</f>
        <v>0</v>
      </c>
      <c r="I48" s="79">
        <f t="shared" si="8"/>
        <v>0</v>
      </c>
      <c r="J48" s="92">
        <f t="shared" si="7"/>
        <v>10</v>
      </c>
      <c r="K48" s="93">
        <f>H48+(H48*K3)</f>
        <v>0</v>
      </c>
      <c r="L48" s="79">
        <f t="shared" si="9"/>
        <v>0</v>
      </c>
    </row>
    <row r="49" spans="1:12" x14ac:dyDescent="0.2">
      <c r="A49" s="90">
        <v>40.700000000000003</v>
      </c>
      <c r="B49" s="96" t="s">
        <v>68</v>
      </c>
      <c r="C49" s="90" t="s">
        <v>6</v>
      </c>
      <c r="D49" s="92">
        <v>10</v>
      </c>
      <c r="E49" s="129">
        <v>0</v>
      </c>
      <c r="F49" s="79">
        <f t="shared" si="5"/>
        <v>0</v>
      </c>
      <c r="G49" s="92">
        <f t="shared" si="6"/>
        <v>10</v>
      </c>
      <c r="H49" s="93">
        <f>E49+(E49*H3)</f>
        <v>0</v>
      </c>
      <c r="I49" s="79">
        <f t="shared" si="8"/>
        <v>0</v>
      </c>
      <c r="J49" s="92">
        <f t="shared" si="7"/>
        <v>10</v>
      </c>
      <c r="K49" s="93">
        <f>H49+(H49*K3)</f>
        <v>0</v>
      </c>
      <c r="L49" s="79">
        <f t="shared" si="9"/>
        <v>0</v>
      </c>
    </row>
    <row r="50" spans="1:12" x14ac:dyDescent="0.2">
      <c r="A50" s="90">
        <v>40.799999999999997</v>
      </c>
      <c r="B50" s="94" t="s">
        <v>69</v>
      </c>
      <c r="C50" s="90" t="s">
        <v>6</v>
      </c>
      <c r="D50" s="92">
        <v>10</v>
      </c>
      <c r="E50" s="129">
        <v>0</v>
      </c>
      <c r="F50" s="79">
        <f t="shared" si="5"/>
        <v>0</v>
      </c>
      <c r="G50" s="92">
        <f t="shared" si="6"/>
        <v>10</v>
      </c>
      <c r="H50" s="93">
        <f>E50+(E50*H3)</f>
        <v>0</v>
      </c>
      <c r="I50" s="79">
        <f t="shared" si="8"/>
        <v>0</v>
      </c>
      <c r="J50" s="92">
        <f t="shared" si="7"/>
        <v>10</v>
      </c>
      <c r="K50" s="93">
        <f>H50+(H50*K3)</f>
        <v>0</v>
      </c>
      <c r="L50" s="79">
        <f t="shared" si="9"/>
        <v>0</v>
      </c>
    </row>
    <row r="51" spans="1:12" x14ac:dyDescent="0.2">
      <c r="A51" s="90">
        <v>40.9</v>
      </c>
      <c r="B51" s="96" t="s">
        <v>76</v>
      </c>
      <c r="C51" s="90" t="s">
        <v>6</v>
      </c>
      <c r="D51" s="92">
        <v>10</v>
      </c>
      <c r="E51" s="129">
        <v>0</v>
      </c>
      <c r="F51" s="79">
        <f t="shared" si="5"/>
        <v>0</v>
      </c>
      <c r="G51" s="92">
        <f t="shared" si="6"/>
        <v>10</v>
      </c>
      <c r="H51" s="93">
        <f>E51+(E51*H3)</f>
        <v>0</v>
      </c>
      <c r="I51" s="79">
        <f t="shared" si="8"/>
        <v>0</v>
      </c>
      <c r="J51" s="92">
        <f t="shared" si="7"/>
        <v>10</v>
      </c>
      <c r="K51" s="93">
        <f>H51+(H51*K3)</f>
        <v>0</v>
      </c>
      <c r="L51" s="79">
        <f t="shared" si="9"/>
        <v>0</v>
      </c>
    </row>
    <row r="52" spans="1:12" x14ac:dyDescent="0.2">
      <c r="A52" s="97">
        <v>40.1</v>
      </c>
      <c r="B52" s="96" t="s">
        <v>70</v>
      </c>
      <c r="C52" s="90" t="s">
        <v>6</v>
      </c>
      <c r="D52" s="92">
        <v>10</v>
      </c>
      <c r="E52" s="129">
        <v>0</v>
      </c>
      <c r="F52" s="79">
        <f t="shared" si="5"/>
        <v>0</v>
      </c>
      <c r="G52" s="92">
        <f t="shared" si="6"/>
        <v>10</v>
      </c>
      <c r="H52" s="93">
        <f>E52+(E52*H3)</f>
        <v>0</v>
      </c>
      <c r="I52" s="79">
        <f t="shared" si="8"/>
        <v>0</v>
      </c>
      <c r="J52" s="92">
        <f t="shared" si="7"/>
        <v>10</v>
      </c>
      <c r="K52" s="93">
        <f>H52+(H52*K3)</f>
        <v>0</v>
      </c>
      <c r="L52" s="79">
        <f t="shared" si="9"/>
        <v>0</v>
      </c>
    </row>
    <row r="53" spans="1:12" x14ac:dyDescent="0.2">
      <c r="A53" s="90">
        <v>40.11</v>
      </c>
      <c r="B53" s="96" t="s">
        <v>77</v>
      </c>
      <c r="C53" s="90" t="s">
        <v>6</v>
      </c>
      <c r="D53" s="92">
        <v>10</v>
      </c>
      <c r="E53" s="129">
        <v>0</v>
      </c>
      <c r="F53" s="79">
        <f t="shared" si="5"/>
        <v>0</v>
      </c>
      <c r="G53" s="92">
        <f t="shared" si="6"/>
        <v>10</v>
      </c>
      <c r="H53" s="93">
        <f>E53+(E53*H3)</f>
        <v>0</v>
      </c>
      <c r="I53" s="79">
        <f t="shared" si="8"/>
        <v>0</v>
      </c>
      <c r="J53" s="92">
        <f t="shared" si="7"/>
        <v>10</v>
      </c>
      <c r="K53" s="93">
        <f>H53+(H53*K3)</f>
        <v>0</v>
      </c>
      <c r="L53" s="79">
        <f t="shared" si="9"/>
        <v>0</v>
      </c>
    </row>
    <row r="54" spans="1:12" x14ac:dyDescent="0.2">
      <c r="A54" s="97">
        <v>40.119999999999997</v>
      </c>
      <c r="B54" s="94" t="s">
        <v>78</v>
      </c>
      <c r="C54" s="90" t="s">
        <v>6</v>
      </c>
      <c r="D54" s="92">
        <v>10</v>
      </c>
      <c r="E54" s="129">
        <v>0</v>
      </c>
      <c r="F54" s="79">
        <f t="shared" si="5"/>
        <v>0</v>
      </c>
      <c r="G54" s="92">
        <f t="shared" si="6"/>
        <v>10</v>
      </c>
      <c r="H54" s="93">
        <f>E54+(E54*H3)</f>
        <v>0</v>
      </c>
      <c r="I54" s="79">
        <f t="shared" si="8"/>
        <v>0</v>
      </c>
      <c r="J54" s="92">
        <f t="shared" si="7"/>
        <v>10</v>
      </c>
      <c r="K54" s="93">
        <f>H54+(H54*K3)</f>
        <v>0</v>
      </c>
      <c r="L54" s="79">
        <f t="shared" si="9"/>
        <v>0</v>
      </c>
    </row>
    <row r="55" spans="1:12" x14ac:dyDescent="0.2">
      <c r="A55" s="90">
        <v>40.130000000000003</v>
      </c>
      <c r="B55" s="95" t="s">
        <v>79</v>
      </c>
      <c r="C55" s="90" t="s">
        <v>6</v>
      </c>
      <c r="D55" s="92">
        <v>10</v>
      </c>
      <c r="E55" s="129">
        <v>0</v>
      </c>
      <c r="F55" s="79">
        <f t="shared" si="5"/>
        <v>0</v>
      </c>
      <c r="G55" s="92">
        <f t="shared" si="6"/>
        <v>10</v>
      </c>
      <c r="H55" s="93">
        <f>E55+(E55*H3)</f>
        <v>0</v>
      </c>
      <c r="I55" s="79">
        <f t="shared" si="8"/>
        <v>0</v>
      </c>
      <c r="J55" s="92">
        <f t="shared" si="7"/>
        <v>10</v>
      </c>
      <c r="K55" s="93">
        <f>H55+(H55*K3)</f>
        <v>0</v>
      </c>
      <c r="L55" s="79">
        <f t="shared" si="9"/>
        <v>0</v>
      </c>
    </row>
    <row r="56" spans="1:12" x14ac:dyDescent="0.2">
      <c r="A56" s="97">
        <v>40.14</v>
      </c>
      <c r="B56" s="95" t="s">
        <v>80</v>
      </c>
      <c r="C56" s="90" t="s">
        <v>6</v>
      </c>
      <c r="D56" s="92">
        <v>10</v>
      </c>
      <c r="E56" s="129">
        <v>0</v>
      </c>
      <c r="F56" s="79">
        <f t="shared" si="5"/>
        <v>0</v>
      </c>
      <c r="G56" s="92">
        <f t="shared" si="6"/>
        <v>10</v>
      </c>
      <c r="H56" s="93">
        <f>E56+(E56*H3)</f>
        <v>0</v>
      </c>
      <c r="I56" s="79">
        <f t="shared" si="8"/>
        <v>0</v>
      </c>
      <c r="J56" s="92">
        <f t="shared" si="7"/>
        <v>10</v>
      </c>
      <c r="K56" s="93">
        <f>H56+(H56*K3)</f>
        <v>0</v>
      </c>
      <c r="L56" s="79">
        <f t="shared" si="9"/>
        <v>0</v>
      </c>
    </row>
    <row r="57" spans="1:12" x14ac:dyDescent="0.2">
      <c r="A57" s="90">
        <v>40.15</v>
      </c>
      <c r="B57" s="91" t="s">
        <v>81</v>
      </c>
      <c r="C57" s="90" t="s">
        <v>6</v>
      </c>
      <c r="D57" s="92">
        <v>10</v>
      </c>
      <c r="E57" s="129">
        <v>0</v>
      </c>
      <c r="F57" s="79">
        <f t="shared" si="5"/>
        <v>0</v>
      </c>
      <c r="G57" s="92">
        <f t="shared" si="6"/>
        <v>10</v>
      </c>
      <c r="H57" s="93">
        <f>E57+(E57*H3)</f>
        <v>0</v>
      </c>
      <c r="I57" s="79">
        <f t="shared" si="8"/>
        <v>0</v>
      </c>
      <c r="J57" s="92">
        <f t="shared" si="7"/>
        <v>10</v>
      </c>
      <c r="K57" s="93">
        <f>H57+(H57*K3)</f>
        <v>0</v>
      </c>
      <c r="L57" s="79">
        <f t="shared" si="9"/>
        <v>0</v>
      </c>
    </row>
    <row r="58" spans="1:12" x14ac:dyDescent="0.2">
      <c r="A58" s="97">
        <v>40.159999999999997</v>
      </c>
      <c r="B58" s="91" t="s">
        <v>82</v>
      </c>
      <c r="C58" s="90" t="s">
        <v>6</v>
      </c>
      <c r="D58" s="92">
        <v>10</v>
      </c>
      <c r="E58" s="129">
        <v>0</v>
      </c>
      <c r="F58" s="79">
        <f t="shared" si="5"/>
        <v>0</v>
      </c>
      <c r="G58" s="92">
        <f t="shared" si="6"/>
        <v>10</v>
      </c>
      <c r="H58" s="93">
        <f>E58+(E58*H3)</f>
        <v>0</v>
      </c>
      <c r="I58" s="79">
        <f t="shared" si="8"/>
        <v>0</v>
      </c>
      <c r="J58" s="92">
        <f t="shared" si="7"/>
        <v>10</v>
      </c>
      <c r="K58" s="93">
        <f>H58+(H58*K3)</f>
        <v>0</v>
      </c>
      <c r="L58" s="79">
        <f t="shared" si="9"/>
        <v>0</v>
      </c>
    </row>
    <row r="59" spans="1:12" x14ac:dyDescent="0.2">
      <c r="A59" s="90">
        <v>40.17</v>
      </c>
      <c r="B59" s="95" t="s">
        <v>83</v>
      </c>
      <c r="C59" s="90" t="s">
        <v>6</v>
      </c>
      <c r="D59" s="92">
        <v>10</v>
      </c>
      <c r="E59" s="129">
        <v>0</v>
      </c>
      <c r="F59" s="79">
        <f t="shared" si="5"/>
        <v>0</v>
      </c>
      <c r="G59" s="92">
        <f t="shared" si="6"/>
        <v>10</v>
      </c>
      <c r="H59" s="93">
        <f>E59+(E59*H3)</f>
        <v>0</v>
      </c>
      <c r="I59" s="79">
        <f t="shared" si="8"/>
        <v>0</v>
      </c>
      <c r="J59" s="92">
        <f t="shared" si="7"/>
        <v>10</v>
      </c>
      <c r="K59" s="93">
        <f>H59+(H59*K3)</f>
        <v>0</v>
      </c>
      <c r="L59" s="79">
        <f t="shared" si="9"/>
        <v>0</v>
      </c>
    </row>
    <row r="60" spans="1:12" ht="24" customHeight="1" x14ac:dyDescent="0.2">
      <c r="A60" s="98">
        <v>50</v>
      </c>
      <c r="B60" s="88" t="s">
        <v>88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</row>
    <row r="61" spans="1:12" ht="28.5" x14ac:dyDescent="0.2">
      <c r="A61" s="99">
        <v>50.1</v>
      </c>
      <c r="B61" s="100" t="s">
        <v>89</v>
      </c>
      <c r="C61" s="101" t="s">
        <v>6</v>
      </c>
      <c r="D61" s="102">
        <v>5</v>
      </c>
      <c r="E61" s="131">
        <v>0</v>
      </c>
      <c r="F61" s="103">
        <f>D61*E61</f>
        <v>0</v>
      </c>
      <c r="G61" s="101">
        <f>D61</f>
        <v>5</v>
      </c>
      <c r="H61" s="104">
        <f>E61+(E61*H3)</f>
        <v>0</v>
      </c>
      <c r="I61" s="103">
        <f>G61*H61</f>
        <v>0</v>
      </c>
      <c r="J61" s="101">
        <f>D61</f>
        <v>5</v>
      </c>
      <c r="K61" s="104">
        <f>H61+(H61*K3)</f>
        <v>0</v>
      </c>
      <c r="L61" s="103">
        <f>J61*K61</f>
        <v>0</v>
      </c>
    </row>
    <row r="62" spans="1:12" ht="21.75" customHeight="1" x14ac:dyDescent="0.2">
      <c r="A62" s="105">
        <v>50.2</v>
      </c>
      <c r="B62" s="106" t="s">
        <v>90</v>
      </c>
      <c r="C62" s="101" t="s">
        <v>6</v>
      </c>
      <c r="D62" s="102">
        <v>5</v>
      </c>
      <c r="E62" s="131">
        <v>0</v>
      </c>
      <c r="F62" s="103">
        <f>D62*E62</f>
        <v>0</v>
      </c>
      <c r="G62" s="92">
        <f>D62</f>
        <v>5</v>
      </c>
      <c r="H62" s="93">
        <f>E62+(E62*H3)</f>
        <v>0</v>
      </c>
      <c r="I62" s="103">
        <f>G62*H62</f>
        <v>0</v>
      </c>
      <c r="J62" s="92">
        <f>D62</f>
        <v>5</v>
      </c>
      <c r="K62" s="93">
        <f>H62+(H62*K3)</f>
        <v>0</v>
      </c>
      <c r="L62" s="103">
        <f>J62*K62</f>
        <v>0</v>
      </c>
    </row>
    <row r="63" spans="1:12" ht="19.5" customHeight="1" x14ac:dyDescent="0.2">
      <c r="A63" s="107">
        <v>60</v>
      </c>
      <c r="B63" s="108" t="s">
        <v>84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10"/>
    </row>
    <row r="64" spans="1:12" ht="33" customHeight="1" x14ac:dyDescent="0.2">
      <c r="A64" s="148" t="s">
        <v>111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50"/>
    </row>
    <row r="65" spans="1:12" ht="19.5" customHeight="1" x14ac:dyDescent="0.2">
      <c r="A65" s="111"/>
      <c r="B65" s="112" t="s">
        <v>95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</row>
    <row r="66" spans="1:12" ht="19.5" customHeight="1" x14ac:dyDescent="0.2">
      <c r="A66" s="101" t="s">
        <v>101</v>
      </c>
      <c r="B66" s="114" t="s">
        <v>96</v>
      </c>
      <c r="C66" s="101" t="s">
        <v>109</v>
      </c>
      <c r="D66" s="115">
        <v>4</v>
      </c>
      <c r="E66" s="129">
        <v>0</v>
      </c>
      <c r="F66" s="79">
        <f>D66*E66</f>
        <v>0</v>
      </c>
      <c r="G66" s="101">
        <f>D66</f>
        <v>4</v>
      </c>
      <c r="H66" s="104">
        <f>E66+(E66*H3)</f>
        <v>0</v>
      </c>
      <c r="I66" s="103">
        <f>G66*H66</f>
        <v>0</v>
      </c>
      <c r="J66" s="101">
        <f>D66</f>
        <v>4</v>
      </c>
      <c r="K66" s="104">
        <f>H66+(H66*K3)</f>
        <v>0</v>
      </c>
      <c r="L66" s="79">
        <f>J66*K66</f>
        <v>0</v>
      </c>
    </row>
    <row r="67" spans="1:12" x14ac:dyDescent="0.2">
      <c r="A67" s="101" t="s">
        <v>102</v>
      </c>
      <c r="B67" s="116" t="s">
        <v>97</v>
      </c>
      <c r="C67" s="101" t="s">
        <v>109</v>
      </c>
      <c r="D67" s="115">
        <v>4</v>
      </c>
      <c r="E67" s="129">
        <v>0</v>
      </c>
      <c r="F67" s="79">
        <f>D67*E67</f>
        <v>0</v>
      </c>
      <c r="G67" s="101">
        <f>D67</f>
        <v>4</v>
      </c>
      <c r="H67" s="104">
        <f>E67+(E67*H3)</f>
        <v>0</v>
      </c>
      <c r="I67" s="103">
        <f t="shared" ref="I67:I70" si="10">G67*H67</f>
        <v>0</v>
      </c>
      <c r="J67" s="101">
        <f>D67</f>
        <v>4</v>
      </c>
      <c r="K67" s="104">
        <f>H67+(H67*K3)</f>
        <v>0</v>
      </c>
      <c r="L67" s="79">
        <f t="shared" ref="L67:L70" si="11">J67*K67</f>
        <v>0</v>
      </c>
    </row>
    <row r="68" spans="1:12" ht="28.5" x14ac:dyDescent="0.2">
      <c r="A68" s="101" t="s">
        <v>103</v>
      </c>
      <c r="B68" s="117" t="s">
        <v>100</v>
      </c>
      <c r="C68" s="101" t="s">
        <v>109</v>
      </c>
      <c r="D68" s="115">
        <v>4</v>
      </c>
      <c r="E68" s="129">
        <v>0</v>
      </c>
      <c r="F68" s="79">
        <f>D68*E68</f>
        <v>0</v>
      </c>
      <c r="G68" s="101">
        <f>D68</f>
        <v>4</v>
      </c>
      <c r="H68" s="104">
        <f>E68+(E68*H3)</f>
        <v>0</v>
      </c>
      <c r="I68" s="103">
        <f t="shared" si="10"/>
        <v>0</v>
      </c>
      <c r="J68" s="101">
        <f>D68</f>
        <v>4</v>
      </c>
      <c r="K68" s="104">
        <f>H68+(H68*K3)</f>
        <v>0</v>
      </c>
      <c r="L68" s="79">
        <f t="shared" si="11"/>
        <v>0</v>
      </c>
    </row>
    <row r="69" spans="1:12" ht="28.5" x14ac:dyDescent="0.2">
      <c r="A69" s="101" t="s">
        <v>104</v>
      </c>
      <c r="B69" s="118" t="s">
        <v>98</v>
      </c>
      <c r="C69" s="101" t="s">
        <v>109</v>
      </c>
      <c r="D69" s="115">
        <v>4</v>
      </c>
      <c r="E69" s="129">
        <v>0</v>
      </c>
      <c r="F69" s="79">
        <f>D69*E69</f>
        <v>0</v>
      </c>
      <c r="G69" s="101">
        <f>D69</f>
        <v>4</v>
      </c>
      <c r="H69" s="104">
        <f>E69+(E69*H3)</f>
        <v>0</v>
      </c>
      <c r="I69" s="103">
        <f t="shared" si="10"/>
        <v>0</v>
      </c>
      <c r="J69" s="101">
        <f>D69</f>
        <v>4</v>
      </c>
      <c r="K69" s="104">
        <f>H69+(H69*K3)</f>
        <v>0</v>
      </c>
      <c r="L69" s="79">
        <f t="shared" si="11"/>
        <v>0</v>
      </c>
    </row>
    <row r="70" spans="1:12" x14ac:dyDescent="0.2">
      <c r="A70" s="119" t="s">
        <v>105</v>
      </c>
      <c r="B70" s="120" t="s">
        <v>99</v>
      </c>
      <c r="C70" s="101" t="s">
        <v>110</v>
      </c>
      <c r="D70" s="121">
        <v>4</v>
      </c>
      <c r="E70" s="130">
        <v>0</v>
      </c>
      <c r="F70" s="79">
        <f>D70*E70</f>
        <v>0</v>
      </c>
      <c r="G70" s="101">
        <f>D70</f>
        <v>4</v>
      </c>
      <c r="H70" s="122">
        <f>E70+(E70*H3)</f>
        <v>0</v>
      </c>
      <c r="I70" s="103">
        <f t="shared" si="10"/>
        <v>0</v>
      </c>
      <c r="J70" s="101">
        <f>D70</f>
        <v>4</v>
      </c>
      <c r="K70" s="122">
        <f>H70+(H70*K3)</f>
        <v>0</v>
      </c>
      <c r="L70" s="79">
        <f t="shared" si="11"/>
        <v>0</v>
      </c>
    </row>
    <row r="71" spans="1:12" ht="28.5" x14ac:dyDescent="0.2">
      <c r="A71" s="123">
        <v>70</v>
      </c>
      <c r="B71" s="124" t="s">
        <v>91</v>
      </c>
      <c r="C71" s="125"/>
      <c r="D71" s="109"/>
      <c r="E71" s="109"/>
      <c r="F71" s="109"/>
      <c r="G71" s="109"/>
      <c r="H71" s="109"/>
      <c r="I71" s="109"/>
      <c r="J71" s="109"/>
      <c r="K71" s="109"/>
      <c r="L71" s="110"/>
    </row>
    <row r="72" spans="1:12" x14ac:dyDescent="0.2">
      <c r="A72" s="126" t="s">
        <v>106</v>
      </c>
      <c r="B72" s="127" t="s">
        <v>92</v>
      </c>
      <c r="C72" s="92" t="s">
        <v>6</v>
      </c>
      <c r="D72" s="101">
        <v>1</v>
      </c>
      <c r="E72" s="128">
        <v>0</v>
      </c>
      <c r="F72" s="44">
        <f>D72*E72</f>
        <v>0</v>
      </c>
      <c r="G72" s="92">
        <f>D72</f>
        <v>1</v>
      </c>
      <c r="H72" s="93">
        <f>E72+(E72*H3)</f>
        <v>0</v>
      </c>
      <c r="I72" s="79">
        <f>G72*H72</f>
        <v>0</v>
      </c>
      <c r="J72" s="101">
        <f>D72</f>
        <v>1</v>
      </c>
      <c r="K72" s="103">
        <f>H72+(H72*K3)</f>
        <v>0</v>
      </c>
      <c r="L72" s="103">
        <f>J72*K72</f>
        <v>0</v>
      </c>
    </row>
    <row r="73" spans="1:12" ht="28.5" x14ac:dyDescent="0.2">
      <c r="A73" s="126" t="s">
        <v>107</v>
      </c>
      <c r="B73" s="127" t="s">
        <v>93</v>
      </c>
      <c r="C73" s="101" t="s">
        <v>6</v>
      </c>
      <c r="D73" s="101">
        <v>1</v>
      </c>
      <c r="E73" s="128">
        <v>0</v>
      </c>
      <c r="F73" s="44">
        <f>D73*E73</f>
        <v>0</v>
      </c>
      <c r="G73" s="92">
        <f>D73</f>
        <v>1</v>
      </c>
      <c r="H73" s="104">
        <f>E73+(E73*H3)</f>
        <v>0</v>
      </c>
      <c r="I73" s="103">
        <f>G73*H73</f>
        <v>0</v>
      </c>
      <c r="J73" s="101">
        <f>D73</f>
        <v>1</v>
      </c>
      <c r="K73" s="103">
        <f>H73+(H73*K3)</f>
        <v>0</v>
      </c>
      <c r="L73" s="103">
        <f>J73*K73</f>
        <v>0</v>
      </c>
    </row>
    <row r="74" spans="1:12" ht="15" thickBot="1" x14ac:dyDescent="0.25">
      <c r="A74" s="126" t="s">
        <v>108</v>
      </c>
      <c r="B74" s="127" t="s">
        <v>94</v>
      </c>
      <c r="C74" s="92" t="s">
        <v>16</v>
      </c>
      <c r="D74" s="101">
        <v>1</v>
      </c>
      <c r="E74" s="128">
        <v>0</v>
      </c>
      <c r="F74" s="44">
        <f>D74*E74</f>
        <v>0</v>
      </c>
      <c r="G74" s="92">
        <f>D74</f>
        <v>1</v>
      </c>
      <c r="H74" s="93">
        <f>E74+(E74*H3)</f>
        <v>0</v>
      </c>
      <c r="I74" s="79">
        <f>G74*H74</f>
        <v>0</v>
      </c>
      <c r="J74" s="101">
        <f>D74</f>
        <v>1</v>
      </c>
      <c r="K74" s="103">
        <f>H74+(H74*K3)</f>
        <v>0</v>
      </c>
      <c r="L74" s="103">
        <f>J74*K74</f>
        <v>0</v>
      </c>
    </row>
    <row r="75" spans="1:12" ht="30" customHeight="1" thickBot="1" x14ac:dyDescent="0.25">
      <c r="A75" s="47"/>
      <c r="B75" s="52" t="s">
        <v>130</v>
      </c>
      <c r="C75" s="53"/>
      <c r="D75" s="54"/>
      <c r="E75" s="57"/>
      <c r="F75" s="55">
        <f>SUM(F72:F74,F66:F70,F61:F62,F43:F59,F38:F41,F33:F36)</f>
        <v>0</v>
      </c>
      <c r="G75" s="56"/>
      <c r="H75" s="57"/>
      <c r="I75" s="58">
        <f>SUM(I72:I74,I66:I70,I61:I62,I43:I59,H38:H41,H33:H36)</f>
        <v>0</v>
      </c>
      <c r="J75" s="59"/>
      <c r="K75" s="57"/>
      <c r="L75" s="60">
        <f>SUM(L72:L74,L66:L70,L61:L62,L43:L59,K38:K41,K33:K36)</f>
        <v>0</v>
      </c>
    </row>
    <row r="76" spans="1:12" ht="15" thickBot="1" x14ac:dyDescent="0.25"/>
    <row r="77" spans="1:12" ht="21.75" customHeight="1" thickBot="1" x14ac:dyDescent="0.3">
      <c r="D77" s="22" t="s">
        <v>131</v>
      </c>
      <c r="E77" s="21"/>
      <c r="F77" s="23"/>
      <c r="G77" s="24">
        <v>2025</v>
      </c>
      <c r="H77" s="175">
        <f>F75+F31</f>
        <v>0</v>
      </c>
      <c r="I77" s="176"/>
    </row>
    <row r="78" spans="1:12" ht="21.75" customHeight="1" thickBot="1" x14ac:dyDescent="0.3">
      <c r="G78" s="25">
        <v>2026</v>
      </c>
      <c r="H78" s="177">
        <f>I75+I31</f>
        <v>0</v>
      </c>
      <c r="I78" s="178"/>
    </row>
    <row r="79" spans="1:12" ht="21.75" customHeight="1" thickBot="1" x14ac:dyDescent="0.3">
      <c r="G79" s="136">
        <v>2027</v>
      </c>
      <c r="H79" s="179">
        <f>L75+L31</f>
        <v>0</v>
      </c>
      <c r="I79" s="180"/>
    </row>
    <row r="80" spans="1:12" ht="21.75" customHeight="1" thickBot="1" x14ac:dyDescent="0.25">
      <c r="G80" s="25" t="s">
        <v>128</v>
      </c>
      <c r="H80" s="158">
        <f>H77+H78+H79</f>
        <v>0</v>
      </c>
      <c r="I80" s="159"/>
    </row>
    <row r="81" spans="4:12" x14ac:dyDescent="0.2"/>
    <row r="82" spans="4:12" x14ac:dyDescent="0.2"/>
    <row r="83" spans="4:12" x14ac:dyDescent="0.2">
      <c r="D83" s="181" t="s">
        <v>129</v>
      </c>
      <c r="E83" s="181"/>
      <c r="F83" s="181"/>
      <c r="G83" s="181"/>
      <c r="H83" s="181"/>
      <c r="I83" s="181"/>
    </row>
    <row r="84" spans="4:12" x14ac:dyDescent="0.2"/>
    <row r="85" spans="4:12" x14ac:dyDescent="0.2"/>
    <row r="86" spans="4:12" x14ac:dyDescent="0.2">
      <c r="E86" s="151" t="s">
        <v>115</v>
      </c>
      <c r="F86" s="151"/>
      <c r="G86" s="151"/>
      <c r="H86" s="152"/>
      <c r="I86" s="153"/>
      <c r="J86" s="153"/>
      <c r="K86" s="153"/>
      <c r="L86" s="154"/>
    </row>
    <row r="87" spans="4:12" x14ac:dyDescent="0.2">
      <c r="E87" s="182" t="s">
        <v>116</v>
      </c>
      <c r="F87" s="183"/>
      <c r="G87" s="183"/>
      <c r="H87" s="188" t="s">
        <v>117</v>
      </c>
      <c r="I87" s="188"/>
      <c r="J87" s="189"/>
      <c r="K87" s="190"/>
      <c r="L87" s="191"/>
    </row>
    <row r="88" spans="4:12" x14ac:dyDescent="0.2">
      <c r="E88" s="184"/>
      <c r="F88" s="185"/>
      <c r="G88" s="185"/>
      <c r="H88" s="192" t="s">
        <v>118</v>
      </c>
      <c r="I88" s="192"/>
      <c r="J88" s="189"/>
      <c r="K88" s="190"/>
      <c r="L88" s="191"/>
    </row>
    <row r="89" spans="4:12" x14ac:dyDescent="0.2">
      <c r="E89" s="184"/>
      <c r="F89" s="185"/>
      <c r="G89" s="185"/>
      <c r="H89" s="192" t="s">
        <v>119</v>
      </c>
      <c r="I89" s="192"/>
      <c r="J89" s="189"/>
      <c r="K89" s="190"/>
      <c r="L89" s="191"/>
    </row>
    <row r="90" spans="4:12" x14ac:dyDescent="0.2">
      <c r="E90" s="184"/>
      <c r="F90" s="185"/>
      <c r="G90" s="185"/>
      <c r="H90" s="160" t="s">
        <v>120</v>
      </c>
      <c r="I90" s="161"/>
      <c r="J90" s="166" t="s">
        <v>121</v>
      </c>
      <c r="K90" s="167"/>
      <c r="L90" s="168"/>
    </row>
    <row r="91" spans="4:12" x14ac:dyDescent="0.2">
      <c r="E91" s="184"/>
      <c r="F91" s="185"/>
      <c r="G91" s="185"/>
      <c r="H91" s="162"/>
      <c r="I91" s="163"/>
      <c r="J91" s="169"/>
      <c r="K91" s="170"/>
      <c r="L91" s="171"/>
    </row>
    <row r="92" spans="4:12" x14ac:dyDescent="0.2">
      <c r="E92" s="186"/>
      <c r="F92" s="187"/>
      <c r="G92" s="187"/>
      <c r="H92" s="164"/>
      <c r="I92" s="165"/>
      <c r="J92" s="172"/>
      <c r="K92" s="173"/>
      <c r="L92" s="174"/>
    </row>
  </sheetData>
  <sheetProtection selectLockedCells="1"/>
  <mergeCells count="21">
    <mergeCell ref="H90:I92"/>
    <mergeCell ref="J90:L92"/>
    <mergeCell ref="H77:I77"/>
    <mergeCell ref="H78:I78"/>
    <mergeCell ref="H79:I79"/>
    <mergeCell ref="D83:I83"/>
    <mergeCell ref="E87:G92"/>
    <mergeCell ref="H87:I87"/>
    <mergeCell ref="J87:L87"/>
    <mergeCell ref="H88:I88"/>
    <mergeCell ref="J88:L88"/>
    <mergeCell ref="H89:I89"/>
    <mergeCell ref="J89:L89"/>
    <mergeCell ref="A1:L1"/>
    <mergeCell ref="E2:F2"/>
    <mergeCell ref="J2:L2"/>
    <mergeCell ref="A64:L64"/>
    <mergeCell ref="E86:G86"/>
    <mergeCell ref="H86:L86"/>
    <mergeCell ref="A2:C2"/>
    <mergeCell ref="H80:I80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Prijzenboek BMI 2025_2027 Noord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Jansen, Benno</dc:creator>
  <cp:lastModifiedBy>Jansen, Benno</cp:lastModifiedBy>
  <cp:lastPrinted>2024-07-16T17:51:27Z</cp:lastPrinted>
  <dcterms:created xsi:type="dcterms:W3CDTF">2024-07-10T13:05:57Z</dcterms:created>
  <dcterms:modified xsi:type="dcterms:W3CDTF">2024-10-09T12:34:24Z</dcterms:modified>
</cp:coreProperties>
</file>