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defaultThemeVersion="166925"/>
  <mc:AlternateContent xmlns:mc="http://schemas.openxmlformats.org/markup-compatibility/2006">
    <mc:Choice Requires="x15">
      <x15ac:absPath xmlns:x15ac="http://schemas.microsoft.com/office/spreadsheetml/2010/11/ac" url="I:\INK\1. Inkoop\A. Aanbestedingen\4. Flexibele arbeid\2024 Inhuur personeel\4. Nota van inlichtingen\"/>
    </mc:Choice>
  </mc:AlternateContent>
  <xr:revisionPtr revIDLastSave="0" documentId="13_ncr:1_{90963ACA-9253-4A0F-83F8-E09943BDF131}" xr6:coauthVersionLast="47" xr6:coauthVersionMax="47" xr10:uidLastSave="{00000000-0000-0000-0000-000000000000}"/>
  <bookViews>
    <workbookView xWindow="-110" yWindow="-110" windowWidth="22780" windowHeight="14660" xr2:uid="{8132C3D7-3F60-4F1B-BC46-34AA2A30C0CE}"/>
  </bookViews>
  <sheets>
    <sheet name="Invulblad Marge opslagen" sheetId="13" r:id="rId1"/>
    <sheet name="Invulinstructie TT uzk" sheetId="10" r:id="rId2"/>
    <sheet name="Invulblad TarievenTool uzk - 1 " sheetId="11" r:id="rId3"/>
    <sheet name="Invulblad TarievenTool uzk - 2" sheetId="12" r:id="rId4"/>
    <sheet name="DEMO Invulblad Marge opslagen" sheetId="8" r:id="rId5"/>
    <sheet name="DEMO Uurtarief uitzenden" sheetId="7" r:id="rId6"/>
    <sheet name="DEMO Punten toekenning" sheetId="4" r:id="rId7"/>
  </sheets>
  <definedNames>
    <definedName name="_______DAT1">#REF!</definedName>
    <definedName name="_______DAT10">#REF!</definedName>
    <definedName name="_______DAT11">#REF!</definedName>
    <definedName name="_______DAT12">#REF!</definedName>
    <definedName name="_______DAT13">#REF!</definedName>
    <definedName name="_______DAT14">#REF!</definedName>
    <definedName name="_______DAT15">#REF!</definedName>
    <definedName name="_______DAT16">#REF!</definedName>
    <definedName name="_______DAT17">#REF!</definedName>
    <definedName name="_______DAT18">#REF!</definedName>
    <definedName name="_______DAT19">#REF!</definedName>
    <definedName name="_______DAT2">#REF!</definedName>
    <definedName name="_______DAT20">#REF!</definedName>
    <definedName name="_______DAT21">#REF!</definedName>
    <definedName name="_______DAT22">#REF!</definedName>
    <definedName name="_______DAT3">#REF!</definedName>
    <definedName name="_______DAT4">#REF!</definedName>
    <definedName name="_______DAT5">#REF!</definedName>
    <definedName name="_______DAT6">#REF!</definedName>
    <definedName name="_______DAT7">#REF!</definedName>
    <definedName name="_______DAT8">#REF!</definedName>
    <definedName name="_______DAT9">#REF!</definedName>
    <definedName name="______DAT1">#REF!</definedName>
    <definedName name="______DAT10">#REF!</definedName>
    <definedName name="______DAT11">#REF!</definedName>
    <definedName name="______DAT12">#REF!</definedName>
    <definedName name="______DAT13">#REF!</definedName>
    <definedName name="______DAT14">#REF!</definedName>
    <definedName name="______DAT15">#REF!</definedName>
    <definedName name="______DAT16">#REF!</definedName>
    <definedName name="______DAT17">#REF!</definedName>
    <definedName name="______DAT18">#REF!</definedName>
    <definedName name="______DAT19">#REF!</definedName>
    <definedName name="______DAT2">#REF!</definedName>
    <definedName name="______DAT20">#REF!</definedName>
    <definedName name="______DAT21">#REF!</definedName>
    <definedName name="______DAT22">#REF!</definedName>
    <definedName name="______DAT3">#REF!</definedName>
    <definedName name="______DAT4">#REF!</definedName>
    <definedName name="______DAT5">#REF!</definedName>
    <definedName name="______DAT6">#REF!</definedName>
    <definedName name="______DAT7">#REF!</definedName>
    <definedName name="______DAT8">#REF!</definedName>
    <definedName name="______DAT9">#REF!</definedName>
    <definedName name="_____DAT1">#REF!</definedName>
    <definedName name="_____DAT10">#REF!</definedName>
    <definedName name="_____DAT11">#REF!</definedName>
    <definedName name="_____DAT12">#REF!</definedName>
    <definedName name="_____DAT13">#REF!</definedName>
    <definedName name="_____DAT14">#REF!</definedName>
    <definedName name="_____DAT15">#REF!</definedName>
    <definedName name="_____DAT16">#REF!</definedName>
    <definedName name="_____DAT17">#REF!</definedName>
    <definedName name="_____DAT18">#REF!</definedName>
    <definedName name="_____DAT19">#REF!</definedName>
    <definedName name="_____DAT2">#REF!</definedName>
    <definedName name="_____DAT20">#REF!</definedName>
    <definedName name="_____DAT21">#REF!</definedName>
    <definedName name="_____DAT22">#REF!</definedName>
    <definedName name="_____DAT3">#REF!</definedName>
    <definedName name="_____DAT4">#REF!</definedName>
    <definedName name="_____DAT5">#REF!</definedName>
    <definedName name="_____DAT6">#REF!</definedName>
    <definedName name="_____DAT7">#REF!</definedName>
    <definedName name="_____DAT8">#REF!</definedName>
    <definedName name="_____DAT9">#REF!</definedName>
    <definedName name="____DAT1">#REF!</definedName>
    <definedName name="____DAT10">#REF!</definedName>
    <definedName name="____DAT11">#REF!</definedName>
    <definedName name="____DAT12">#REF!</definedName>
    <definedName name="____DAT13">#REF!</definedName>
    <definedName name="____DAT14">#REF!</definedName>
    <definedName name="____DAT15">#REF!</definedName>
    <definedName name="____DAT16">#REF!</definedName>
    <definedName name="____DAT17">#REF!</definedName>
    <definedName name="____DAT18">#REF!</definedName>
    <definedName name="____DAT19">#REF!</definedName>
    <definedName name="____DAT2">#REF!</definedName>
    <definedName name="____DAT20">#REF!</definedName>
    <definedName name="____DAT21">#REF!</definedName>
    <definedName name="____DAT22">#REF!</definedName>
    <definedName name="____DAT3">#REF!</definedName>
    <definedName name="____DAT4">#REF!</definedName>
    <definedName name="____DAT5">#REF!</definedName>
    <definedName name="____DAT6">#REF!</definedName>
    <definedName name="____DAT7">#REF!</definedName>
    <definedName name="____DAT8">#REF!</definedName>
    <definedName name="____DAT9">#REF!</definedName>
    <definedName name="___DAT1">#REF!</definedName>
    <definedName name="___DAT10">#REF!</definedName>
    <definedName name="___DAT11">#REF!</definedName>
    <definedName name="___DAT12">#REF!</definedName>
    <definedName name="___DAT13">#REF!</definedName>
    <definedName name="___DAT14">#REF!</definedName>
    <definedName name="___DAT15">#REF!</definedName>
    <definedName name="___DAT16">#REF!</definedName>
    <definedName name="___DAT17">#REF!</definedName>
    <definedName name="___DAT18">#REF!</definedName>
    <definedName name="___DAT19">#REF!</definedName>
    <definedName name="___DAT2">#REF!</definedName>
    <definedName name="___DAT20">#REF!</definedName>
    <definedName name="___DAT21">#REF!</definedName>
    <definedName name="___DAT22">#REF!</definedName>
    <definedName name="___DAT3">#REF!</definedName>
    <definedName name="___DAT4">#REF!</definedName>
    <definedName name="___DAT5">#REF!</definedName>
    <definedName name="___DAT6">#REF!</definedName>
    <definedName name="___DAT7">#REF!</definedName>
    <definedName name="___DAT8">#REF!</definedName>
    <definedName name="___DAT9">#REF!</definedName>
    <definedName name="__DAT1">#REF!</definedName>
    <definedName name="__DAT10">#REF!</definedName>
    <definedName name="__DAT11">#REF!</definedName>
    <definedName name="__DAT12">#REF!</definedName>
    <definedName name="__DAT13">#REF!</definedName>
    <definedName name="__DAT14">#REF!</definedName>
    <definedName name="__DAT15">#REF!</definedName>
    <definedName name="__DAT16">#REF!</definedName>
    <definedName name="__DAT17">#REF!</definedName>
    <definedName name="__DAT18">#REF!</definedName>
    <definedName name="__DAT19">#REF!</definedName>
    <definedName name="__DAT2">#REF!</definedName>
    <definedName name="__DAT20">#REF!</definedName>
    <definedName name="__DAT21">#REF!</definedName>
    <definedName name="__DAT22">#REF!</definedName>
    <definedName name="__DAT3">#REF!</definedName>
    <definedName name="__DAT4">#REF!</definedName>
    <definedName name="__DAT5">#REF!</definedName>
    <definedName name="__DAT6">#REF!</definedName>
    <definedName name="__DAT7">#REF!</definedName>
    <definedName name="__DAT8">#REF!</definedName>
    <definedName name="__DAT9">#REF!</definedName>
    <definedName name="_DAT1">#REF!</definedName>
    <definedName name="_DAT10">#REF!</definedName>
    <definedName name="_DAT11">#REF!</definedName>
    <definedName name="_DAT12">#REF!</definedName>
    <definedName name="_DAT13">#REF!</definedName>
    <definedName name="_DAT14">#REF!</definedName>
    <definedName name="_DAT15">#REF!</definedName>
    <definedName name="_DAT16">#REF!</definedName>
    <definedName name="_DAT17">#REF!</definedName>
    <definedName name="_DAT18">#REF!</definedName>
    <definedName name="_DAT19">#REF!</definedName>
    <definedName name="_DAT2">#REF!</definedName>
    <definedName name="_DAT20">#REF!</definedName>
    <definedName name="_DAT21">#REF!</definedName>
    <definedName name="_DAT22">#REF!</definedName>
    <definedName name="_DAT3">#REF!</definedName>
    <definedName name="_DAT4">#REF!</definedName>
    <definedName name="_DAT5">#REF!</definedName>
    <definedName name="_DAT6">#REF!</definedName>
    <definedName name="_DAT7">#REF!</definedName>
    <definedName name="_DAT8">#REF!</definedName>
    <definedName name="_DAT9">#REF!</definedName>
    <definedName name="_xlnm._FilterDatabase" localSheetId="2" hidden="1">'Invulblad TarievenTool uzk - 1 '!#REF!</definedName>
    <definedName name="_xlnm._FilterDatabase" localSheetId="3" hidden="1">'Invulblad TarievenTool uzk - 2'!#REF!</definedName>
    <definedName name="contractvormen">#REF!</definedName>
    <definedName name="nog">#REF!</definedName>
    <definedName name="TEST1">#REF!</definedName>
    <definedName name="TEST10">#REF!</definedName>
    <definedName name="TEST10000">#REF!</definedName>
    <definedName name="TEST11">#REF!</definedName>
    <definedName name="TEST2">#REF!</definedName>
    <definedName name="TEST3">#REF!</definedName>
    <definedName name="TEST4">#REF!</definedName>
    <definedName name="TEST5">#REF!</definedName>
    <definedName name="TEST6">#REF!</definedName>
    <definedName name="TEST7">#REF!</definedName>
    <definedName name="TEST8">#REF!</definedName>
    <definedName name="TEST9">#REF!</definedName>
    <definedName name="TESTHKEY">#REF!</definedName>
    <definedName name="TESTKEYS">#REF!</definedName>
    <definedName name="TESTVKEY">#REF!</definedName>
    <definedName name="weeks">#REF!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14" i="4" l="1"/>
  <c r="K9" i="13"/>
  <c r="J9" i="13"/>
  <c r="F9" i="13"/>
  <c r="K8" i="13"/>
  <c r="J8" i="13"/>
  <c r="F8" i="13"/>
  <c r="K7" i="13"/>
  <c r="J7" i="13"/>
  <c r="F7" i="13" s="1"/>
  <c r="K6" i="13"/>
  <c r="J6" i="13"/>
  <c r="F6" i="13"/>
  <c r="H7" i="4"/>
  <c r="J6" i="8"/>
  <c r="K6" i="8"/>
  <c r="J7" i="8"/>
  <c r="K7" i="8"/>
  <c r="J8" i="8"/>
  <c r="K8" i="8"/>
  <c r="J9" i="8"/>
  <c r="K9" i="8"/>
  <c r="F6" i="8" l="1"/>
  <c r="B64" i="12" l="1"/>
  <c r="G17" i="12"/>
  <c r="G16" i="12"/>
  <c r="B64" i="11" l="1"/>
  <c r="G17" i="11"/>
  <c r="G16" i="11"/>
  <c r="F7" i="8"/>
  <c r="F9" i="8"/>
  <c r="I7" i="4"/>
  <c r="G13" i="4"/>
  <c r="H13" i="4" s="1"/>
  <c r="F13" i="4"/>
  <c r="I13" i="4" s="1"/>
  <c r="G12" i="4"/>
  <c r="F12" i="4"/>
  <c r="I12" i="4" s="1"/>
  <c r="I8" i="4"/>
  <c r="I9" i="4"/>
  <c r="I10" i="4"/>
  <c r="H9" i="4"/>
  <c r="H8" i="4"/>
  <c r="H10" i="4"/>
  <c r="C2" i="7"/>
  <c r="D7" i="4"/>
  <c r="N7" i="4" s="1"/>
  <c r="E13" i="4"/>
  <c r="E12" i="4"/>
  <c r="H12" i="4" s="1"/>
  <c r="D13" i="4"/>
  <c r="N13" i="4" s="1"/>
  <c r="D12" i="4"/>
  <c r="N12" i="4" s="1"/>
  <c r="D10" i="4"/>
  <c r="N10" i="4" s="1"/>
  <c r="D9" i="4"/>
  <c r="N9" i="4" s="1"/>
  <c r="D8" i="4"/>
  <c r="L14" i="4"/>
  <c r="M7" i="4" s="1"/>
  <c r="J8" i="4" l="1"/>
  <c r="N8" i="4"/>
  <c r="M8" i="4"/>
  <c r="M10" i="4"/>
  <c r="M13" i="4"/>
  <c r="J10" i="4"/>
  <c r="J7" i="4"/>
  <c r="J13" i="4"/>
  <c r="J12" i="4"/>
  <c r="J9" i="4"/>
  <c r="F8" i="8"/>
  <c r="M12" i="4"/>
  <c r="M9" i="4"/>
  <c r="M14" i="4" l="1"/>
</calcChain>
</file>

<file path=xl/sharedStrings.xml><?xml version="1.0" encoding="utf-8"?>
<sst xmlns="http://schemas.openxmlformats.org/spreadsheetml/2006/main" count="354" uniqueCount="176">
  <si>
    <t>Bijlage X: Prijzenblad</t>
  </si>
  <si>
    <t>Invulblad Marge-opslagen</t>
  </si>
  <si>
    <t>Nr</t>
  </si>
  <si>
    <t>Marge-opslagen</t>
  </si>
  <si>
    <t>Toepassingsgebied</t>
  </si>
  <si>
    <t>Uw Marge-opslag</t>
  </si>
  <si>
    <t>Geldig?</t>
  </si>
  <si>
    <t>Ondergrens 
Marge-opslag</t>
  </si>
  <si>
    <t>Bovengrens 
Marge-opslag</t>
  </si>
  <si>
    <t>Intermediaire Diensten tot 800 uur. </t>
  </si>
  <si>
    <t>Interim Professionals  (excl. ZZP)</t>
  </si>
  <si>
    <t>Intermediaire Diensten ZZP-ers  tot 800 uur. </t>
  </si>
  <si>
    <t>Interim Professionals, specifiek voor Zzp'ers</t>
  </si>
  <si>
    <t>Contract Service vanaf 800 uur en migratiecontracten Interim professionals</t>
  </si>
  <si>
    <t xml:space="preserve">Interim Professionals (incl. ZZP) en alle overgenomen (migratie) contracten Interim Professionals </t>
  </si>
  <si>
    <t>Uitzendkrachten</t>
  </si>
  <si>
    <t>TOTAAL</t>
  </si>
  <si>
    <t>In te vullen door Inschrijver</t>
  </si>
  <si>
    <t>Toelichting (zie ook overige aanbestedingsdocumenten)</t>
  </si>
  <si>
    <t>Uw inschrijving is ongeldig en wordt niet verder in behandeling genomen indien uw Inschrijfprijs onder de minimale (ondergrens) inschrijfprijs ligt (per postl)</t>
  </si>
  <si>
    <t>Uw inschrijving is ongeldig en wordt niet verder in behandeling genomen indien uw Inschrijfprijs boven de maximale (bovengrens) inschrijfprijs ligt (per postl)</t>
  </si>
  <si>
    <t>Bedragen excl. BTW</t>
  </si>
  <si>
    <t>Copyright ©2024 Gemeente Eindhoven. Niets uit deze uitgave mag worden verveelvoudigd zonder toestemming van Gemeente Eindhoven.</t>
  </si>
  <si>
    <t>Prijsafspraken Uitzenden 2024</t>
  </si>
  <si>
    <t>Invulinstructie</t>
  </si>
  <si>
    <t>Opdrachtgever maakt gebruik van de TarievenTool ten behoeve van de vaststelling van de componenten om te komen tot een transparant tarief.</t>
  </si>
  <si>
    <t>Het volgende tabblad is het invulblad.</t>
  </si>
  <si>
    <t>U dient alleen de lichtblauwe velden in te vullen. Dit kan door middel van een vrij invulveld of een keuze door middel van een dropdown menu.</t>
  </si>
  <si>
    <t>Inschrijver dient buiten genoemde lichtblauwe invulvelden niets te wijzigen aan de TarievenTool. Doet Inschrijver dit wel dan volgt uitsluiting.</t>
  </si>
  <si>
    <t xml:space="preserve">Na Inschrijving kunnen er geen correcties meer plaatsvinden op de TarievenTool. Fouten kunnen niet hersteld worden. </t>
  </si>
  <si>
    <t>Toelichting Invulblad</t>
  </si>
  <si>
    <t>Belangrijk:</t>
  </si>
  <si>
    <t>1</t>
  </si>
  <si>
    <t>Vul de de bedrijfsnaam in van de organisatie waarin de betreffende ter beschikking te stellen medewerkers daadwerkelijk verloond worden.</t>
  </si>
  <si>
    <t>2.1</t>
  </si>
  <si>
    <t>Maak de keuze of u eigenrisicodrager bent voor de ZW-Flex en WGA. En tevens welke hoofdcontractvorm u gebruikt in fase A.</t>
  </si>
  <si>
    <t>2.2 t/m 2.4</t>
  </si>
  <si>
    <r>
      <t xml:space="preserve">Vul de rekenpremies in, niet de uitkomsten! Hierbij worden onderbouwingen gevraagd. 
</t>
    </r>
    <r>
      <rPr>
        <sz val="14"/>
        <rFont val="VAGRoundedStd-Light"/>
      </rPr>
      <t>Toelichting:</t>
    </r>
  </si>
  <si>
    <t>Pensioen</t>
  </si>
  <si>
    <t>WGA</t>
  </si>
  <si>
    <t>WGA &amp; ZW</t>
  </si>
  <si>
    <t>Onderbouwing</t>
  </si>
  <si>
    <t>Indien u voor de WGA en/of ZW Flex eigenrisicodrager bent, dient u een deugdelijke onderbouwing van de opgegeven premies mee te sturen. Dit kan door middel van de bijlage "Onderbouwing ingevulde percentages AZW, ZW-flex, WGA en Transitievergoeding" of door middel van een polisblad waaruit blijkt dat u hiervoor verzekerd bent.</t>
  </si>
  <si>
    <t xml:space="preserve">Indien de beschikking van de belastingdienst en/of overige onderbouwingen niet zijn meegezonden, worden voor de WGA en ZW Flex de minimum premies gehanteerd zoals gepubliceerd door het UWV.  </t>
  </si>
  <si>
    <t>AZW</t>
  </si>
  <si>
    <t>3.1 t/m 3.3</t>
  </si>
  <si>
    <t>3.4</t>
  </si>
  <si>
    <t>Ten behoeve van de Transitievergoeding wordt gevraagd naar het percentage wat de werkelijke uitkeringen van de Transitievergoeding vertegenwoordigt. De onderbouwing bestaat uit de opgave van de uitbetaalde Transitievergoedingen (code 62) in referentieperiode. Zie hiervoor ook de blijlage "Onderbouwing ingevulde percentages AZW, ZW-flex, WGA en Transitievergoeding".</t>
  </si>
  <si>
    <t>TarievenTool Disclaimer</t>
  </si>
  <si>
    <t xml:space="preserve">Door de TarievenTool te gebruiken, verklaart Inschrijver kennis te hebben genomen van de inhoud en strekking van de TarievenTool disclaimer en stemt Inschrijver in met de onvoorwaardelijke toepasselijkheid van deze disclaimer. De TarievenTool is uitsluitend bedoeld als hulpmiddel en ter ondersteuning van de tariefbepaling in het kader van de Overeenkomst tussen Inschrijver en Opdrachtgever. Inschrijver kan geen rechten ontlenen aan enige informatie voortvloeiend uit het gebruik van de TarievenTool. De TarievenTool is zoveel als redelijkerwijs mogelijk geactualiseerd en/of aangevuld. Ondanks deze zorg en aandacht kan de TarievenTool onvolledigheden en/of onjuistheden bevatten. De TarievenTool wordt dan ook aangeboden zonder enige vorm van garantie of aanspraak op juistheid, volledigheid en/of actualiteit. De TarievenTool wordt aangeboden onder nadrukkelijk voorbehoud van mogelijke type- en programmeerfouten. Alle intellectuele eigendomsrechten betreffende de TarievenTool en de daaruit voortvloeiende informatie berusten bij de licentiegever van Opdrachtgever. Het kopiëren, verspreiden en ander gebruik buiten het toepassingsbereik van de Overeenkomst is niet toegestaan. Opdrachtgever accepteert geen aansprakelijkheid voor enige schade en/of kosten verband houdend met en/of voortvloeiend uit het gebruik van de TarievenTool. Inschrijver vrijwaart Opdrachtgever voor alle aanspraken van derden, verband houdend met en voortvloeiend uit het gebruik door Inschrijver van de TarievenTool. </t>
  </si>
  <si>
    <t>Invulblad</t>
  </si>
  <si>
    <t>1. Toelichting</t>
  </si>
  <si>
    <t xml:space="preserve">Ten behoeve van de TarievenTool dienen een aantal variabelen door u te worden aangeleverd.  Tevens worden hierbij bijlagen gevraagd zoals beschreven in de invulinstructie.
</t>
  </si>
  <si>
    <t xml:space="preserve">Een voorbeeld van de wijze van berekenen is (al dan niet in eerdere communicatie) als bijlage toegevoegd. Hier kunnen, met uitzondering van de opgevraagde gegevens, slechts minimale veranderingen ontstaan door afrondingen. Het aanpassen van andere gegevens dan de opgevraagde is niet mogelijk.
</t>
  </si>
  <si>
    <t>Naam Inlenend bedrijf</t>
  </si>
  <si>
    <t>Gemeente Eindhoven</t>
  </si>
  <si>
    <t>Naam Uitlenend bedrijf (uitzendbureau)</t>
  </si>
  <si>
    <t>2. Rekenpremies</t>
  </si>
  <si>
    <t>&lt;kies&gt;</t>
  </si>
  <si>
    <t>Eigenrisicodrager voor ZW-flex?</t>
  </si>
  <si>
    <t>Ja</t>
  </si>
  <si>
    <t>Eigenrisicodrager voor WGA?</t>
  </si>
  <si>
    <t>Nee</t>
  </si>
  <si>
    <t>Welke hoofdcontractvorm past u toe in Fase A?</t>
  </si>
  <si>
    <t>Fase A Uitzendbeding</t>
  </si>
  <si>
    <t>Fase A Detachering</t>
  </si>
  <si>
    <t>Fase B</t>
  </si>
  <si>
    <t>Fase C</t>
  </si>
  <si>
    <t>1. Bij voorkeur (of volledig) Fase A Uitzendbeding</t>
  </si>
  <si>
    <t>Werkgever</t>
  </si>
  <si>
    <t>Werknemer</t>
  </si>
  <si>
    <t>2. Bij voorkeur (of volledig) Fase A Detacheren</t>
  </si>
  <si>
    <t>2.2</t>
  </si>
  <si>
    <t>Pensioenpremie</t>
  </si>
  <si>
    <t>3. Beide varianten worden gehanteerd.</t>
  </si>
  <si>
    <t>2.3</t>
  </si>
  <si>
    <t>Aanvulling ZW BV1*</t>
  </si>
  <si>
    <t>Aanvulling ZW BV2*</t>
  </si>
  <si>
    <t>2.4</t>
  </si>
  <si>
    <t>WGA premie*</t>
  </si>
  <si>
    <t>ZW-flex premie BV1*</t>
  </si>
  <si>
    <t>ZW-flex premie BV2*</t>
  </si>
  <si>
    <t>* Zie toelichting invulinstructie</t>
  </si>
  <si>
    <t>Anders nl.</t>
  </si>
  <si>
    <t>3. Voorzieningen</t>
  </si>
  <si>
    <t>Reserveringen in dagen</t>
  </si>
  <si>
    <t>BV1</t>
  </si>
  <si>
    <t>BV2</t>
  </si>
  <si>
    <t>3.1</t>
  </si>
  <si>
    <t>Kort verzuim in dagen</t>
  </si>
  <si>
    <t>3.2</t>
  </si>
  <si>
    <t>Ziekteverzuim in dagen</t>
  </si>
  <si>
    <t>3.3</t>
  </si>
  <si>
    <t>Leegloop in dagen ( alleen bij vaste uren)</t>
  </si>
  <si>
    <t>Transitievergoeding</t>
  </si>
  <si>
    <t>Percentage</t>
  </si>
  <si>
    <t>Rekenpercentage ten behoeve van de Transitievergoeding</t>
  </si>
  <si>
    <t>Zie toelichting invulinstructie</t>
  </si>
  <si>
    <t>4. Nominale Bureauvergoeding</t>
  </si>
  <si>
    <r>
      <t xml:space="preserve">Bureauvergoeding in € (alleen voor </t>
    </r>
    <r>
      <rPr>
        <b/>
        <sz val="10.5"/>
        <rFont val="VAG Rounded Std Thin"/>
        <family val="2"/>
      </rPr>
      <t>normale</t>
    </r>
    <r>
      <rPr>
        <sz val="10.5"/>
        <rFont val="VAG Rounded Std Thin"/>
        <family val="2"/>
      </rPr>
      <t xml:space="preserve"> uren)</t>
    </r>
  </si>
  <si>
    <t xml:space="preserve">Bureaumarge in € </t>
  </si>
  <si>
    <t>verhouding doelgroepen</t>
  </si>
  <si>
    <t>Bureauvergoeding normale uren</t>
  </si>
  <si>
    <t>4.1</t>
  </si>
  <si>
    <t>Functiecategorie 1: o.a. administratief medewerker, catering medewerker, facilitair medewerker &amp; receptionist enz.</t>
  </si>
  <si>
    <t>Fase A</t>
  </si>
  <si>
    <t>vaste uren</t>
  </si>
  <si>
    <t>Functiecategorie 2: Zwembadmedewerkers, Zweminstructeurs enz.</t>
  </si>
  <si>
    <t xml:space="preserve">Functiecategorie 3: Burgerzaken, medewerker KCC &amp; toezichthouder enz. </t>
  </si>
  <si>
    <t xml:space="preserve">Functiecategorie 4: Vakinhoudelijk medewerker enz. </t>
  </si>
  <si>
    <t>5 Bepaling tarief</t>
  </si>
  <si>
    <t>5.1</t>
  </si>
  <si>
    <t>Ten grondslag van het tarief geldt het bruto uurloon van de Inleenkracht berekend op basis van de van toepassing zijnde CAO. Voor de bepaling van het tarief wordt gerekend met het werkelijk aantal te werken uren. Indien conform artikel 20 van de ABU/NBBU cao uitruil van arbeidsvoorwaarden plaatsvindt, wordt deze uitruil meegenomen in de berekening van de factuurtarieven.</t>
  </si>
  <si>
    <t>5.2</t>
  </si>
  <si>
    <t>Toeslagen voor overwerk en ploegendienst zijn gebaseerd op de van toepassing zijnde CAO en worden uitgedrukt in een percentage van het bruto uurloon.</t>
  </si>
  <si>
    <t>5.3</t>
  </si>
  <si>
    <t>Het factuurtarief wordt bepaald aan de hand van de volgende formule(s):
Normale uren: (Bruto uurloon x loonkostenfactor normale uren) + bureaumarge
Overuren: (Bruto uurloon x loonkostenfactor overuren) x toeslagpercentage
Ploegenuren: Normale uurtarief + (bruto uurloon x loonkostenfactor ploegenuren x toeslagpercentage)</t>
  </si>
  <si>
    <t>5.4</t>
  </si>
  <si>
    <r>
      <t xml:space="preserve">Er geldt </t>
    </r>
    <r>
      <rPr>
        <b/>
        <sz val="10.5"/>
        <rFont val="VAG Rounded Std Thin"/>
        <family val="2"/>
      </rPr>
      <t>geen</t>
    </r>
    <r>
      <rPr>
        <sz val="10.5"/>
        <rFont val="VAG Rounded Std Thin"/>
        <family val="2"/>
      </rPr>
      <t xml:space="preserve"> nominale bureaumarge voor overuren of het toeslagdeel voor ploegenuren.</t>
    </r>
  </si>
  <si>
    <t>Toelichting Uurtarief uitzenden</t>
  </si>
  <si>
    <t xml:space="preserve"> In te vullen door Aanbestedende dienst</t>
  </si>
  <si>
    <t>A</t>
  </si>
  <si>
    <t>B</t>
  </si>
  <si>
    <t>C</t>
  </si>
  <si>
    <t>D</t>
  </si>
  <si>
    <t>E</t>
  </si>
  <si>
    <t>Nr.</t>
  </si>
  <si>
    <t xml:space="preserve">Uitzendkrachten </t>
  </si>
  <si>
    <t>Uw Uurtarief 
(zie bijlage DEMO)</t>
  </si>
  <si>
    <t>Ondergrens uurtarief voor uitzenden. Minimale inschrijfprijs.</t>
  </si>
  <si>
    <t>Bovengrens uurtarief voor uitzenden. Maximale inschrijfprijs.</t>
  </si>
  <si>
    <t>Gemiddeld uurtarief uitzendbureau 1 van Inschrijver</t>
  </si>
  <si>
    <t>Gemiddeld uurtarief uitzendbureau 2 van Inschrijver</t>
  </si>
  <si>
    <t xml:space="preserve">Het is de wens van Opdrachtgever om te komen tot een fair en transparant tarief voor beide Partijen en tot het inzichtelijk maken van de toegevoegde waarde van een Inschrijver. In de Overeenkomst wordt een TarievenTool gehanteerd op basis waarvan Uurtarieven afgesproken worden. De DEMO hiervan treft u aan als Bijlage bij deze Aanbesteding. </t>
  </si>
  <si>
    <t>Het tariefmodel achter deze TarievenTool is gestoeld op de volgende onderdelen:</t>
  </si>
  <si>
    <r>
      <t xml:space="preserve">Uw inschrijving is ongeldig en wordt niet verder in behandeling genomen indien uw Inschrijfprijs onder de </t>
    </r>
    <r>
      <rPr>
        <u/>
        <sz val="11"/>
        <color theme="1"/>
        <rFont val="Calibri"/>
        <family val="2"/>
        <scheme val="minor"/>
      </rPr>
      <t>minimale</t>
    </r>
    <r>
      <rPr>
        <sz val="11"/>
        <color theme="1"/>
        <rFont val="Calibri"/>
        <family val="2"/>
        <scheme val="minor"/>
      </rPr>
      <t xml:space="preserve"> inschrijfprijs ligt. Zie MIN-MAX bepaling uitleg voor meer informatie.</t>
    </r>
  </si>
  <si>
    <r>
      <t xml:space="preserve">Uw inschrijving is ongeldig en wordt niet verder in behandeling genomen indien uw Inschrijfprijs boven de </t>
    </r>
    <r>
      <rPr>
        <u/>
        <sz val="11"/>
        <color theme="1"/>
        <rFont val="Calibri"/>
        <family val="2"/>
        <scheme val="minor"/>
      </rPr>
      <t>maximale</t>
    </r>
    <r>
      <rPr>
        <sz val="11"/>
        <color theme="1"/>
        <rFont val="Calibri"/>
        <family val="2"/>
        <scheme val="minor"/>
      </rPr>
      <t xml:space="preserve"> inschrijfprijs ligt.  Zie MIN-MAX bepaling uitleg voor meer informatie</t>
    </r>
  </si>
  <si>
    <t>Als u tijdens de looptijd van de Raamovereenkomst, voor het invullen van een Aanvraag (tot en met schaal 8 functies) een extra uitzendbureau contracteert, gelden de gemiddelde calculatiefactoren van de twee uitzendbureaus waarmee u heeft ingeschreven als de maximale calculatiefactoren. Als u met één uitzendbureau inschrijft, gelden de calculatiefactoren van dat bureau als de maximale calculatiefactoren voor alle andere uitzendbureaus.</t>
  </si>
  <si>
    <t>Voorbeeld berekening van toe te kennen punten.</t>
  </si>
  <si>
    <t>Minimale 
Marge-opslag</t>
  </si>
  <si>
    <t>Maximale 
Marge-opslag</t>
  </si>
  <si>
    <t>Uren 2025*</t>
  </si>
  <si>
    <t>Ondergrens*</t>
  </si>
  <si>
    <t>Bovengrens*</t>
  </si>
  <si>
    <t>Uw inschrijfprijs</t>
  </si>
  <si>
    <t>Minimaal aantal punten</t>
  </si>
  <si>
    <t>Maximaal aantal punten</t>
  </si>
  <si>
    <t>Verhouding
Punten</t>
  </si>
  <si>
    <t>Uw score</t>
  </si>
  <si>
    <t>Formule</t>
  </si>
  <si>
    <t>Intermediaire diensten tot 800 uur. </t>
  </si>
  <si>
    <t>= max # pnt - ((INS - MIN) / (MAX - MIN) * max # pnt)</t>
  </si>
  <si>
    <t>Intermediaire diensten ZZP-ers  tot 800 uur. </t>
  </si>
  <si>
    <t>Uw Uurtarief</t>
  </si>
  <si>
    <t>Ondergrens uurtarief voor uitzenden*</t>
  </si>
  <si>
    <t>Bovengrens uurtarief voor uitzenden*</t>
  </si>
  <si>
    <t xml:space="preserve">* Bevat fictieve data om o.a. inschrijvingen te kunnen vergelijken en strategisch inschrijven te voorkomen. </t>
  </si>
  <si>
    <t>De toegekende punten (groen gearcheerd) worden afgerond op 2 cijfers achter de komma.</t>
  </si>
  <si>
    <t>Indien wordt ingeschreven met één uitzendbureau (ad 5 en 6) is de weging 10% en kan maximaal 30 punten worden gescoord.</t>
  </si>
  <si>
    <t>Uw inschrijving is ongeldig en wordt niet verder in behandeling genomen indien uw Inschrijfprijs onder de minimale (ondergrens) inschrijfprijs ligt (per onderdeel)</t>
  </si>
  <si>
    <t>Uw inschrijving is ongeldig en wordt niet verder in behandeling genomen indien uw Inschrijfprijs boven de maximale (bovengrens) inschrijfprijs ligt (per onderdeel)</t>
  </si>
  <si>
    <t xml:space="preserve">Indien de onderbouwing voor de Transitievergoeding niet is meegezonden, wordt voor de Transitievergoeding 0% gehanteerd. </t>
  </si>
  <si>
    <t>Indien de onderbouwing voor de Aanvulling ZW niet is meegezonden, worden de eventuele premies voor de Aanvulling ZW (bij Fase A) ingeschat.</t>
  </si>
  <si>
    <t xml:space="preserve">Alleen de bedrijfsspecifieke getallen worden opgevraagd. Standaard getallen zoals onder andere voor ZVW, Aof en Awf, worden standaard meegenomen in de berekeningen. </t>
  </si>
  <si>
    <t>Om de pensioenlast te berekenen worden de rekenpremies opgevraagd die gehanteerd worden in de loonadministratie. Bij deze berekening wordt rekening gehouden met de franchise en maximaal pensioengevend salaris. Zie onderstaand voorbeeld:</t>
  </si>
  <si>
    <t>Voor de WGA maakt Opdrachtgever standaard gebruik van het netto werknemersdeel van 50%. Indien u een afwijkend beleid hieromtrent hanteert, kan dat worden aangegeven. Alsdan wordt een bewijsstuk gevraagd in de vorm van een geanonimiseerde loonstrook.</t>
  </si>
  <si>
    <r>
      <t xml:space="preserve">Indien u voor de WGA en/of ZW Flex </t>
    </r>
    <r>
      <rPr>
        <b/>
        <sz val="12"/>
        <rFont val="VAG Rounded Std Thin"/>
      </rPr>
      <t xml:space="preserve">geen </t>
    </r>
    <r>
      <rPr>
        <sz val="12"/>
        <rFont val="VAG Rounded Std Thin"/>
        <family val="2"/>
      </rPr>
      <t>eigenrisicodrager bent, dient u de beschikking van de belastingdienst als bewijsstuk van de opgegeven premies mee te sturen.</t>
    </r>
  </si>
  <si>
    <t>Onderbouwing doet u door middel van de bijlage "Onderbouwing ingevulde percentages AZW, ZW-flex, WGA en Transitievergoeding" of een polisblad waaruit blijkt dat u hiervoor verzekerd bent.</t>
  </si>
  <si>
    <t>Vul het aantal kort verzuim -, ziekte- en leegloopdagen in die u opgenomen wilt hebben in de loonkostenfactor per contractsoort/fase.</t>
  </si>
  <si>
    <t>Alleen blauw gekleurde velden invullen. Format niet wijzigen</t>
  </si>
  <si>
    <t>U kunt met 1 of 2 uitzendbureaus inschrijven. Per uitzendbureau vult u het Invulblad TarievenTool in.</t>
  </si>
  <si>
    <t xml:space="preserve">• In het Uurtarief worden twee onderdelen inzichtelijk. De werkelijke loonkosten van de Inschrijver en de bureauvergoeding ter dekking van de kosten en de winst voor de dienstverlening van de Inschrijver aan Opdrachtgever;
• Ter bepaling van de werkelijke loonkosten wordt door Opdrachtgever een gewogen loonkostenfactor berekend. Inschrijver dient hiervoor een aantal kerngegevens onderbouwd aan te leveren. De loonkostenfactor voor normale uren, toeslaguren en overuren zal separaat berekend worden. De loonkostenfactor voor overuren wordt niet meegenomen in de beoordeling van de prijs;
• De bureauvergoeding voor de dienstverlening, of (Nominale) Bureaumarge, bestaat uit een nominaal bedrag per uur;
• De basis van de tariefberekening is het uurloon dat wordt gebaseerd op de salarisschalen van de voor Opdrachtgever geldende arbeidsvoorwaarden/cao.
• Aan de hand van de verhoudingen van de fasen en doelgroepen worden op basis van de berekende loonkostenfactoren en opgegeven marges, calculatiefactoren opgesteld. </t>
  </si>
  <si>
    <t>In te vullen door Aanbestedende dienst op basis van de geverifieerde en geaccordeerde TarievenTools Prijsafspraken (uitzenden) van Inschrijver.</t>
  </si>
  <si>
    <t>DEMO Invulblad Marge-opslagen</t>
  </si>
  <si>
    <t>Bijlage C4: Prijzenblad</t>
  </si>
  <si>
    <t>Leverancier/Inschrijver: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</si>
</sst>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64" formatCode="_(* #,##0.00_);_(* \(#,##0.00\);_(* &quot;-&quot;??_);_(@_)"/>
    <numFmt numFmtId="165" formatCode="_(&quot;€&quot;* #,##0.00_);_(&quot;€&quot;* \(#,##0.00\);_(&quot;€&quot;* &quot;-&quot;??_);_(@_)"/>
    <numFmt numFmtId="166" formatCode="#,##0.00_ ;[Red]\-#,##0.00\ "/>
    <numFmt numFmtId="167" formatCode="&quot;€&quot;\ #,##0.00"/>
    <numFmt numFmtId="168" formatCode="_ [$€-413]\ * #,##0.00_ ;_ [$€-413]\ * \-#,##0.00_ ;_ [$€-413]\ * &quot;-&quot;??_ ;_ @_ "/>
    <numFmt numFmtId="169" formatCode="_-* #,##0.00_-;\-* #,##0.00_-;_-* &quot;-&quot;??_-;_-@_-"/>
    <numFmt numFmtId="170" formatCode="&quot;€&quot;\ #,##0.00_-;[Red]&quot;€&quot;\ #,##0.00\-"/>
    <numFmt numFmtId="171" formatCode="_([$GBP]\ * #,##0.0_);_([$GBP]\ * \(#,##0.0\);_([$GBP]\ * &quot;-&quot;?_);_(@_)"/>
    <numFmt numFmtId="172" formatCode="0\ &quot;uren&quot;"/>
    <numFmt numFmtId="173" formatCode="0.000000000000000000000000000000"/>
  </numFmts>
  <fonts count="60">
    <font>
      <sz val="11"/>
      <color theme="1"/>
      <name val="Calibri"/>
      <family val="2"/>
      <scheme val="minor"/>
    </font>
    <font>
      <sz val="11"/>
      <color theme="1"/>
      <name val="Calibri"/>
      <family val="2"/>
      <scheme val="minor"/>
    </font>
    <font>
      <b/>
      <sz val="11"/>
      <color theme="1"/>
      <name val="Calibri"/>
      <family val="2"/>
      <scheme val="minor"/>
    </font>
    <font>
      <sz val="11"/>
      <color indexed="8"/>
      <name val="Calibri"/>
      <family val="2"/>
    </font>
    <font>
      <sz val="10"/>
      <color theme="1"/>
      <name val="OpenSans"/>
      <family val="2"/>
    </font>
    <font>
      <sz val="10"/>
      <name val="Arial"/>
      <family val="2"/>
    </font>
    <font>
      <sz val="11"/>
      <name val="Calibri"/>
      <family val="2"/>
      <scheme val="minor"/>
    </font>
    <font>
      <b/>
      <sz val="11"/>
      <name val="Calibri"/>
      <family val="2"/>
      <scheme val="minor"/>
    </font>
    <font>
      <b/>
      <u/>
      <sz val="11"/>
      <name val="Calibri"/>
      <family val="2"/>
      <scheme val="minor"/>
    </font>
    <font>
      <sz val="11"/>
      <color rgb="FFFF0000"/>
      <name val="Calibri"/>
      <family val="2"/>
      <scheme val="minor"/>
    </font>
    <font>
      <b/>
      <sz val="11"/>
      <color theme="0"/>
      <name val="Calibri"/>
      <family val="2"/>
      <scheme val="minor"/>
    </font>
    <font>
      <sz val="9"/>
      <color theme="1"/>
      <name val="Verdana"/>
      <family val="2"/>
    </font>
    <font>
      <sz val="16"/>
      <name val="Open Sans"/>
      <family val="2"/>
    </font>
    <font>
      <sz val="26"/>
      <color rgb="FFE26207"/>
      <name val="VAG Rounded Std Bold"/>
    </font>
    <font>
      <sz val="16"/>
      <color theme="1"/>
      <name val="VAG Rounded Std Bold"/>
    </font>
    <font>
      <b/>
      <sz val="26"/>
      <color rgb="FFE26207"/>
      <name val="Arial Rounded MT Bold"/>
      <family val="2"/>
    </font>
    <font>
      <sz val="26"/>
      <color rgb="FFE26207"/>
      <name val="VAG Rounded"/>
    </font>
    <font>
      <b/>
      <sz val="26"/>
      <name val="Arial Rounded MT Bold"/>
      <family val="2"/>
    </font>
    <font>
      <sz val="14"/>
      <name val="VAG Rounded Std Thin"/>
      <family val="2"/>
    </font>
    <font>
      <sz val="14"/>
      <name val="Open Sans"/>
      <family val="2"/>
    </font>
    <font>
      <sz val="10"/>
      <name val="Open Sans"/>
      <family val="2"/>
    </font>
    <font>
      <b/>
      <sz val="14"/>
      <name val="VAG Rounded Std Bold"/>
    </font>
    <font>
      <sz val="14"/>
      <name val="Arial"/>
      <family val="2"/>
    </font>
    <font>
      <sz val="11"/>
      <name val="Arial"/>
      <family val="2"/>
    </font>
    <font>
      <sz val="12"/>
      <name val="Arial"/>
      <family val="2"/>
    </font>
    <font>
      <b/>
      <sz val="14"/>
      <name val="VAGRoundedStd-Light"/>
    </font>
    <font>
      <sz val="14"/>
      <name val="VAGRoundedStd-Light"/>
    </font>
    <font>
      <sz val="12"/>
      <name val="VAG Rounded Std Thin"/>
      <family val="2"/>
    </font>
    <font>
      <b/>
      <sz val="12"/>
      <name val="VAG Rounded Std Bold"/>
    </font>
    <font>
      <sz val="12"/>
      <name val="Open Sans"/>
      <family val="2"/>
    </font>
    <font>
      <sz val="12"/>
      <name val="VAGRoundedStd-Thin"/>
    </font>
    <font>
      <sz val="11"/>
      <name val="VAG Rounded Std Thin"/>
      <family val="2"/>
    </font>
    <font>
      <sz val="12"/>
      <name val="VAG Rounded Std Thin"/>
    </font>
    <font>
      <sz val="10"/>
      <name val="VAG Rounded Std Bold"/>
    </font>
    <font>
      <sz val="9"/>
      <name val="VAG Rounded Std Thin"/>
      <family val="2"/>
    </font>
    <font>
      <sz val="10"/>
      <color theme="1"/>
      <name val="Open Sans"/>
      <family val="2"/>
    </font>
    <font>
      <b/>
      <sz val="26"/>
      <color rgb="FFE26207"/>
      <name val="VAG Rounded Std Thin"/>
      <family val="2"/>
    </font>
    <font>
      <sz val="16"/>
      <name val="VAG Rounded Std Thin"/>
      <family val="2"/>
    </font>
    <font>
      <b/>
      <sz val="16"/>
      <color theme="1"/>
      <name val="VAG Rounded Std Thin"/>
      <family val="2"/>
    </font>
    <font>
      <sz val="26"/>
      <color rgb="FFE26207"/>
      <name val="VAG Rounded Std Thin"/>
      <family val="2"/>
    </font>
    <font>
      <b/>
      <sz val="26"/>
      <name val="VAG Rounded Std Thin"/>
      <family val="2"/>
    </font>
    <font>
      <b/>
      <sz val="14"/>
      <name val="VAG Rounded Std Thin"/>
      <family val="2"/>
    </font>
    <font>
      <b/>
      <sz val="11"/>
      <color indexed="63"/>
      <name val="VAG Rounded Std Thin"/>
      <family val="2"/>
    </font>
    <font>
      <b/>
      <sz val="14"/>
      <color rgb="FFFF0000"/>
      <name val="VAG Rounded Std Thin"/>
      <family val="2"/>
    </font>
    <font>
      <sz val="11"/>
      <color indexed="63"/>
      <name val="VAG Rounded Std Thin"/>
      <family val="2"/>
    </font>
    <font>
      <b/>
      <sz val="11"/>
      <color indexed="61"/>
      <name val="VAG Rounded Std Thin"/>
      <family val="2"/>
    </font>
    <font>
      <b/>
      <sz val="11"/>
      <name val="VAG Rounded Std Thin"/>
      <family val="2"/>
    </font>
    <font>
      <sz val="8"/>
      <name val="VAG Rounded Std Thin"/>
      <family val="2"/>
    </font>
    <font>
      <sz val="10"/>
      <name val="VAG Rounded Std Thin"/>
      <family val="2"/>
    </font>
    <font>
      <sz val="10.5"/>
      <name val="VAG Rounded Std Thin"/>
      <family val="2"/>
    </font>
    <font>
      <b/>
      <sz val="10.5"/>
      <name val="VAG Rounded Std Thin"/>
      <family val="2"/>
    </font>
    <font>
      <i/>
      <sz val="10.5"/>
      <name val="VAG Rounded Std Thin"/>
      <family val="2"/>
    </font>
    <font>
      <sz val="10.5"/>
      <color rgb="FF887232"/>
      <name val="VAG Rounded Std Thin"/>
      <family val="2"/>
    </font>
    <font>
      <sz val="10.5"/>
      <color rgb="FFFF7216"/>
      <name val="VAG Rounded Std Thin"/>
      <family val="2"/>
    </font>
    <font>
      <sz val="10.5"/>
      <color rgb="FF221FB8"/>
      <name val="VAG Rounded Std Thin"/>
      <family val="2"/>
    </font>
    <font>
      <b/>
      <sz val="10"/>
      <name val="VAG Rounded Std Thin"/>
      <family val="2"/>
    </font>
    <font>
      <sz val="10"/>
      <color theme="1"/>
      <name val="VAG Rounded Std Thin"/>
      <family val="2"/>
    </font>
    <font>
      <u/>
      <sz val="11"/>
      <color theme="1"/>
      <name val="Calibri"/>
      <family val="2"/>
      <scheme val="minor"/>
    </font>
    <font>
      <b/>
      <sz val="12"/>
      <name val="VAG Rounded Std Thin"/>
    </font>
    <font>
      <sz val="11"/>
      <color theme="0"/>
      <name val="Calibri"/>
      <family val="2"/>
      <scheme val="minor"/>
    </font>
  </fonts>
  <fills count="12">
    <fill>
      <patternFill patternType="none"/>
    </fill>
    <fill>
      <patternFill patternType="gray125"/>
    </fill>
    <fill>
      <patternFill patternType="solid">
        <fgColor theme="8" tint="0.79998168889431442"/>
        <bgColor indexed="64"/>
      </patternFill>
    </fill>
    <fill>
      <patternFill patternType="solid">
        <fgColor theme="0"/>
        <bgColor indexed="64"/>
      </patternFill>
    </fill>
    <fill>
      <patternFill patternType="solid">
        <fgColor rgb="FF00B050"/>
        <bgColor indexed="64"/>
      </patternFill>
    </fill>
    <fill>
      <patternFill patternType="solid">
        <fgColor theme="7" tint="0.79998168889431442"/>
        <bgColor indexed="64"/>
      </patternFill>
    </fill>
    <fill>
      <patternFill patternType="solid">
        <fgColor theme="5" tint="0.79998168889431442"/>
        <bgColor indexed="64"/>
      </patternFill>
    </fill>
    <fill>
      <patternFill patternType="solid">
        <fgColor rgb="FFFF0000"/>
        <bgColor indexed="64"/>
      </patternFill>
    </fill>
    <fill>
      <patternFill patternType="solid">
        <fgColor indexed="9"/>
        <bgColor indexed="64"/>
      </patternFill>
    </fill>
    <fill>
      <patternFill patternType="solid">
        <fgColor rgb="FFFFFFFF"/>
        <bgColor rgb="FF000000"/>
      </patternFill>
    </fill>
    <fill>
      <patternFill patternType="solid">
        <fgColor theme="0" tint="-4.9989318521683403E-2"/>
        <bgColor indexed="64"/>
      </patternFill>
    </fill>
    <fill>
      <patternFill patternType="solid">
        <fgColor rgb="FF92D050"/>
        <bgColor indexed="64"/>
      </patternFill>
    </fill>
  </fills>
  <borders count="48">
    <border>
      <left/>
      <right/>
      <top/>
      <bottom/>
      <diagonal/>
    </border>
    <border>
      <left/>
      <right/>
      <top style="thin">
        <color indexed="64"/>
      </top>
      <bottom style="thin">
        <color indexed="64"/>
      </bottom>
      <diagonal/>
    </border>
    <border>
      <left/>
      <right/>
      <top/>
      <bottom style="thin">
        <color indexed="64"/>
      </bottom>
      <diagonal/>
    </border>
    <border>
      <left style="thick">
        <color theme="0"/>
      </left>
      <right style="thick">
        <color theme="0"/>
      </right>
      <top style="thick">
        <color theme="0"/>
      </top>
      <bottom style="thick">
        <color theme="0"/>
      </bottom>
      <diagonal/>
    </border>
    <border>
      <left style="thick">
        <color theme="0"/>
      </left>
      <right style="thick">
        <color theme="0"/>
      </right>
      <top/>
      <bottom style="thick">
        <color theme="0"/>
      </bottom>
      <diagonal/>
    </border>
    <border>
      <left style="thick">
        <color theme="0"/>
      </left>
      <right style="thick">
        <color theme="0"/>
      </right>
      <top style="thick">
        <color theme="0"/>
      </top>
      <bottom style="thin">
        <color indexed="64"/>
      </bottom>
      <diagonal/>
    </border>
    <border>
      <left style="thick">
        <color theme="0"/>
      </left>
      <right style="thick">
        <color theme="0"/>
      </right>
      <top style="thin">
        <color indexed="64"/>
      </top>
      <bottom style="thin">
        <color indexed="64"/>
      </bottom>
      <diagonal/>
    </border>
    <border>
      <left/>
      <right/>
      <top style="thin">
        <color indexed="64"/>
      </top>
      <bottom style="double">
        <color indexed="64"/>
      </bottom>
      <diagonal/>
    </border>
    <border>
      <left style="thick">
        <color theme="0"/>
      </left>
      <right style="thick">
        <color theme="0"/>
      </right>
      <top style="thin">
        <color indexed="64"/>
      </top>
      <bottom style="double">
        <color indexed="64"/>
      </bottom>
      <diagonal/>
    </border>
    <border>
      <left style="thick">
        <color theme="0"/>
      </left>
      <right/>
      <top/>
      <bottom style="thin">
        <color indexed="64"/>
      </bottom>
      <diagonal/>
    </border>
    <border>
      <left/>
      <right style="medium">
        <color theme="0"/>
      </right>
      <top style="thin">
        <color indexed="64"/>
      </top>
      <bottom style="thin">
        <color indexed="64"/>
      </bottom>
      <diagonal/>
    </border>
    <border>
      <left style="medium">
        <color theme="0"/>
      </left>
      <right style="medium">
        <color theme="0"/>
      </right>
      <top style="thin">
        <color indexed="64"/>
      </top>
      <bottom style="thin">
        <color indexed="64"/>
      </bottom>
      <diagonal/>
    </border>
    <border>
      <left style="medium">
        <color theme="0"/>
      </left>
      <right/>
      <top style="thin">
        <color indexed="64"/>
      </top>
      <bottom style="thin">
        <color indexed="64"/>
      </bottom>
      <diagonal/>
    </border>
    <border>
      <left/>
      <right style="medium">
        <color theme="0"/>
      </right>
      <top/>
      <bottom style="thin">
        <color indexed="64"/>
      </bottom>
      <diagonal/>
    </border>
    <border>
      <left style="medium">
        <color theme="0"/>
      </left>
      <right style="medium">
        <color theme="0"/>
      </right>
      <top/>
      <bottom style="thin">
        <color indexed="64"/>
      </bottom>
      <diagonal/>
    </border>
    <border>
      <left style="medium">
        <color theme="0"/>
      </left>
      <right/>
      <top/>
      <bottom style="thin">
        <color indexed="64"/>
      </bottom>
      <diagonal/>
    </border>
    <border>
      <left/>
      <right style="medium">
        <color theme="0"/>
      </right>
      <top/>
      <bottom/>
      <diagonal/>
    </border>
    <border>
      <left style="medium">
        <color theme="0"/>
      </left>
      <right style="medium">
        <color theme="0"/>
      </right>
      <top/>
      <bottom/>
      <diagonal/>
    </border>
    <border>
      <left style="medium">
        <color theme="0"/>
      </left>
      <right style="medium">
        <color theme="0"/>
      </right>
      <top/>
      <bottom style="medium">
        <color indexed="64"/>
      </bottom>
      <diagonal/>
    </border>
    <border>
      <left style="medium">
        <color theme="0"/>
      </left>
      <right/>
      <top/>
      <bottom/>
      <diagonal/>
    </border>
    <border>
      <left/>
      <right style="medium">
        <color theme="0"/>
      </right>
      <top style="thin">
        <color indexed="64"/>
      </top>
      <bottom style="double">
        <color indexed="64"/>
      </bottom>
      <diagonal/>
    </border>
    <border>
      <left style="medium">
        <color theme="0"/>
      </left>
      <right style="medium">
        <color theme="0"/>
      </right>
      <top style="thin">
        <color indexed="64"/>
      </top>
      <bottom style="double">
        <color indexed="64"/>
      </bottom>
      <diagonal/>
    </border>
    <border>
      <left style="medium">
        <color theme="0"/>
      </left>
      <right/>
      <top style="thin">
        <color indexed="64"/>
      </top>
      <bottom style="double">
        <color indexed="64"/>
      </bottom>
      <diagonal/>
    </border>
    <border>
      <left/>
      <right/>
      <top/>
      <bottom style="medium">
        <color rgb="FFE26207"/>
      </bottom>
      <diagonal/>
    </border>
    <border>
      <left/>
      <right/>
      <top/>
      <bottom style="thin">
        <color rgb="FFE26207"/>
      </bottom>
      <diagonal/>
    </border>
    <border>
      <left style="thin">
        <color rgb="FFE26207"/>
      </left>
      <right/>
      <top style="thin">
        <color rgb="FFE26207"/>
      </top>
      <bottom/>
      <diagonal/>
    </border>
    <border>
      <left/>
      <right/>
      <top style="thin">
        <color rgb="FFE26207"/>
      </top>
      <bottom/>
      <diagonal/>
    </border>
    <border>
      <left/>
      <right style="thin">
        <color rgb="FFE26207"/>
      </right>
      <top style="thin">
        <color rgb="FFE26207"/>
      </top>
      <bottom/>
      <diagonal/>
    </border>
    <border>
      <left style="thin">
        <color rgb="FFE26207"/>
      </left>
      <right/>
      <top/>
      <bottom/>
      <diagonal/>
    </border>
    <border>
      <left/>
      <right style="thin">
        <color rgb="FFE26207"/>
      </right>
      <top/>
      <bottom/>
      <diagonal/>
    </border>
    <border>
      <left style="thin">
        <color rgb="FFE26207"/>
      </left>
      <right/>
      <top/>
      <bottom style="thin">
        <color rgb="FFE26207"/>
      </bottom>
      <diagonal/>
    </border>
    <border>
      <left/>
      <right style="thin">
        <color rgb="FFE26207"/>
      </right>
      <top/>
      <bottom style="thin">
        <color rgb="FFE26207"/>
      </bottom>
      <diagonal/>
    </border>
    <border>
      <left/>
      <right/>
      <top style="thin">
        <color theme="0"/>
      </top>
      <bottom/>
      <diagonal/>
    </border>
    <border>
      <left style="thin">
        <color indexed="9"/>
      </left>
      <right style="thin">
        <color indexed="9"/>
      </right>
      <top style="thin">
        <color indexed="9"/>
      </top>
      <bottom style="thin">
        <color indexed="9"/>
      </bottom>
      <diagonal/>
    </border>
    <border>
      <left/>
      <right style="thin">
        <color indexed="9"/>
      </right>
      <top/>
      <bottom/>
      <diagonal/>
    </border>
    <border>
      <left style="thin">
        <color indexed="9"/>
      </left>
      <right/>
      <top/>
      <bottom/>
      <diagonal/>
    </border>
    <border>
      <left/>
      <right style="thin">
        <color indexed="9"/>
      </right>
      <top style="thin">
        <color indexed="9"/>
      </top>
      <bottom style="thin">
        <color indexed="9"/>
      </bottom>
      <diagonal/>
    </border>
    <border>
      <left style="thin">
        <color indexed="9"/>
      </left>
      <right/>
      <top style="thin">
        <color indexed="9"/>
      </top>
      <bottom style="thin">
        <color indexed="9"/>
      </bottom>
      <diagonal/>
    </border>
    <border>
      <left/>
      <right style="thin">
        <color indexed="9"/>
      </right>
      <top/>
      <bottom style="thin">
        <color indexed="9"/>
      </bottom>
      <diagonal/>
    </border>
    <border>
      <left style="thin">
        <color indexed="9"/>
      </left>
      <right style="thin">
        <color indexed="9"/>
      </right>
      <top/>
      <bottom style="thin">
        <color indexed="9"/>
      </bottom>
      <diagonal/>
    </border>
    <border>
      <left style="thin">
        <color rgb="FFE26207"/>
      </left>
      <right/>
      <top style="thin">
        <color theme="0"/>
      </top>
      <bottom style="thin">
        <color rgb="FFE26207"/>
      </bottom>
      <diagonal/>
    </border>
    <border>
      <left/>
      <right/>
      <top style="thin">
        <color theme="0"/>
      </top>
      <bottom style="thin">
        <color rgb="FFE26207"/>
      </bottom>
      <diagonal/>
    </border>
    <border>
      <left/>
      <right style="thin">
        <color rgb="FFE26207"/>
      </right>
      <top style="thin">
        <color theme="0"/>
      </top>
      <bottom style="thin">
        <color rgb="FFE26207"/>
      </bottom>
      <diagonal/>
    </border>
    <border>
      <left style="thin">
        <color rgb="FFE26207"/>
      </left>
      <right/>
      <top style="thin">
        <color rgb="FFE26207"/>
      </top>
      <bottom style="thin">
        <color rgb="FFE26207"/>
      </bottom>
      <diagonal/>
    </border>
    <border>
      <left/>
      <right/>
      <top style="thin">
        <color rgb="FFE26207"/>
      </top>
      <bottom style="thin">
        <color rgb="FFE26207"/>
      </bottom>
      <diagonal/>
    </border>
    <border>
      <left/>
      <right style="thin">
        <color rgb="FFE26207"/>
      </right>
      <top style="thin">
        <color rgb="FFE26207"/>
      </top>
      <bottom style="thin">
        <color rgb="FFE26207"/>
      </bottom>
      <diagonal/>
    </border>
    <border>
      <left/>
      <right/>
      <top style="thin">
        <color rgb="FFE26207"/>
      </top>
      <bottom style="thick">
        <color rgb="FFE26207"/>
      </bottom>
      <diagonal/>
    </border>
    <border>
      <left/>
      <right/>
      <top style="thin">
        <color indexed="64"/>
      </top>
      <bottom/>
      <diagonal/>
    </border>
  </borders>
  <cellStyleXfs count="18">
    <xf numFmtId="0" fontId="0" fillId="0" borderId="0"/>
    <xf numFmtId="165" fontId="1" fillId="0" borderId="0" applyFont="0" applyFill="0" applyBorder="0" applyAlignment="0" applyProtection="0"/>
    <xf numFmtId="0" fontId="3" fillId="0" borderId="0"/>
    <xf numFmtId="9" fontId="1" fillId="0" borderId="0" applyFont="0" applyFill="0" applyBorder="0" applyAlignment="0" applyProtection="0"/>
    <xf numFmtId="0" fontId="1" fillId="0" borderId="0"/>
    <xf numFmtId="164" fontId="1" fillId="0" borderId="0" applyFont="0" applyFill="0" applyBorder="0" applyAlignment="0" applyProtection="0"/>
    <xf numFmtId="0" fontId="4" fillId="0" borderId="0"/>
    <xf numFmtId="165" fontId="1" fillId="0" borderId="0" applyFont="0" applyFill="0" applyBorder="0" applyAlignment="0" applyProtection="0"/>
    <xf numFmtId="9" fontId="5" fillId="0" borderId="0" applyFont="0" applyFill="0" applyBorder="0" applyAlignment="0" applyProtection="0"/>
    <xf numFmtId="0" fontId="5" fillId="0" borderId="0"/>
    <xf numFmtId="168" fontId="5" fillId="0" borderId="0"/>
    <xf numFmtId="168" fontId="5" fillId="0" borderId="0"/>
    <xf numFmtId="168" fontId="5" fillId="0" borderId="0" applyFont="0" applyFill="0" applyBorder="0" applyAlignment="0" applyProtection="0"/>
    <xf numFmtId="169" fontId="5" fillId="0" borderId="0" applyFont="0" applyFill="0" applyBorder="0" applyAlignment="0" applyProtection="0"/>
    <xf numFmtId="0" fontId="5" fillId="0" borderId="0"/>
    <xf numFmtId="168" fontId="5" fillId="0" borderId="0"/>
    <xf numFmtId="0" fontId="5" fillId="0" borderId="0"/>
    <xf numFmtId="168" fontId="5" fillId="0" borderId="0"/>
  </cellStyleXfs>
  <cellXfs count="372">
    <xf numFmtId="0" fontId="0" fillId="0" borderId="0" xfId="0"/>
    <xf numFmtId="0" fontId="6" fillId="0" borderId="0" xfId="0" applyFont="1"/>
    <xf numFmtId="0" fontId="6" fillId="0" borderId="0" xfId="0" applyFont="1" applyAlignment="1">
      <alignment horizontal="left" vertical="top"/>
    </xf>
    <xf numFmtId="0" fontId="6" fillId="0" borderId="0" xfId="0" applyFont="1" applyAlignment="1">
      <alignment horizontal="left" vertical="top" wrapText="1"/>
    </xf>
    <xf numFmtId="0" fontId="6" fillId="0" borderId="0" xfId="0" applyFont="1" applyAlignment="1">
      <alignment vertical="top"/>
    </xf>
    <xf numFmtId="0" fontId="6" fillId="0" borderId="0" xfId="0" applyFont="1" applyAlignment="1">
      <alignment horizontal="center" vertical="center"/>
    </xf>
    <xf numFmtId="0" fontId="7" fillId="0" borderId="0" xfId="0" applyFont="1" applyAlignment="1">
      <alignment horizontal="center" vertical="center"/>
    </xf>
    <xf numFmtId="0" fontId="7" fillId="0" borderId="0" xfId="0" applyFont="1" applyAlignment="1">
      <alignment horizontal="left" vertical="top"/>
    </xf>
    <xf numFmtId="167" fontId="6" fillId="0" borderId="0" xfId="0" applyNumberFormat="1" applyFont="1" applyAlignment="1">
      <alignment horizontal="center" vertical="center" wrapText="1"/>
    </xf>
    <xf numFmtId="165" fontId="6" fillId="0" borderId="0" xfId="0" applyNumberFormat="1" applyFont="1" applyAlignment="1">
      <alignment horizontal="center" vertical="center"/>
    </xf>
    <xf numFmtId="2" fontId="6" fillId="0" borderId="0" xfId="0" applyNumberFormat="1" applyFont="1" applyAlignment="1">
      <alignment horizontal="left" vertical="top"/>
    </xf>
    <xf numFmtId="165" fontId="6" fillId="0" borderId="0" xfId="1" applyFont="1" applyFill="1" applyBorder="1" applyAlignment="1">
      <alignment horizontal="center" vertical="center"/>
    </xf>
    <xf numFmtId="0" fontId="6" fillId="0" borderId="0" xfId="0" applyFont="1" applyAlignment="1">
      <alignment horizontal="center"/>
    </xf>
    <xf numFmtId="0" fontId="7" fillId="0" borderId="0" xfId="0" applyFont="1" applyAlignment="1">
      <alignment horizontal="center"/>
    </xf>
    <xf numFmtId="165" fontId="6" fillId="0" borderId="0" xfId="1" applyFont="1" applyFill="1" applyBorder="1" applyAlignment="1">
      <alignment horizontal="center"/>
    </xf>
    <xf numFmtId="0" fontId="6" fillId="0" borderId="0" xfId="0" applyFont="1" applyAlignment="1">
      <alignment horizontal="center" vertical="top"/>
    </xf>
    <xf numFmtId="165" fontId="6" fillId="0" borderId="0" xfId="0" applyNumberFormat="1" applyFont="1" applyAlignment="1">
      <alignment horizontal="center"/>
    </xf>
    <xf numFmtId="0" fontId="7" fillId="0" borderId="2" xfId="0" applyFont="1" applyBorder="1" applyAlignment="1">
      <alignment horizontal="center" vertical="center"/>
    </xf>
    <xf numFmtId="167" fontId="6" fillId="0" borderId="2" xfId="0" applyNumberFormat="1" applyFont="1" applyBorder="1" applyAlignment="1">
      <alignment horizontal="center" vertical="center" wrapText="1"/>
    </xf>
    <xf numFmtId="167" fontId="6" fillId="2" borderId="3" xfId="1" applyNumberFormat="1" applyFont="1" applyFill="1" applyBorder="1" applyAlignment="1">
      <alignment horizontal="center" vertical="center"/>
    </xf>
    <xf numFmtId="167" fontId="6" fillId="2" borderId="4" xfId="1" applyNumberFormat="1" applyFont="1" applyFill="1" applyBorder="1" applyAlignment="1">
      <alignment horizontal="center" vertical="center"/>
    </xf>
    <xf numFmtId="0" fontId="6" fillId="0" borderId="0" xfId="0" applyFont="1" applyAlignment="1">
      <alignment vertical="center" wrapText="1"/>
    </xf>
    <xf numFmtId="0" fontId="6" fillId="0" borderId="0" xfId="0" applyFont="1" applyAlignment="1">
      <alignment vertical="center"/>
    </xf>
    <xf numFmtId="0" fontId="8" fillId="0" borderId="0" xfId="0" applyFont="1" applyAlignment="1">
      <alignment vertical="center"/>
    </xf>
    <xf numFmtId="0" fontId="6" fillId="0" borderId="0" xfId="0" applyFont="1" applyAlignment="1">
      <alignment horizontal="left" vertical="center"/>
    </xf>
    <xf numFmtId="0" fontId="6" fillId="0" borderId="2" xfId="0" applyFont="1" applyBorder="1" applyAlignment="1">
      <alignment vertical="center" wrapText="1"/>
    </xf>
    <xf numFmtId="167" fontId="6" fillId="2" borderId="5" xfId="1" applyNumberFormat="1" applyFont="1" applyFill="1" applyBorder="1" applyAlignment="1">
      <alignment horizontal="center" vertical="center"/>
    </xf>
    <xf numFmtId="0" fontId="7" fillId="0" borderId="1" xfId="0" applyFont="1" applyBorder="1" applyAlignment="1">
      <alignment horizontal="center" vertical="center"/>
    </xf>
    <xf numFmtId="167" fontId="9" fillId="0" borderId="1" xfId="0" applyNumberFormat="1" applyFont="1" applyBorder="1" applyAlignment="1">
      <alignment horizontal="center" vertical="center" wrapText="1"/>
    </xf>
    <xf numFmtId="0" fontId="7" fillId="0" borderId="1" xfId="0" applyFont="1" applyBorder="1" applyAlignment="1">
      <alignment horizontal="left" vertical="center" wrapText="1"/>
    </xf>
    <xf numFmtId="0" fontId="7" fillId="0" borderId="1" xfId="0" applyFont="1" applyBorder="1" applyAlignment="1">
      <alignment horizontal="center" vertical="center" wrapText="1"/>
    </xf>
    <xf numFmtId="3" fontId="6" fillId="0" borderId="0" xfId="0" applyNumberFormat="1" applyFont="1"/>
    <xf numFmtId="0" fontId="7" fillId="0" borderId="7" xfId="0" applyFont="1" applyBorder="1" applyAlignment="1">
      <alignment horizontal="center" vertical="center"/>
    </xf>
    <xf numFmtId="167" fontId="9" fillId="0" borderId="7" xfId="0" applyNumberFormat="1" applyFont="1" applyBorder="1" applyAlignment="1">
      <alignment horizontal="center" vertical="center" wrapText="1"/>
    </xf>
    <xf numFmtId="0" fontId="0" fillId="0" borderId="2" xfId="6" applyFont="1" applyBorder="1" applyAlignment="1">
      <alignment horizontal="center"/>
    </xf>
    <xf numFmtId="0" fontId="2" fillId="0" borderId="2" xfId="6" applyFont="1" applyBorder="1"/>
    <xf numFmtId="0" fontId="0" fillId="0" borderId="0" xfId="6" applyFont="1"/>
    <xf numFmtId="0" fontId="0" fillId="0" borderId="2" xfId="6" applyFont="1" applyBorder="1"/>
    <xf numFmtId="0" fontId="0" fillId="0" borderId="0" xfId="6" applyFont="1" applyAlignment="1">
      <alignment horizontal="center" vertical="center"/>
    </xf>
    <xf numFmtId="0" fontId="0" fillId="0" borderId="0" xfId="6" applyFont="1" applyAlignment="1">
      <alignment vertical="center"/>
    </xf>
    <xf numFmtId="0" fontId="6" fillId="0" borderId="0" xfId="6" applyFont="1" applyAlignment="1">
      <alignment vertical="center"/>
    </xf>
    <xf numFmtId="9" fontId="0" fillId="0" borderId="0" xfId="3" applyFont="1" applyBorder="1" applyAlignment="1">
      <alignment horizontal="center" vertical="center"/>
    </xf>
    <xf numFmtId="0" fontId="0" fillId="0" borderId="2" xfId="6" applyFont="1" applyBorder="1" applyAlignment="1">
      <alignment horizontal="center" vertical="center"/>
    </xf>
    <xf numFmtId="0" fontId="0" fillId="0" borderId="2" xfId="6" applyFont="1" applyBorder="1" applyAlignment="1">
      <alignment vertical="center"/>
    </xf>
    <xf numFmtId="0" fontId="0" fillId="0" borderId="0" xfId="6" applyFont="1" applyAlignment="1">
      <alignment horizontal="center"/>
    </xf>
    <xf numFmtId="0" fontId="8" fillId="0" borderId="0" xfId="0" applyFont="1" applyAlignment="1">
      <alignment horizontal="justify" vertical="center"/>
    </xf>
    <xf numFmtId="0" fontId="6" fillId="0" borderId="0" xfId="0" applyFont="1" applyAlignment="1">
      <alignment horizontal="justify" vertical="center"/>
    </xf>
    <xf numFmtId="0" fontId="7" fillId="0" borderId="0" xfId="0" applyFont="1" applyAlignment="1">
      <alignment horizontal="justify" vertical="center" wrapText="1"/>
    </xf>
    <xf numFmtId="2" fontId="6" fillId="0" borderId="0" xfId="0" applyNumberFormat="1" applyFont="1" applyAlignment="1">
      <alignment horizontal="justify" vertical="center" wrapText="1"/>
    </xf>
    <xf numFmtId="0" fontId="6" fillId="0" borderId="0" xfId="0" applyFont="1" applyAlignment="1">
      <alignment horizontal="justify" vertical="center" wrapText="1"/>
    </xf>
    <xf numFmtId="3" fontId="6" fillId="0" borderId="0" xfId="0" applyNumberFormat="1" applyFont="1" applyAlignment="1">
      <alignment horizontal="justify" vertical="center" wrapText="1"/>
    </xf>
    <xf numFmtId="166" fontId="6" fillId="0" borderId="0" xfId="0" applyNumberFormat="1" applyFont="1" applyAlignment="1">
      <alignment horizontal="justify" vertical="center" wrapText="1"/>
    </xf>
    <xf numFmtId="2" fontId="6" fillId="0" borderId="0" xfId="0" applyNumberFormat="1" applyFont="1" applyAlignment="1">
      <alignment horizontal="center" vertical="center" wrapText="1"/>
    </xf>
    <xf numFmtId="0" fontId="6" fillId="0" borderId="1" xfId="0" applyFont="1" applyBorder="1" applyAlignment="1">
      <alignment vertical="center" wrapText="1"/>
    </xf>
    <xf numFmtId="0" fontId="6" fillId="0" borderId="7" xfId="0" applyFont="1" applyBorder="1" applyAlignment="1">
      <alignment vertical="center" wrapText="1"/>
    </xf>
    <xf numFmtId="167" fontId="9" fillId="6" borderId="6" xfId="1" applyNumberFormat="1" applyFont="1" applyFill="1" applyBorder="1" applyAlignment="1">
      <alignment horizontal="center" vertical="center"/>
    </xf>
    <xf numFmtId="167" fontId="9" fillId="6" borderId="8" xfId="1" applyNumberFormat="1" applyFont="1" applyFill="1" applyBorder="1" applyAlignment="1">
      <alignment horizontal="center" vertical="center"/>
    </xf>
    <xf numFmtId="0" fontId="6" fillId="0" borderId="0" xfId="0" applyFont="1" applyAlignment="1">
      <alignment horizontal="left"/>
    </xf>
    <xf numFmtId="0" fontId="0" fillId="3" borderId="0" xfId="6" applyFont="1" applyFill="1" applyAlignment="1">
      <alignment horizontal="center" vertical="center"/>
    </xf>
    <xf numFmtId="0" fontId="0" fillId="3" borderId="2" xfId="6" applyFont="1" applyFill="1" applyBorder="1" applyAlignment="1">
      <alignment horizontal="center" vertical="center"/>
    </xf>
    <xf numFmtId="0" fontId="0" fillId="0" borderId="0" xfId="0" applyAlignment="1">
      <alignment horizontal="center" vertical="center"/>
    </xf>
    <xf numFmtId="167" fontId="6" fillId="0" borderId="9" xfId="0" applyNumberFormat="1" applyFont="1" applyBorder="1" applyAlignment="1">
      <alignment horizontal="center" vertical="center" wrapText="1"/>
    </xf>
    <xf numFmtId="0" fontId="7" fillId="0" borderId="10" xfId="0" applyFont="1" applyBorder="1" applyAlignment="1">
      <alignment horizontal="center" vertical="center"/>
    </xf>
    <xf numFmtId="0" fontId="7" fillId="0" borderId="11" xfId="0" applyFont="1" applyBorder="1" applyAlignment="1">
      <alignment horizontal="left" vertical="center" wrapText="1"/>
    </xf>
    <xf numFmtId="0" fontId="7" fillId="0" borderId="11" xfId="0" applyFont="1" applyBorder="1" applyAlignment="1">
      <alignment horizontal="center" vertical="center" wrapText="1"/>
    </xf>
    <xf numFmtId="3" fontId="7" fillId="0" borderId="11" xfId="0" applyNumberFormat="1" applyFont="1" applyBorder="1" applyAlignment="1">
      <alignment horizontal="center" vertical="center" wrapText="1"/>
    </xf>
    <xf numFmtId="0" fontId="7" fillId="0" borderId="12" xfId="0" applyFont="1" applyBorder="1" applyAlignment="1">
      <alignment horizontal="center" vertical="center" wrapText="1"/>
    </xf>
    <xf numFmtId="0" fontId="6" fillId="0" borderId="11" xfId="0" applyFont="1" applyBorder="1" applyAlignment="1">
      <alignment vertical="center" wrapText="1"/>
    </xf>
    <xf numFmtId="167" fontId="6" fillId="0" borderId="11" xfId="0" applyNumberFormat="1" applyFont="1" applyBorder="1" applyAlignment="1">
      <alignment horizontal="center" vertical="center" wrapText="1"/>
    </xf>
    <xf numFmtId="3" fontId="6" fillId="0" borderId="11" xfId="0" applyNumberFormat="1" applyFont="1" applyBorder="1" applyAlignment="1">
      <alignment horizontal="center" vertical="center"/>
    </xf>
    <xf numFmtId="167" fontId="6" fillId="0" borderId="11" xfId="0" applyNumberFormat="1" applyFont="1" applyBorder="1" applyAlignment="1">
      <alignment horizontal="center" vertical="center"/>
    </xf>
    <xf numFmtId="0" fontId="6" fillId="0" borderId="11" xfId="0" applyFont="1" applyBorder="1" applyAlignment="1">
      <alignment horizontal="center" vertical="center"/>
    </xf>
    <xf numFmtId="0" fontId="9" fillId="0" borderId="11" xfId="0" applyFont="1" applyBorder="1" applyAlignment="1">
      <alignment horizontal="center" vertical="center"/>
    </xf>
    <xf numFmtId="9" fontId="6" fillId="0" borderId="11" xfId="0" applyNumberFormat="1" applyFont="1" applyBorder="1" applyAlignment="1">
      <alignment horizontal="center" vertical="center"/>
    </xf>
    <xf numFmtId="0" fontId="6" fillId="0" borderId="12" xfId="0" quotePrefix="1" applyFont="1" applyBorder="1" applyAlignment="1">
      <alignment horizontal="center" vertical="center"/>
    </xf>
    <xf numFmtId="0" fontId="7" fillId="0" borderId="11" xfId="0" applyFont="1" applyBorder="1" applyAlignment="1">
      <alignment horizontal="center" vertical="center"/>
    </xf>
    <xf numFmtId="0" fontId="7" fillId="0" borderId="13" xfId="0" applyFont="1" applyBorder="1" applyAlignment="1">
      <alignment horizontal="center" vertical="center"/>
    </xf>
    <xf numFmtId="0" fontId="6" fillId="0" borderId="14" xfId="0" applyFont="1" applyBorder="1" applyAlignment="1">
      <alignment vertical="center" wrapText="1"/>
    </xf>
    <xf numFmtId="167" fontId="6" fillId="0" borderId="14" xfId="1" applyNumberFormat="1" applyFont="1" applyFill="1" applyBorder="1" applyAlignment="1">
      <alignment horizontal="center" vertical="center"/>
    </xf>
    <xf numFmtId="3" fontId="6" fillId="0" borderId="14" xfId="0" applyNumberFormat="1" applyFont="1" applyBorder="1" applyAlignment="1">
      <alignment horizontal="center" vertical="center"/>
    </xf>
    <xf numFmtId="167" fontId="6" fillId="0" borderId="14" xfId="0" applyNumberFormat="1" applyFont="1" applyBorder="1" applyAlignment="1">
      <alignment horizontal="center" vertical="center"/>
    </xf>
    <xf numFmtId="0" fontId="6" fillId="0" borderId="14" xfId="0" applyFont="1" applyBorder="1" applyAlignment="1">
      <alignment horizontal="center" vertical="center"/>
    </xf>
    <xf numFmtId="0" fontId="9" fillId="0" borderId="14" xfId="0" applyFont="1" applyBorder="1" applyAlignment="1">
      <alignment horizontal="center" vertical="center"/>
    </xf>
    <xf numFmtId="9" fontId="6" fillId="0" borderId="14" xfId="0" applyNumberFormat="1" applyFont="1" applyBorder="1" applyAlignment="1">
      <alignment horizontal="center" vertical="center"/>
    </xf>
    <xf numFmtId="0" fontId="6" fillId="0" borderId="15" xfId="0" quotePrefix="1" applyFont="1" applyBorder="1" applyAlignment="1">
      <alignment horizontal="center" vertical="center"/>
    </xf>
    <xf numFmtId="0" fontId="6" fillId="0" borderId="16" xfId="0" applyFont="1" applyBorder="1" applyAlignment="1">
      <alignment vertical="center"/>
    </xf>
    <xf numFmtId="0" fontId="7" fillId="0" borderId="17" xfId="0" applyFont="1" applyBorder="1" applyAlignment="1">
      <alignment horizontal="left" vertical="center"/>
    </xf>
    <xf numFmtId="0" fontId="6" fillId="0" borderId="17" xfId="0" applyFont="1" applyBorder="1" applyAlignment="1">
      <alignment vertical="center"/>
    </xf>
    <xf numFmtId="3" fontId="6" fillId="0" borderId="17" xfId="0" applyNumberFormat="1" applyFont="1" applyBorder="1" applyAlignment="1">
      <alignment vertical="center"/>
    </xf>
    <xf numFmtId="3" fontId="7" fillId="0" borderId="17" xfId="0" applyNumberFormat="1" applyFont="1" applyBorder="1" applyAlignment="1">
      <alignment horizontal="center" vertical="center"/>
    </xf>
    <xf numFmtId="0" fontId="6" fillId="0" borderId="17" xfId="0" applyFont="1" applyBorder="1" applyAlignment="1">
      <alignment horizontal="center" vertical="center"/>
    </xf>
    <xf numFmtId="9" fontId="6" fillId="0" borderId="17" xfId="0" applyNumberFormat="1" applyFont="1" applyBorder="1" applyAlignment="1">
      <alignment horizontal="center" vertical="center"/>
    </xf>
    <xf numFmtId="0" fontId="6" fillId="0" borderId="19" xfId="0" applyFont="1" applyBorder="1" applyAlignment="1">
      <alignment vertical="center"/>
    </xf>
    <xf numFmtId="0" fontId="7" fillId="0" borderId="20" xfId="0" applyFont="1" applyBorder="1" applyAlignment="1">
      <alignment horizontal="center" vertical="center"/>
    </xf>
    <xf numFmtId="0" fontId="6" fillId="0" borderId="21" xfId="0" applyFont="1" applyBorder="1" applyAlignment="1">
      <alignment vertical="center" wrapText="1"/>
    </xf>
    <xf numFmtId="167" fontId="6" fillId="0" borderId="21" xfId="1" applyNumberFormat="1" applyFont="1" applyFill="1" applyBorder="1" applyAlignment="1">
      <alignment horizontal="center" vertical="center"/>
    </xf>
    <xf numFmtId="3" fontId="6" fillId="0" borderId="21" xfId="0" applyNumberFormat="1" applyFont="1" applyBorder="1" applyAlignment="1">
      <alignment horizontal="center" vertical="center"/>
    </xf>
    <xf numFmtId="167" fontId="6" fillId="0" borderId="21" xfId="0" applyNumberFormat="1" applyFont="1" applyBorder="1" applyAlignment="1">
      <alignment horizontal="center" vertical="center"/>
    </xf>
    <xf numFmtId="0" fontId="6" fillId="0" borderId="21" xfId="0" applyFont="1" applyBorder="1" applyAlignment="1">
      <alignment horizontal="center" vertical="center"/>
    </xf>
    <xf numFmtId="0" fontId="9" fillId="0" borderId="21" xfId="0" applyFont="1" applyBorder="1" applyAlignment="1">
      <alignment horizontal="center" vertical="center"/>
    </xf>
    <xf numFmtId="9" fontId="6" fillId="0" borderId="21" xfId="0" applyNumberFormat="1" applyFont="1" applyBorder="1" applyAlignment="1">
      <alignment horizontal="center" vertical="center"/>
    </xf>
    <xf numFmtId="0" fontId="6" fillId="0" borderId="22" xfId="0" quotePrefix="1" applyFont="1" applyBorder="1" applyAlignment="1">
      <alignment horizontal="center" vertical="center"/>
    </xf>
    <xf numFmtId="0" fontId="7" fillId="0" borderId="0" xfId="0" applyFont="1" applyAlignment="1">
      <alignment horizontal="left"/>
    </xf>
    <xf numFmtId="2" fontId="10" fillId="4" borderId="18" xfId="0" applyNumberFormat="1" applyFont="1" applyFill="1" applyBorder="1" applyAlignment="1">
      <alignment horizontal="center" vertical="center"/>
    </xf>
    <xf numFmtId="0" fontId="10" fillId="7" borderId="11" xfId="0" applyFont="1" applyFill="1" applyBorder="1" applyAlignment="1">
      <alignment horizontal="center" vertical="center" wrapText="1"/>
    </xf>
    <xf numFmtId="167" fontId="9" fillId="0" borderId="14" xfId="0" applyNumberFormat="1" applyFont="1" applyBorder="1" applyAlignment="1">
      <alignment horizontal="center" vertical="center" wrapText="1"/>
    </xf>
    <xf numFmtId="167" fontId="9" fillId="0" borderId="21" xfId="0" applyNumberFormat="1" applyFont="1" applyBorder="1" applyAlignment="1">
      <alignment horizontal="center" vertical="center" wrapText="1"/>
    </xf>
    <xf numFmtId="0" fontId="11" fillId="0" borderId="0" xfId="0" applyFont="1" applyAlignment="1">
      <alignment horizontal="left" vertical="center" indent="4"/>
    </xf>
    <xf numFmtId="0" fontId="12" fillId="8" borderId="0" xfId="9" applyFont="1" applyFill="1"/>
    <xf numFmtId="0" fontId="12" fillId="9" borderId="0" xfId="10" applyNumberFormat="1" applyFont="1" applyFill="1"/>
    <xf numFmtId="0" fontId="14" fillId="0" borderId="0" xfId="9" applyFont="1" applyAlignment="1">
      <alignment vertical="center" readingOrder="1"/>
    </xf>
    <xf numFmtId="0" fontId="15" fillId="0" borderId="0" xfId="9" applyFont="1" applyAlignment="1">
      <alignment vertical="center" wrapText="1" readingOrder="1"/>
    </xf>
    <xf numFmtId="0" fontId="16" fillId="0" borderId="0" xfId="9" applyFont="1" applyAlignment="1">
      <alignment horizontal="center" vertical="center" wrapText="1" readingOrder="1"/>
    </xf>
    <xf numFmtId="0" fontId="17" fillId="0" borderId="0" xfId="9" applyFont="1" applyAlignment="1">
      <alignment vertical="center" wrapText="1" readingOrder="1"/>
    </xf>
    <xf numFmtId="0" fontId="16" fillId="0" borderId="0" xfId="9" applyFont="1" applyAlignment="1">
      <alignment horizontal="right" vertical="center" readingOrder="1"/>
    </xf>
    <xf numFmtId="49" fontId="5" fillId="0" borderId="0" xfId="10" applyNumberFormat="1"/>
    <xf numFmtId="49" fontId="18" fillId="0" borderId="0" xfId="10" applyNumberFormat="1" applyFont="1"/>
    <xf numFmtId="168" fontId="5" fillId="0" borderId="0" xfId="10"/>
    <xf numFmtId="49" fontId="19" fillId="0" borderId="0" xfId="10" applyNumberFormat="1" applyFont="1"/>
    <xf numFmtId="49" fontId="20" fillId="0" borderId="0" xfId="10" applyNumberFormat="1" applyFont="1"/>
    <xf numFmtId="49" fontId="21" fillId="0" borderId="0" xfId="10" applyNumberFormat="1" applyFont="1"/>
    <xf numFmtId="49" fontId="21" fillId="0" borderId="0" xfId="10" applyNumberFormat="1" applyFont="1" applyAlignment="1">
      <alignment horizontal="left" vertical="center"/>
    </xf>
    <xf numFmtId="49" fontId="22" fillId="0" borderId="0" xfId="10" applyNumberFormat="1" applyFont="1"/>
    <xf numFmtId="49" fontId="18" fillId="0" borderId="0" xfId="10" applyNumberFormat="1" applyFont="1" applyAlignment="1">
      <alignment vertical="center"/>
    </xf>
    <xf numFmtId="49" fontId="5" fillId="0" borderId="0" xfId="10" applyNumberFormat="1" applyAlignment="1">
      <alignment vertical="center"/>
    </xf>
    <xf numFmtId="49" fontId="19" fillId="0" borderId="0" xfId="10" applyNumberFormat="1" applyFont="1" applyAlignment="1">
      <alignment vertical="center"/>
    </xf>
    <xf numFmtId="168" fontId="23" fillId="0" borderId="0" xfId="10" applyFont="1" applyAlignment="1">
      <alignment vertical="center"/>
    </xf>
    <xf numFmtId="168" fontId="24" fillId="0" borderId="0" xfId="10" applyFont="1" applyAlignment="1">
      <alignment vertical="center"/>
    </xf>
    <xf numFmtId="168" fontId="5" fillId="0" borderId="0" xfId="10" applyAlignment="1">
      <alignment vertical="center"/>
    </xf>
    <xf numFmtId="49" fontId="18" fillId="0" borderId="0" xfId="10" applyNumberFormat="1" applyFont="1" applyAlignment="1">
      <alignment horizontal="left" vertical="center"/>
    </xf>
    <xf numFmtId="168" fontId="23" fillId="0" borderId="0" xfId="10" applyFont="1"/>
    <xf numFmtId="168" fontId="24" fillId="0" borderId="0" xfId="10" applyFont="1"/>
    <xf numFmtId="49" fontId="27" fillId="0" borderId="0" xfId="10" applyNumberFormat="1" applyFont="1" applyAlignment="1">
      <alignment horizontal="left" vertical="center" wrapText="1"/>
    </xf>
    <xf numFmtId="49" fontId="28" fillId="0" borderId="0" xfId="10" applyNumberFormat="1" applyFont="1" applyAlignment="1">
      <alignment vertical="center"/>
    </xf>
    <xf numFmtId="49" fontId="29" fillId="0" borderId="0" xfId="10" applyNumberFormat="1" applyFont="1"/>
    <xf numFmtId="49" fontId="30" fillId="0" borderId="0" xfId="10" applyNumberFormat="1" applyFont="1" applyAlignment="1">
      <alignment horizontal="left" vertical="center" wrapText="1"/>
    </xf>
    <xf numFmtId="49" fontId="21" fillId="0" borderId="0" xfId="10" applyNumberFormat="1" applyFont="1" applyAlignment="1">
      <alignment horizontal="center" vertical="center"/>
    </xf>
    <xf numFmtId="49" fontId="31" fillId="0" borderId="0" xfId="10" applyNumberFormat="1" applyFont="1" applyAlignment="1">
      <alignment vertical="center" wrapText="1"/>
    </xf>
    <xf numFmtId="49" fontId="21" fillId="0" borderId="0" xfId="11" applyNumberFormat="1" applyFont="1" applyAlignment="1">
      <alignment horizontal="left" vertical="center"/>
    </xf>
    <xf numFmtId="49" fontId="21" fillId="0" borderId="0" xfId="11" applyNumberFormat="1" applyFont="1" applyAlignment="1">
      <alignment horizontal="center" vertical="center"/>
    </xf>
    <xf numFmtId="49" fontId="21" fillId="0" borderId="0" xfId="10" applyNumberFormat="1" applyFont="1" applyAlignment="1">
      <alignment vertical="center"/>
    </xf>
    <xf numFmtId="168" fontId="29" fillId="0" borderId="0" xfId="10" applyFont="1"/>
    <xf numFmtId="49" fontId="31" fillId="0" borderId="0" xfId="10" applyNumberFormat="1" applyFont="1" applyAlignment="1">
      <alignment vertical="top"/>
    </xf>
    <xf numFmtId="168" fontId="19" fillId="0" borderId="0" xfId="10" applyFont="1"/>
    <xf numFmtId="168" fontId="20" fillId="0" borderId="0" xfId="10" applyFont="1"/>
    <xf numFmtId="168" fontId="33" fillId="0" borderId="0" xfId="10" applyFont="1"/>
    <xf numFmtId="168" fontId="35" fillId="8" borderId="24" xfId="10" applyFont="1" applyFill="1" applyBorder="1"/>
    <xf numFmtId="168" fontId="35" fillId="0" borderId="24" xfId="10" applyFont="1" applyBorder="1"/>
    <xf numFmtId="168" fontId="35" fillId="0" borderId="24" xfId="12" applyFont="1" applyFill="1" applyBorder="1" applyProtection="1"/>
    <xf numFmtId="168" fontId="35" fillId="8" borderId="0" xfId="10" applyFont="1" applyFill="1"/>
    <xf numFmtId="168" fontId="35" fillId="0" borderId="0" xfId="10" applyFont="1"/>
    <xf numFmtId="169" fontId="35" fillId="0" borderId="0" xfId="13" applyFont="1" applyFill="1" applyBorder="1" applyProtection="1"/>
    <xf numFmtId="0" fontId="37" fillId="8" borderId="0" xfId="9" applyFont="1" applyFill="1" applyAlignment="1">
      <alignment vertical="center"/>
    </xf>
    <xf numFmtId="0" fontId="38" fillId="0" borderId="0" xfId="9" applyFont="1" applyAlignment="1">
      <alignment vertical="center" readingOrder="1"/>
    </xf>
    <xf numFmtId="0" fontId="36" fillId="0" borderId="0" xfId="9" applyFont="1" applyAlignment="1">
      <alignment vertical="center" wrapText="1" readingOrder="1"/>
    </xf>
    <xf numFmtId="0" fontId="39" fillId="0" borderId="0" xfId="9" applyFont="1" applyAlignment="1">
      <alignment horizontal="center" vertical="center" wrapText="1" readingOrder="1"/>
    </xf>
    <xf numFmtId="0" fontId="40" fillId="0" borderId="0" xfId="9" applyFont="1" applyAlignment="1">
      <alignment vertical="center" wrapText="1" readingOrder="1"/>
    </xf>
    <xf numFmtId="0" fontId="39" fillId="0" borderId="0" xfId="9" applyFont="1" applyAlignment="1">
      <alignment horizontal="right" vertical="center" readingOrder="1"/>
    </xf>
    <xf numFmtId="0" fontId="31" fillId="8" borderId="0" xfId="9" applyFont="1" applyFill="1" applyAlignment="1">
      <alignment vertical="center"/>
    </xf>
    <xf numFmtId="171" fontId="27" fillId="8" borderId="27" xfId="9" applyNumberFormat="1" applyFont="1" applyFill="1" applyBorder="1" applyAlignment="1">
      <alignment vertical="center"/>
    </xf>
    <xf numFmtId="0" fontId="31" fillId="8" borderId="30" xfId="9" applyFont="1" applyFill="1" applyBorder="1" applyAlignment="1">
      <alignment vertical="center" wrapText="1"/>
    </xf>
    <xf numFmtId="0" fontId="31" fillId="8" borderId="24" xfId="9" applyFont="1" applyFill="1" applyBorder="1" applyAlignment="1">
      <alignment vertical="center" wrapText="1"/>
    </xf>
    <xf numFmtId="0" fontId="31" fillId="0" borderId="24" xfId="9" applyFont="1" applyBorder="1" applyAlignment="1">
      <alignment vertical="center" wrapText="1"/>
    </xf>
    <xf numFmtId="0" fontId="31" fillId="8" borderId="31" xfId="9" applyFont="1" applyFill="1" applyBorder="1" applyAlignment="1">
      <alignment vertical="center" wrapText="1"/>
    </xf>
    <xf numFmtId="0" fontId="31" fillId="8" borderId="0" xfId="9" applyFont="1" applyFill="1" applyAlignment="1">
      <alignment vertical="center" wrapText="1"/>
    </xf>
    <xf numFmtId="0" fontId="31" fillId="8" borderId="0" xfId="9" applyFont="1" applyFill="1" applyAlignment="1">
      <alignment horizontal="left" vertical="center"/>
    </xf>
    <xf numFmtId="0" fontId="31" fillId="8" borderId="0" xfId="9" applyFont="1" applyFill="1" applyAlignment="1">
      <alignment horizontal="left" vertical="center" wrapText="1"/>
    </xf>
    <xf numFmtId="0" fontId="31" fillId="0" borderId="0" xfId="9" applyFont="1" applyAlignment="1">
      <alignment horizontal="left" vertical="center" wrapText="1"/>
    </xf>
    <xf numFmtId="0" fontId="31" fillId="8" borderId="25" xfId="9" applyFont="1" applyFill="1" applyBorder="1" applyAlignment="1">
      <alignment vertical="center" wrapText="1"/>
    </xf>
    <xf numFmtId="0" fontId="31" fillId="8" borderId="26" xfId="9" applyFont="1" applyFill="1" applyBorder="1" applyAlignment="1">
      <alignment horizontal="left" vertical="center"/>
    </xf>
    <xf numFmtId="0" fontId="31" fillId="8" borderId="26" xfId="9" applyFont="1" applyFill="1" applyBorder="1" applyAlignment="1">
      <alignment horizontal="left" vertical="center" wrapText="1"/>
    </xf>
    <xf numFmtId="0" fontId="31" fillId="0" borderId="26" xfId="9" applyFont="1" applyBorder="1" applyAlignment="1">
      <alignment horizontal="left" vertical="center" wrapText="1"/>
    </xf>
    <xf numFmtId="0" fontId="31" fillId="8" borderId="27" xfId="9" applyFont="1" applyFill="1" applyBorder="1" applyAlignment="1">
      <alignment horizontal="left" vertical="center" wrapText="1"/>
    </xf>
    <xf numFmtId="168" fontId="5" fillId="0" borderId="0" xfId="11" applyAlignment="1">
      <alignment vertical="center"/>
    </xf>
    <xf numFmtId="0" fontId="31" fillId="8" borderId="29" xfId="9" applyFont="1" applyFill="1" applyBorder="1" applyAlignment="1">
      <alignment horizontal="right" vertical="center" wrapText="1"/>
    </xf>
    <xf numFmtId="168" fontId="31" fillId="0" borderId="0" xfId="11" applyFont="1" applyAlignment="1">
      <alignment vertical="center"/>
    </xf>
    <xf numFmtId="2" fontId="31" fillId="0" borderId="0" xfId="11" applyNumberFormat="1" applyFont="1" applyAlignment="1">
      <alignment vertical="center"/>
    </xf>
    <xf numFmtId="14" fontId="31" fillId="0" borderId="29" xfId="11" applyNumberFormat="1" applyFont="1" applyBorder="1" applyAlignment="1">
      <alignment vertical="center"/>
    </xf>
    <xf numFmtId="168" fontId="31" fillId="0" borderId="30" xfId="11" applyFont="1" applyBorder="1" applyAlignment="1">
      <alignment horizontal="left" vertical="center" wrapText="1"/>
    </xf>
    <xf numFmtId="168" fontId="31" fillId="0" borderId="24" xfId="11" applyFont="1" applyBorder="1" applyAlignment="1">
      <alignment horizontal="left" vertical="center" wrapText="1"/>
    </xf>
    <xf numFmtId="2" fontId="44" fillId="0" borderId="24" xfId="11" applyNumberFormat="1" applyFont="1" applyBorder="1" applyAlignment="1">
      <alignment horizontal="center" vertical="center"/>
    </xf>
    <xf numFmtId="168" fontId="44" fillId="0" borderId="24" xfId="11" applyFont="1" applyBorder="1" applyAlignment="1">
      <alignment vertical="center"/>
    </xf>
    <xf numFmtId="168" fontId="31" fillId="0" borderId="31" xfId="11" applyFont="1" applyBorder="1" applyAlignment="1">
      <alignment vertical="center"/>
    </xf>
    <xf numFmtId="0" fontId="31" fillId="8" borderId="26" xfId="9" applyFont="1" applyFill="1" applyBorder="1" applyAlignment="1">
      <alignment horizontal="center" vertical="center" wrapText="1"/>
    </xf>
    <xf numFmtId="0" fontId="31" fillId="8" borderId="28" xfId="9" applyFont="1" applyFill="1" applyBorder="1" applyAlignment="1">
      <alignment horizontal="center" vertical="center" wrapText="1"/>
    </xf>
    <xf numFmtId="0" fontId="31" fillId="2" borderId="33" xfId="9" applyFont="1" applyFill="1" applyBorder="1" applyAlignment="1" applyProtection="1">
      <alignment horizontal="center" vertical="center" wrapText="1"/>
      <protection locked="0"/>
    </xf>
    <xf numFmtId="0" fontId="31" fillId="8" borderId="0" xfId="9" applyFont="1" applyFill="1" applyAlignment="1">
      <alignment horizontal="left" vertical="center" indent="1"/>
    </xf>
    <xf numFmtId="0" fontId="31" fillId="0" borderId="0" xfId="9" applyFont="1" applyAlignment="1">
      <alignment horizontal="left" vertical="center" indent="1"/>
    </xf>
    <xf numFmtId="0" fontId="31" fillId="8" borderId="0" xfId="9" applyFont="1" applyFill="1" applyAlignment="1">
      <alignment horizontal="left" vertical="center" wrapText="1" indent="1"/>
    </xf>
    <xf numFmtId="0" fontId="31" fillId="8" borderId="0" xfId="9" applyFont="1" applyFill="1" applyAlignment="1">
      <alignment horizontal="center" vertical="center" wrapText="1"/>
    </xf>
    <xf numFmtId="0" fontId="31" fillId="8" borderId="29" xfId="9" applyFont="1" applyFill="1" applyBorder="1" applyAlignment="1">
      <alignment horizontal="left" vertical="center" wrapText="1"/>
    </xf>
    <xf numFmtId="0" fontId="31" fillId="0" borderId="0" xfId="9" applyFont="1" applyAlignment="1">
      <alignment horizontal="left" vertical="center" wrapText="1" indent="1"/>
    </xf>
    <xf numFmtId="0" fontId="31" fillId="0" borderId="0" xfId="9" applyFont="1" applyAlignment="1" applyProtection="1">
      <alignment vertical="center" wrapText="1"/>
      <protection locked="0"/>
    </xf>
    <xf numFmtId="0" fontId="46" fillId="8" borderId="24" xfId="9" applyFont="1" applyFill="1" applyBorder="1" applyAlignment="1">
      <alignment horizontal="center" vertical="center" wrapText="1"/>
    </xf>
    <xf numFmtId="0" fontId="46" fillId="0" borderId="0" xfId="9" applyFont="1" applyAlignment="1">
      <alignment horizontal="center" vertical="center" wrapText="1"/>
    </xf>
    <xf numFmtId="0" fontId="46" fillId="8" borderId="0" xfId="9" applyFont="1" applyFill="1" applyAlignment="1">
      <alignment horizontal="center" vertical="center" wrapText="1"/>
    </xf>
    <xf numFmtId="2" fontId="31" fillId="2" borderId="36" xfId="9" applyNumberFormat="1" applyFont="1" applyFill="1" applyBorder="1" applyAlignment="1" applyProtection="1">
      <alignment horizontal="center" vertical="center" wrapText="1"/>
      <protection locked="0"/>
    </xf>
    <xf numFmtId="2" fontId="31" fillId="0" borderId="33" xfId="9" applyNumberFormat="1" applyFont="1" applyBorder="1" applyAlignment="1" applyProtection="1">
      <alignment horizontal="center" vertical="center" wrapText="1"/>
      <protection locked="0"/>
    </xf>
    <xf numFmtId="0" fontId="31" fillId="0" borderId="0" xfId="9" applyFont="1" applyAlignment="1">
      <alignment vertical="center" wrapText="1"/>
    </xf>
    <xf numFmtId="2" fontId="31" fillId="2" borderId="33" xfId="9" applyNumberFormat="1" applyFont="1" applyFill="1" applyBorder="1" applyAlignment="1" applyProtection="1">
      <alignment horizontal="center" vertical="center" wrapText="1"/>
      <protection locked="0"/>
    </xf>
    <xf numFmtId="0" fontId="31" fillId="0" borderId="0" xfId="9" applyFont="1" applyAlignment="1">
      <alignment horizontal="center" vertical="center" wrapText="1"/>
    </xf>
    <xf numFmtId="0" fontId="31" fillId="2" borderId="37" xfId="9" applyFont="1" applyFill="1" applyBorder="1" applyAlignment="1" applyProtection="1">
      <alignment horizontal="center" vertical="center" wrapText="1"/>
      <protection locked="0"/>
    </xf>
    <xf numFmtId="0" fontId="31" fillId="0" borderId="0" xfId="9" applyFont="1" applyAlignment="1">
      <alignment horizontal="left" vertical="center"/>
    </xf>
    <xf numFmtId="0" fontId="47" fillId="8" borderId="29" xfId="9" applyFont="1" applyFill="1" applyBorder="1" applyAlignment="1">
      <alignment vertical="center" wrapText="1"/>
    </xf>
    <xf numFmtId="0" fontId="31" fillId="0" borderId="28" xfId="9" applyFont="1" applyBorder="1" applyAlignment="1">
      <alignment horizontal="center" vertical="center" wrapText="1"/>
    </xf>
    <xf numFmtId="0" fontId="34" fillId="0" borderId="0" xfId="9" quotePrefix="1" applyFont="1" applyAlignment="1">
      <alignment vertical="center" wrapText="1"/>
    </xf>
    <xf numFmtId="0" fontId="31" fillId="0" borderId="0" xfId="9" applyFont="1" applyAlignment="1">
      <alignment vertical="center"/>
    </xf>
    <xf numFmtId="0" fontId="34" fillId="8" borderId="0" xfId="9" applyFont="1" applyFill="1" applyAlignment="1">
      <alignment vertical="center" wrapText="1"/>
    </xf>
    <xf numFmtId="0" fontId="34" fillId="0" borderId="0" xfId="9" applyFont="1" applyAlignment="1">
      <alignment vertical="center" wrapText="1"/>
    </xf>
    <xf numFmtId="0" fontId="34" fillId="8" borderId="0" xfId="9" applyFont="1" applyFill="1" applyAlignment="1">
      <alignment horizontal="left" vertical="center" wrapText="1"/>
    </xf>
    <xf numFmtId="0" fontId="34" fillId="0" borderId="0" xfId="9" applyFont="1" applyAlignment="1">
      <alignment horizontal="left" vertical="center" wrapText="1"/>
    </xf>
    <xf numFmtId="2" fontId="31" fillId="8" borderId="0" xfId="9" applyNumberFormat="1" applyFont="1" applyFill="1" applyAlignment="1">
      <alignment vertical="center" wrapText="1"/>
    </xf>
    <xf numFmtId="2" fontId="31" fillId="0" borderId="0" xfId="9" applyNumberFormat="1" applyFont="1" applyAlignment="1">
      <alignment vertical="center" wrapText="1"/>
    </xf>
    <xf numFmtId="2" fontId="31" fillId="8" borderId="29" xfId="9" applyNumberFormat="1" applyFont="1" applyFill="1" applyBorder="1" applyAlignment="1">
      <alignment vertical="center" wrapText="1"/>
    </xf>
    <xf numFmtId="2" fontId="31" fillId="3" borderId="0" xfId="9" applyNumberFormat="1" applyFont="1" applyFill="1" applyAlignment="1" applyProtection="1">
      <alignment horizontal="center" vertical="center" wrapText="1"/>
      <protection locked="0"/>
    </xf>
    <xf numFmtId="0" fontId="31" fillId="8" borderId="30" xfId="9" applyFont="1" applyFill="1" applyBorder="1" applyAlignment="1">
      <alignment horizontal="left" vertical="center" wrapText="1"/>
    </xf>
    <xf numFmtId="0" fontId="31" fillId="8" borderId="24" xfId="9" applyFont="1" applyFill="1" applyBorder="1" applyAlignment="1">
      <alignment horizontal="left" vertical="center" wrapText="1"/>
    </xf>
    <xf numFmtId="0" fontId="31" fillId="8" borderId="31" xfId="9" applyFont="1" applyFill="1" applyBorder="1" applyAlignment="1">
      <alignment horizontal="left" vertical="center" wrapText="1"/>
    </xf>
    <xf numFmtId="0" fontId="31" fillId="8" borderId="0" xfId="9" applyFont="1" applyFill="1" applyAlignment="1">
      <alignment horizontal="center" vertical="center"/>
    </xf>
    <xf numFmtId="0" fontId="31" fillId="8" borderId="29" xfId="9" applyFont="1" applyFill="1" applyBorder="1" applyAlignment="1">
      <alignment vertical="center" wrapText="1"/>
    </xf>
    <xf numFmtId="0" fontId="31" fillId="8" borderId="28" xfId="9" applyFont="1" applyFill="1" applyBorder="1" applyAlignment="1">
      <alignment horizontal="left" vertical="center" wrapText="1"/>
    </xf>
    <xf numFmtId="0" fontId="31" fillId="8" borderId="28" xfId="9" applyFont="1" applyFill="1" applyBorder="1" applyAlignment="1">
      <alignment vertical="center" wrapText="1"/>
    </xf>
    <xf numFmtId="168" fontId="5" fillId="0" borderId="0" xfId="11"/>
    <xf numFmtId="0" fontId="31" fillId="2" borderId="38" xfId="9" applyFont="1" applyFill="1" applyBorder="1" applyAlignment="1" applyProtection="1">
      <alignment horizontal="center" vertical="center" wrapText="1"/>
      <protection locked="0"/>
    </xf>
    <xf numFmtId="0" fontId="31" fillId="2" borderId="36" xfId="9" applyFont="1" applyFill="1" applyBorder="1" applyAlignment="1" applyProtection="1">
      <alignment horizontal="center" vertical="center" wrapText="1"/>
      <protection locked="0"/>
    </xf>
    <xf numFmtId="0" fontId="48" fillId="8" borderId="0" xfId="9" applyFont="1" applyFill="1" applyAlignment="1">
      <alignment vertical="center" wrapText="1"/>
    </xf>
    <xf numFmtId="0" fontId="48" fillId="0" borderId="0" xfId="9" applyFont="1" applyAlignment="1">
      <alignment vertical="center" wrapText="1"/>
    </xf>
    <xf numFmtId="0" fontId="31" fillId="2" borderId="39" xfId="9" applyFont="1" applyFill="1" applyBorder="1" applyAlignment="1" applyProtection="1">
      <alignment horizontal="center" vertical="center" wrapText="1"/>
      <protection locked="0"/>
    </xf>
    <xf numFmtId="0" fontId="48" fillId="8" borderId="29" xfId="9" applyFont="1" applyFill="1" applyBorder="1" applyAlignment="1">
      <alignment vertical="center" wrapText="1"/>
    </xf>
    <xf numFmtId="0" fontId="31" fillId="8" borderId="28" xfId="9" applyFont="1" applyFill="1" applyBorder="1" applyAlignment="1">
      <alignment horizontal="left" vertical="center"/>
    </xf>
    <xf numFmtId="10" fontId="31" fillId="2" borderId="0" xfId="9" applyNumberFormat="1" applyFont="1" applyFill="1" applyAlignment="1" applyProtection="1">
      <alignment horizontal="center" vertical="center" wrapText="1"/>
      <protection locked="0"/>
    </xf>
    <xf numFmtId="9" fontId="31" fillId="8" borderId="0" xfId="9" applyNumberFormat="1" applyFont="1" applyFill="1" applyAlignment="1">
      <alignment horizontal="center" vertical="center" wrapText="1"/>
    </xf>
    <xf numFmtId="170" fontId="31" fillId="8" borderId="0" xfId="9" applyNumberFormat="1" applyFont="1" applyFill="1" applyAlignment="1">
      <alignment vertical="center"/>
    </xf>
    <xf numFmtId="0" fontId="31" fillId="0" borderId="24" xfId="9" applyFont="1" applyBorder="1" applyAlignment="1">
      <alignment horizontal="left" vertical="center" wrapText="1"/>
    </xf>
    <xf numFmtId="0" fontId="31" fillId="8" borderId="0" xfId="14" applyFont="1" applyFill="1" applyAlignment="1">
      <alignment vertical="center"/>
    </xf>
    <xf numFmtId="0" fontId="49" fillId="8" borderId="26" xfId="14" applyFont="1" applyFill="1" applyBorder="1" applyAlignment="1">
      <alignment horizontal="center" vertical="center" wrapText="1"/>
    </xf>
    <xf numFmtId="0" fontId="49" fillId="0" borderId="26" xfId="14" applyFont="1" applyBorder="1" applyAlignment="1">
      <alignment horizontal="center" vertical="center" wrapText="1"/>
    </xf>
    <xf numFmtId="0" fontId="49" fillId="8" borderId="27" xfId="14" applyFont="1" applyFill="1" applyBorder="1" applyAlignment="1">
      <alignment horizontal="center" vertical="center" wrapText="1"/>
    </xf>
    <xf numFmtId="0" fontId="49" fillId="8" borderId="28" xfId="14" applyFont="1" applyFill="1" applyBorder="1" applyAlignment="1">
      <alignment horizontal="left" vertical="center" wrapText="1"/>
    </xf>
    <xf numFmtId="0" fontId="49" fillId="8" borderId="0" xfId="14" applyFont="1" applyFill="1" applyAlignment="1">
      <alignment horizontal="left" vertical="center" wrapText="1"/>
    </xf>
    <xf numFmtId="0" fontId="49" fillId="8" borderId="0" xfId="14" applyFont="1" applyFill="1" applyAlignment="1">
      <alignment horizontal="center" vertical="center" wrapText="1"/>
    </xf>
    <xf numFmtId="0" fontId="49" fillId="0" borderId="0" xfId="14" applyFont="1" applyAlignment="1">
      <alignment horizontal="center" vertical="center" wrapText="1"/>
    </xf>
    <xf numFmtId="0" fontId="49" fillId="8" borderId="29" xfId="14" applyFont="1" applyFill="1" applyBorder="1" applyAlignment="1">
      <alignment horizontal="center" vertical="center" wrapText="1"/>
    </xf>
    <xf numFmtId="170" fontId="31" fillId="8" borderId="0" xfId="14" applyNumberFormat="1" applyFont="1" applyFill="1" applyAlignment="1">
      <alignment vertical="center"/>
    </xf>
    <xf numFmtId="0" fontId="49" fillId="8" borderId="28" xfId="14" applyFont="1" applyFill="1" applyBorder="1" applyAlignment="1">
      <alignment vertical="center" wrapText="1"/>
    </xf>
    <xf numFmtId="0" fontId="49" fillId="8" borderId="0" xfId="14" applyFont="1" applyFill="1" applyAlignment="1">
      <alignment vertical="center" wrapText="1"/>
    </xf>
    <xf numFmtId="172" fontId="51" fillId="8" borderId="24" xfId="14" applyNumberFormat="1" applyFont="1" applyFill="1" applyBorder="1" applyAlignment="1">
      <alignment horizontal="center" vertical="center" wrapText="1"/>
    </xf>
    <xf numFmtId="172" fontId="51" fillId="8" borderId="24" xfId="14" applyNumberFormat="1" applyFont="1" applyFill="1" applyBorder="1" applyAlignment="1">
      <alignment horizontal="center" vertical="center"/>
    </xf>
    <xf numFmtId="168" fontId="49" fillId="0" borderId="0" xfId="15" applyFont="1" applyAlignment="1">
      <alignment vertical="center"/>
    </xf>
    <xf numFmtId="170" fontId="49" fillId="2" borderId="37" xfId="14" applyNumberFormat="1" applyFont="1" applyFill="1" applyBorder="1" applyAlignment="1" applyProtection="1">
      <alignment horizontal="center" vertical="center" wrapText="1"/>
      <protection locked="0"/>
    </xf>
    <xf numFmtId="20" fontId="49" fillId="8" borderId="0" xfId="14" applyNumberFormat="1" applyFont="1" applyFill="1" applyAlignment="1">
      <alignment horizontal="left" vertical="center" wrapText="1"/>
    </xf>
    <xf numFmtId="170" fontId="49" fillId="8" borderId="29" xfId="14" applyNumberFormat="1" applyFont="1" applyFill="1" applyBorder="1" applyAlignment="1">
      <alignment horizontal="center" vertical="center" wrapText="1"/>
    </xf>
    <xf numFmtId="20" fontId="49" fillId="3" borderId="0" xfId="14" applyNumberFormat="1" applyFont="1" applyFill="1" applyAlignment="1">
      <alignment horizontal="left" vertical="center" wrapText="1"/>
    </xf>
    <xf numFmtId="170" fontId="49" fillId="0" borderId="37" xfId="14" applyNumberFormat="1" applyFont="1" applyBorder="1" applyAlignment="1">
      <alignment horizontal="center" vertical="center" wrapText="1"/>
    </xf>
    <xf numFmtId="170" fontId="49" fillId="8" borderId="0" xfId="14" applyNumberFormat="1" applyFont="1" applyFill="1" applyAlignment="1">
      <alignment horizontal="center" vertical="center" wrapText="1"/>
    </xf>
    <xf numFmtId="0" fontId="31" fillId="3" borderId="0" xfId="16" applyFont="1" applyFill="1" applyAlignment="1">
      <alignment vertical="center"/>
    </xf>
    <xf numFmtId="0" fontId="49" fillId="8" borderId="40" xfId="14" applyFont="1" applyFill="1" applyBorder="1" applyAlignment="1">
      <alignment horizontal="left" vertical="center" wrapText="1"/>
    </xf>
    <xf numFmtId="0" fontId="49" fillId="8" borderId="41" xfId="14" applyFont="1" applyFill="1" applyBorder="1" applyAlignment="1">
      <alignment horizontal="left" vertical="center" wrapText="1"/>
    </xf>
    <xf numFmtId="0" fontId="49" fillId="8" borderId="24" xfId="14" applyFont="1" applyFill="1" applyBorder="1" applyAlignment="1">
      <alignment horizontal="left" vertical="center" wrapText="1"/>
    </xf>
    <xf numFmtId="0" fontId="49" fillId="0" borderId="24" xfId="14" applyFont="1" applyBorder="1" applyAlignment="1">
      <alignment horizontal="left" vertical="center" wrapText="1"/>
    </xf>
    <xf numFmtId="0" fontId="49" fillId="8" borderId="42" xfId="14" applyFont="1" applyFill="1" applyBorder="1" applyAlignment="1">
      <alignment horizontal="left" vertical="center" wrapText="1"/>
    </xf>
    <xf numFmtId="0" fontId="49" fillId="8" borderId="0" xfId="14" applyFont="1" applyFill="1" applyAlignment="1">
      <alignment horizontal="left" vertical="center"/>
    </xf>
    <xf numFmtId="0" fontId="49" fillId="0" borderId="0" xfId="14" applyFont="1" applyAlignment="1">
      <alignment horizontal="left" vertical="center"/>
    </xf>
    <xf numFmtId="171" fontId="49" fillId="8" borderId="0" xfId="14" applyNumberFormat="1" applyFont="1" applyFill="1" applyAlignment="1">
      <alignment vertical="center"/>
    </xf>
    <xf numFmtId="0" fontId="52" fillId="3" borderId="26" xfId="15" applyNumberFormat="1" applyFont="1" applyFill="1" applyBorder="1" applyAlignment="1">
      <alignment horizontal="left" vertical="center" wrapText="1"/>
    </xf>
    <xf numFmtId="0" fontId="53" fillId="3" borderId="26" xfId="15" applyNumberFormat="1" applyFont="1" applyFill="1" applyBorder="1" applyAlignment="1">
      <alignment horizontal="center" vertical="center" wrapText="1"/>
    </xf>
    <xf numFmtId="0" fontId="53" fillId="0" borderId="26" xfId="15" applyNumberFormat="1" applyFont="1" applyBorder="1" applyAlignment="1">
      <alignment horizontal="center" vertical="center" wrapText="1"/>
    </xf>
    <xf numFmtId="0" fontId="53" fillId="3" borderId="27" xfId="15" applyNumberFormat="1" applyFont="1" applyFill="1" applyBorder="1" applyAlignment="1">
      <alignment horizontal="center" vertical="center" wrapText="1"/>
    </xf>
    <xf numFmtId="168" fontId="49" fillId="3" borderId="28" xfId="15" applyFont="1" applyFill="1" applyBorder="1" applyAlignment="1">
      <alignment vertical="center" wrapText="1"/>
    </xf>
    <xf numFmtId="168" fontId="31" fillId="3" borderId="28" xfId="11" applyFont="1" applyFill="1" applyBorder="1" applyAlignment="1">
      <alignment vertical="center" wrapText="1"/>
    </xf>
    <xf numFmtId="0" fontId="49" fillId="0" borderId="0" xfId="15" applyNumberFormat="1" applyFont="1" applyAlignment="1">
      <alignment horizontal="left" vertical="center" wrapText="1"/>
    </xf>
    <xf numFmtId="0" fontId="31" fillId="3" borderId="29" xfId="11" applyNumberFormat="1" applyFont="1" applyFill="1" applyBorder="1" applyAlignment="1">
      <alignment vertical="center" wrapText="1"/>
    </xf>
    <xf numFmtId="168" fontId="54" fillId="3" borderId="30" xfId="15" applyFont="1" applyFill="1" applyBorder="1" applyAlignment="1">
      <alignment vertical="center" wrapText="1"/>
    </xf>
    <xf numFmtId="168" fontId="54" fillId="3" borderId="24" xfId="15" applyFont="1" applyFill="1" applyBorder="1" applyAlignment="1">
      <alignment vertical="center" wrapText="1"/>
    </xf>
    <xf numFmtId="168" fontId="54" fillId="0" borderId="24" xfId="15" applyFont="1" applyBorder="1" applyAlignment="1">
      <alignment vertical="center" wrapText="1"/>
    </xf>
    <xf numFmtId="168" fontId="54" fillId="3" borderId="31" xfId="15" applyFont="1" applyFill="1" applyBorder="1" applyAlignment="1">
      <alignment vertical="center" wrapText="1"/>
    </xf>
    <xf numFmtId="168" fontId="49" fillId="3" borderId="0" xfId="15" applyFont="1" applyFill="1" applyAlignment="1">
      <alignment horizontal="left" vertical="center"/>
    </xf>
    <xf numFmtId="168" fontId="49" fillId="0" borderId="0" xfId="15" applyFont="1" applyAlignment="1">
      <alignment horizontal="left" vertical="center"/>
    </xf>
    <xf numFmtId="171" fontId="49" fillId="3" borderId="0" xfId="15" applyNumberFormat="1" applyFont="1" applyFill="1" applyAlignment="1">
      <alignment vertical="center"/>
    </xf>
    <xf numFmtId="168" fontId="31" fillId="3" borderId="0" xfId="15" applyFont="1" applyFill="1" applyAlignment="1">
      <alignment horizontal="left" vertical="center"/>
    </xf>
    <xf numFmtId="168" fontId="31" fillId="0" borderId="0" xfId="15" applyFont="1" applyAlignment="1">
      <alignment horizontal="left" vertical="center"/>
    </xf>
    <xf numFmtId="171" fontId="31" fillId="3" borderId="0" xfId="15" applyNumberFormat="1" applyFont="1" applyFill="1" applyAlignment="1">
      <alignment vertical="center"/>
    </xf>
    <xf numFmtId="168" fontId="55" fillId="0" borderId="0" xfId="11" applyFont="1" applyAlignment="1">
      <alignment vertical="center"/>
    </xf>
    <xf numFmtId="168" fontId="48" fillId="0" borderId="0" xfId="11" applyFont="1" applyAlignment="1">
      <alignment vertical="center"/>
    </xf>
    <xf numFmtId="0" fontId="47" fillId="0" borderId="0" xfId="11" applyNumberFormat="1" applyFont="1" applyAlignment="1">
      <alignment vertical="center" wrapText="1"/>
    </xf>
    <xf numFmtId="168" fontId="56" fillId="8" borderId="46" xfId="11" applyFont="1" applyFill="1" applyBorder="1" applyAlignment="1">
      <alignment vertical="center"/>
    </xf>
    <xf numFmtId="168" fontId="56" fillId="0" borderId="46" xfId="11" applyFont="1" applyBorder="1" applyAlignment="1">
      <alignment vertical="center"/>
    </xf>
    <xf numFmtId="168" fontId="56" fillId="0" borderId="46" xfId="12" applyFont="1" applyFill="1" applyBorder="1" applyAlignment="1" applyProtection="1">
      <alignment vertical="center"/>
    </xf>
    <xf numFmtId="168" fontId="56" fillId="0" borderId="0" xfId="12" applyFont="1" applyFill="1" applyBorder="1" applyAlignment="1" applyProtection="1">
      <alignment vertical="center"/>
    </xf>
    <xf numFmtId="168" fontId="56" fillId="8" borderId="0" xfId="11" applyFont="1" applyFill="1" applyAlignment="1">
      <alignment vertical="center"/>
    </xf>
    <xf numFmtId="168" fontId="56" fillId="0" borderId="0" xfId="11" applyFont="1" applyAlignment="1">
      <alignment vertical="center"/>
    </xf>
    <xf numFmtId="169" fontId="56" fillId="0" borderId="0" xfId="13" applyFont="1" applyFill="1" applyBorder="1" applyAlignment="1" applyProtection="1">
      <alignment vertical="center"/>
    </xf>
    <xf numFmtId="171" fontId="31" fillId="8" borderId="0" xfId="9" applyNumberFormat="1" applyFont="1" applyFill="1" applyAlignment="1">
      <alignment vertical="center"/>
    </xf>
    <xf numFmtId="9" fontId="31" fillId="8" borderId="0" xfId="9" applyNumberFormat="1" applyFont="1" applyFill="1" applyAlignment="1">
      <alignment vertical="center"/>
    </xf>
    <xf numFmtId="9" fontId="49" fillId="10" borderId="37" xfId="8" applyFont="1" applyFill="1" applyBorder="1" applyAlignment="1" applyProtection="1">
      <alignment horizontal="center" vertical="center" wrapText="1"/>
      <protection locked="0"/>
    </xf>
    <xf numFmtId="0" fontId="51" fillId="8" borderId="0" xfId="14" applyFont="1" applyFill="1" applyAlignment="1">
      <alignment horizontal="center" wrapText="1"/>
    </xf>
    <xf numFmtId="172" fontId="51" fillId="8" borderId="0" xfId="14" applyNumberFormat="1" applyFont="1" applyFill="1" applyAlignment="1">
      <alignment horizontal="left"/>
    </xf>
    <xf numFmtId="0" fontId="0" fillId="0" borderId="0" xfId="6" applyFont="1" applyAlignment="1">
      <alignment horizontal="center" vertical="top"/>
    </xf>
    <xf numFmtId="0" fontId="0" fillId="0" borderId="0" xfId="0" applyAlignment="1">
      <alignment vertical="top"/>
    </xf>
    <xf numFmtId="0" fontId="0" fillId="0" borderId="2" xfId="6" applyFont="1" applyBorder="1" applyAlignment="1">
      <alignment horizontal="center" vertical="top"/>
    </xf>
    <xf numFmtId="49" fontId="18" fillId="0" borderId="0" xfId="10" applyNumberFormat="1" applyFont="1" applyAlignment="1">
      <alignment vertical="top"/>
    </xf>
    <xf numFmtId="0" fontId="6" fillId="0" borderId="0" xfId="0" quotePrefix="1" applyFont="1"/>
    <xf numFmtId="2" fontId="9" fillId="5" borderId="11" xfId="0" applyNumberFormat="1" applyFont="1" applyFill="1" applyBorder="1" applyAlignment="1">
      <alignment horizontal="center" vertical="center"/>
    </xf>
    <xf numFmtId="0" fontId="10" fillId="3" borderId="0" xfId="0" applyFont="1" applyFill="1" applyAlignment="1">
      <alignment horizontal="center" vertical="center"/>
    </xf>
    <xf numFmtId="0" fontId="59" fillId="3" borderId="0" xfId="0" applyFont="1" applyFill="1" applyAlignment="1">
      <alignment vertical="center"/>
    </xf>
    <xf numFmtId="173" fontId="59" fillId="3" borderId="0" xfId="0" applyNumberFormat="1" applyFont="1" applyFill="1" applyAlignment="1">
      <alignment vertical="center"/>
    </xf>
    <xf numFmtId="0" fontId="10" fillId="3" borderId="0" xfId="0" applyFont="1" applyFill="1" applyAlignment="1">
      <alignment horizontal="justify" vertical="center" wrapText="1"/>
    </xf>
    <xf numFmtId="0" fontId="10" fillId="3" borderId="0" xfId="0" applyFont="1" applyFill="1" applyAlignment="1">
      <alignment vertical="center"/>
    </xf>
    <xf numFmtId="0" fontId="0" fillId="3" borderId="0" xfId="6" applyFont="1" applyFill="1" applyAlignment="1">
      <alignment vertical="center"/>
    </xf>
    <xf numFmtId="0" fontId="0" fillId="0" borderId="0" xfId="0" applyAlignment="1">
      <alignment horizontal="center" vertical="top"/>
    </xf>
    <xf numFmtId="0" fontId="0" fillId="0" borderId="0" xfId="6" applyFont="1" applyAlignment="1">
      <alignment vertical="top"/>
    </xf>
    <xf numFmtId="0" fontId="0" fillId="0" borderId="0" xfId="0" applyAlignment="1">
      <alignment vertical="top" wrapText="1"/>
    </xf>
    <xf numFmtId="165" fontId="6" fillId="0" borderId="0" xfId="0" applyNumberFormat="1" applyFont="1" applyAlignment="1">
      <alignment horizontal="center" vertical="top"/>
    </xf>
    <xf numFmtId="49" fontId="27" fillId="10" borderId="0" xfId="10" applyNumberFormat="1" applyFont="1" applyFill="1" applyAlignment="1">
      <alignment horizontal="left" vertical="center" wrapText="1"/>
    </xf>
    <xf numFmtId="0" fontId="13" fillId="0" borderId="23" xfId="9" applyFont="1" applyBorder="1" applyAlignment="1">
      <alignment horizontal="center" vertical="center" wrapText="1" readingOrder="1"/>
    </xf>
    <xf numFmtId="49" fontId="18" fillId="10" borderId="0" xfId="10" applyNumberFormat="1" applyFont="1" applyFill="1" applyAlignment="1">
      <alignment horizontal="left" vertical="center"/>
    </xf>
    <xf numFmtId="49" fontId="25" fillId="0" borderId="0" xfId="10" applyNumberFormat="1" applyFont="1" applyAlignment="1">
      <alignment horizontal="left" vertical="center" wrapText="1"/>
    </xf>
    <xf numFmtId="49" fontId="27" fillId="0" borderId="0" xfId="10" applyNumberFormat="1" applyFont="1" applyAlignment="1">
      <alignment horizontal="left" vertical="center" wrapText="1"/>
    </xf>
    <xf numFmtId="49" fontId="30" fillId="0" borderId="0" xfId="10" applyNumberFormat="1" applyFont="1" applyAlignment="1">
      <alignment horizontal="left" vertical="center" wrapText="1"/>
    </xf>
    <xf numFmtId="0" fontId="34" fillId="0" borderId="0" xfId="10" applyNumberFormat="1" applyFont="1" applyAlignment="1">
      <alignment horizontal="left" vertical="top" wrapText="1" indent="1"/>
    </xf>
    <xf numFmtId="49" fontId="32" fillId="10" borderId="0" xfId="11" applyNumberFormat="1" applyFont="1" applyFill="1" applyAlignment="1">
      <alignment horizontal="left" vertical="center" wrapText="1"/>
    </xf>
    <xf numFmtId="0" fontId="36" fillId="0" borderId="23" xfId="9" applyFont="1" applyBorder="1" applyAlignment="1">
      <alignment horizontal="center" vertical="center" wrapText="1" readingOrder="1"/>
    </xf>
    <xf numFmtId="170" fontId="41" fillId="0" borderId="24" xfId="9" applyNumberFormat="1" applyFont="1" applyBorder="1" applyAlignment="1">
      <alignment horizontal="left" vertical="center"/>
    </xf>
    <xf numFmtId="0" fontId="27" fillId="8" borderId="25" xfId="9" applyFont="1" applyFill="1" applyBorder="1" applyAlignment="1">
      <alignment horizontal="left" vertical="center" wrapText="1"/>
    </xf>
    <xf numFmtId="0" fontId="27" fillId="8" borderId="26" xfId="9" applyFont="1" applyFill="1" applyBorder="1" applyAlignment="1">
      <alignment horizontal="left" vertical="center" wrapText="1"/>
    </xf>
    <xf numFmtId="0" fontId="27" fillId="8" borderId="28" xfId="9" applyFont="1" applyFill="1" applyBorder="1" applyAlignment="1">
      <alignment horizontal="left" vertical="center" wrapText="1"/>
    </xf>
    <xf numFmtId="0" fontId="27" fillId="8" borderId="0" xfId="9" applyFont="1" applyFill="1" applyAlignment="1">
      <alignment horizontal="left" vertical="center" wrapText="1"/>
    </xf>
    <xf numFmtId="0" fontId="27" fillId="8" borderId="29" xfId="9" applyFont="1" applyFill="1" applyBorder="1" applyAlignment="1">
      <alignment horizontal="left" vertical="center" wrapText="1"/>
    </xf>
    <xf numFmtId="168" fontId="31" fillId="0" borderId="28" xfId="11" applyFont="1" applyBorder="1" applyAlignment="1">
      <alignment horizontal="left" vertical="center" wrapText="1"/>
    </xf>
    <xf numFmtId="168" fontId="31" fillId="0" borderId="0" xfId="11" applyFont="1" applyAlignment="1">
      <alignment horizontal="left" vertical="center" wrapText="1"/>
    </xf>
    <xf numFmtId="2" fontId="42" fillId="2" borderId="0" xfId="11" applyNumberFormat="1" applyFont="1" applyFill="1" applyAlignment="1" applyProtection="1">
      <alignment horizontal="center" vertical="center"/>
      <protection locked="0"/>
    </xf>
    <xf numFmtId="168" fontId="42" fillId="2" borderId="0" xfId="11" applyFont="1" applyFill="1" applyAlignment="1" applyProtection="1">
      <alignment vertical="center"/>
      <protection locked="0"/>
    </xf>
    <xf numFmtId="0" fontId="46" fillId="8" borderId="24" xfId="9" applyFont="1" applyFill="1" applyBorder="1" applyAlignment="1">
      <alignment horizontal="center" vertical="center" wrapText="1"/>
    </xf>
    <xf numFmtId="2" fontId="41" fillId="2" borderId="32" xfId="11" applyNumberFormat="1" applyFont="1" applyFill="1" applyBorder="1" applyAlignment="1" applyProtection="1">
      <alignment horizontal="center" vertical="center"/>
      <protection locked="0"/>
    </xf>
    <xf numFmtId="168" fontId="43" fillId="2" borderId="32" xfId="11" applyFont="1" applyFill="1" applyBorder="1" applyAlignment="1" applyProtection="1">
      <alignment vertical="center"/>
      <protection locked="0"/>
    </xf>
    <xf numFmtId="168" fontId="45" fillId="0" borderId="0" xfId="11" applyFont="1" applyAlignment="1">
      <alignment horizontal="left" vertical="center"/>
    </xf>
    <xf numFmtId="0" fontId="31" fillId="8" borderId="25" xfId="9" applyFont="1" applyFill="1" applyBorder="1" applyAlignment="1">
      <alignment horizontal="left" vertical="center" wrapText="1"/>
    </xf>
    <xf numFmtId="0" fontId="31" fillId="8" borderId="26" xfId="9" applyFont="1" applyFill="1" applyBorder="1" applyAlignment="1">
      <alignment horizontal="left" vertical="center" wrapText="1"/>
    </xf>
    <xf numFmtId="0" fontId="31" fillId="8" borderId="26" xfId="9" applyFont="1" applyFill="1" applyBorder="1" applyAlignment="1">
      <alignment horizontal="center" vertical="center" wrapText="1"/>
    </xf>
    <xf numFmtId="0" fontId="31" fillId="8" borderId="0" xfId="9" applyFont="1" applyFill="1" applyAlignment="1">
      <alignment horizontal="left" vertical="center" wrapText="1"/>
    </xf>
    <xf numFmtId="0" fontId="31" fillId="8" borderId="34" xfId="9" applyFont="1" applyFill="1" applyBorder="1" applyAlignment="1">
      <alignment horizontal="left" vertical="center" wrapText="1"/>
    </xf>
    <xf numFmtId="0" fontId="31" fillId="2" borderId="35" xfId="9" applyFont="1" applyFill="1" applyBorder="1" applyAlignment="1" applyProtection="1">
      <alignment horizontal="left" vertical="center" wrapText="1"/>
      <protection locked="0"/>
    </xf>
    <xf numFmtId="0" fontId="31" fillId="2" borderId="0" xfId="9" applyFont="1" applyFill="1" applyAlignment="1" applyProtection="1">
      <alignment horizontal="left" vertical="center" wrapText="1"/>
      <protection locked="0"/>
    </xf>
    <xf numFmtId="0" fontId="31" fillId="8" borderId="30" xfId="9" applyFont="1" applyFill="1" applyBorder="1" applyAlignment="1">
      <alignment horizontal="left" vertical="center" wrapText="1"/>
    </xf>
    <xf numFmtId="0" fontId="31" fillId="8" borderId="24" xfId="9" applyFont="1" applyFill="1" applyBorder="1" applyAlignment="1">
      <alignment horizontal="left" vertical="center" wrapText="1"/>
    </xf>
    <xf numFmtId="0" fontId="31" fillId="8" borderId="31" xfId="9" applyFont="1" applyFill="1" applyBorder="1" applyAlignment="1">
      <alignment horizontal="left" vertical="center" wrapText="1"/>
    </xf>
    <xf numFmtId="0" fontId="46" fillId="8" borderId="26" xfId="9" applyFont="1" applyFill="1" applyBorder="1" applyAlignment="1">
      <alignment horizontal="center" vertical="center" wrapText="1"/>
    </xf>
    <xf numFmtId="0" fontId="46" fillId="8" borderId="26" xfId="9" applyFont="1" applyFill="1" applyBorder="1" applyAlignment="1">
      <alignment horizontal="center" vertical="center"/>
    </xf>
    <xf numFmtId="0" fontId="31" fillId="8" borderId="28" xfId="9" applyFont="1" applyFill="1" applyBorder="1" applyAlignment="1">
      <alignment horizontal="left" vertical="center" wrapText="1"/>
    </xf>
    <xf numFmtId="0" fontId="46" fillId="8" borderId="0" xfId="9" applyFont="1" applyFill="1" applyAlignment="1">
      <alignment horizontal="center" vertical="center" wrapText="1"/>
    </xf>
    <xf numFmtId="0" fontId="49" fillId="8" borderId="25" xfId="14" applyFont="1" applyFill="1" applyBorder="1" applyAlignment="1">
      <alignment horizontal="left" vertical="center" wrapText="1"/>
    </xf>
    <xf numFmtId="0" fontId="49" fillId="8" borderId="26" xfId="14" applyFont="1" applyFill="1" applyBorder="1" applyAlignment="1">
      <alignment horizontal="left" vertical="center" wrapText="1"/>
    </xf>
    <xf numFmtId="0" fontId="34" fillId="0" borderId="43" xfId="11" applyNumberFormat="1" applyFont="1" applyBorder="1" applyAlignment="1">
      <alignment horizontal="left" vertical="center" wrapText="1"/>
    </xf>
    <xf numFmtId="0" fontId="34" fillId="0" borderId="44" xfId="11" applyNumberFormat="1" applyFont="1" applyBorder="1" applyAlignment="1">
      <alignment horizontal="left" vertical="center" wrapText="1"/>
    </xf>
    <xf numFmtId="0" fontId="34" fillId="0" borderId="45" xfId="11" applyNumberFormat="1" applyFont="1" applyBorder="1" applyAlignment="1">
      <alignment horizontal="left" vertical="center" wrapText="1"/>
    </xf>
    <xf numFmtId="0" fontId="52" fillId="3" borderId="25" xfId="15" applyNumberFormat="1" applyFont="1" applyFill="1" applyBorder="1" applyAlignment="1">
      <alignment horizontal="left" vertical="center" wrapText="1"/>
    </xf>
    <xf numFmtId="0" fontId="52" fillId="3" borderId="26" xfId="15" applyNumberFormat="1" applyFont="1" applyFill="1" applyBorder="1" applyAlignment="1">
      <alignment horizontal="left" vertical="center" wrapText="1"/>
    </xf>
    <xf numFmtId="0" fontId="49" fillId="3" borderId="0" xfId="15" applyNumberFormat="1" applyFont="1" applyFill="1" applyAlignment="1">
      <alignment horizontal="left" vertical="center" wrapText="1"/>
    </xf>
    <xf numFmtId="0" fontId="49" fillId="3" borderId="29" xfId="15" applyNumberFormat="1" applyFont="1" applyFill="1" applyBorder="1" applyAlignment="1">
      <alignment horizontal="left" vertical="center" wrapText="1"/>
    </xf>
    <xf numFmtId="0" fontId="49" fillId="0" borderId="0" xfId="15" applyNumberFormat="1" applyFont="1" applyAlignment="1">
      <alignment horizontal="left" vertical="center" wrapText="1"/>
    </xf>
    <xf numFmtId="0" fontId="49" fillId="9" borderId="0" xfId="15" applyNumberFormat="1" applyFont="1" applyFill="1" applyAlignment="1">
      <alignment horizontal="left" vertical="center" wrapText="1"/>
    </xf>
    <xf numFmtId="0" fontId="49" fillId="9" borderId="29" xfId="15" applyNumberFormat="1" applyFont="1" applyFill="1" applyBorder="1" applyAlignment="1">
      <alignment horizontal="left" vertical="center" wrapText="1"/>
    </xf>
    <xf numFmtId="0" fontId="0" fillId="0" borderId="2" xfId="6" applyFont="1" applyBorder="1" applyAlignment="1">
      <alignment horizontal="left" vertical="top"/>
    </xf>
    <xf numFmtId="0" fontId="0" fillId="6" borderId="0" xfId="0" applyFill="1"/>
    <xf numFmtId="0" fontId="0" fillId="0" borderId="0" xfId="0"/>
    <xf numFmtId="0" fontId="0" fillId="0" borderId="47" xfId="6" applyFont="1" applyBorder="1" applyAlignment="1">
      <alignment horizontal="left" vertical="top"/>
    </xf>
    <xf numFmtId="0" fontId="0" fillId="0" borderId="0" xfId="0" applyAlignment="1">
      <alignment horizontal="left" vertical="top" wrapText="1"/>
    </xf>
    <xf numFmtId="0" fontId="0" fillId="0" borderId="0" xfId="0" applyAlignment="1">
      <alignment horizontal="left" vertical="top"/>
    </xf>
    <xf numFmtId="0" fontId="0" fillId="0" borderId="0" xfId="6" applyFont="1" applyAlignment="1">
      <alignment horizontal="left" vertical="top"/>
    </xf>
    <xf numFmtId="0" fontId="0" fillId="0" borderId="0" xfId="6" applyFont="1" applyAlignment="1">
      <alignment horizontal="left" vertical="top" wrapText="1"/>
    </xf>
    <xf numFmtId="0" fontId="7" fillId="11" borderId="0" xfId="0" applyFont="1" applyFill="1"/>
    <xf numFmtId="0" fontId="6" fillId="11" borderId="0" xfId="0" applyFont="1" applyFill="1"/>
  </cellXfs>
  <cellStyles count="18">
    <cellStyle name="Euro" xfId="12" xr:uid="{DF43E775-BDD5-DD42-BD27-83F32E8846EF}"/>
    <cellStyle name="Komma 2" xfId="13" xr:uid="{007D1164-A3FE-F14C-A5FC-AFAE5C4A1793}"/>
    <cellStyle name="Komma 2 2 2" xfId="5" xr:uid="{F6C5E30F-F379-4834-AA49-0B6592C28D20}"/>
    <cellStyle name="Normaal 2" xfId="9" xr:uid="{6936944B-97EC-794A-A254-67EA72C2B60B}"/>
    <cellStyle name="Normaal 2 2" xfId="14" xr:uid="{1F8D6D85-F15D-244F-AB00-5C4E61844F08}"/>
    <cellStyle name="Normaal 3" xfId="15" xr:uid="{C5F806C4-256E-F948-B925-F257B729DA96}"/>
    <cellStyle name="Procent" xfId="3" builtinId="5"/>
    <cellStyle name="Procent 2 2" xfId="8" xr:uid="{FC31E974-ADC8-4871-ABF0-9718D1AB8775}"/>
    <cellStyle name="Standaard" xfId="0" builtinId="0"/>
    <cellStyle name="Standaard 2" xfId="2" xr:uid="{6A974EC2-CC66-4EEE-9320-36A6870699DC}"/>
    <cellStyle name="Standaard 2 2" xfId="11" xr:uid="{840FD0CE-9B81-2E45-B31D-660105ADF3D6}"/>
    <cellStyle name="Standaard 2 2 2" xfId="4" xr:uid="{3521062B-AEE3-4B73-8C3A-05DE387E8AD5}"/>
    <cellStyle name="Standaard 3" xfId="6" xr:uid="{30CF03D2-438E-4FDE-B021-B4687670FE42}"/>
    <cellStyle name="Standaard 3 2" xfId="17" xr:uid="{A294C144-5F22-2546-85AC-712539619F75}"/>
    <cellStyle name="Standaard 4" xfId="10" xr:uid="{E81FE685-4094-4C4F-8B8E-7A9CA7689C4D}"/>
    <cellStyle name="Standaard 4 2" xfId="16" xr:uid="{35FD4759-D65C-984F-B797-3DA7CB36A5D9}"/>
    <cellStyle name="Valuta" xfId="1" builtinId="4"/>
    <cellStyle name="Valuta 2" xfId="7" xr:uid="{7B2993E4-B799-4645-997C-232CB7BDCAF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3.png"/><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7</xdr:col>
      <xdr:colOff>38100</xdr:colOff>
      <xdr:row>0</xdr:row>
      <xdr:rowOff>12700</xdr:rowOff>
    </xdr:from>
    <xdr:to>
      <xdr:col>7</xdr:col>
      <xdr:colOff>1695038</xdr:colOff>
      <xdr:row>3</xdr:row>
      <xdr:rowOff>34638</xdr:rowOff>
    </xdr:to>
    <xdr:pic>
      <xdr:nvPicPr>
        <xdr:cNvPr id="2" name="dimg_241" descr="Gemeente Eindhoven logo, Vector Logo of Gemeente Eindhoven brand free  download (eps, ai, png, cdr) formats">
          <a:extLst>
            <a:ext uri="{FF2B5EF4-FFF2-40B4-BE49-F238E27FC236}">
              <a16:creationId xmlns:a16="http://schemas.microsoft.com/office/drawing/2014/main" id="{356E725F-7609-6F4C-91D3-13B57E72A3AE}"/>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32413" b="32773"/>
        <a:stretch/>
      </xdr:blipFill>
      <xdr:spPr bwMode="auto">
        <a:xfrm>
          <a:off x="12331700" y="12700"/>
          <a:ext cx="1656938" cy="59343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711200</xdr:colOff>
      <xdr:row>18</xdr:row>
      <xdr:rowOff>152400</xdr:rowOff>
    </xdr:from>
    <xdr:to>
      <xdr:col>13</xdr:col>
      <xdr:colOff>228600</xdr:colOff>
      <xdr:row>20</xdr:row>
      <xdr:rowOff>280423</xdr:rowOff>
    </xdr:to>
    <xdr:pic>
      <xdr:nvPicPr>
        <xdr:cNvPr id="2" name="Afbeelding 1">
          <a:extLst>
            <a:ext uri="{FF2B5EF4-FFF2-40B4-BE49-F238E27FC236}">
              <a16:creationId xmlns:a16="http://schemas.microsoft.com/office/drawing/2014/main" id="{8F9B5BC1-B663-F049-8AB1-086EFC0CB9A7}"/>
            </a:ext>
          </a:extLst>
        </xdr:cNvPr>
        <xdr:cNvPicPr>
          <a:picLocks noChangeAspect="1"/>
        </xdr:cNvPicPr>
      </xdr:nvPicPr>
      <xdr:blipFill>
        <a:blip xmlns:r="http://schemas.openxmlformats.org/officeDocument/2006/relationships" r:embed="rId1"/>
        <a:stretch>
          <a:fillRect/>
        </a:stretch>
      </xdr:blipFill>
      <xdr:spPr>
        <a:xfrm>
          <a:off x="2565400" y="7823200"/>
          <a:ext cx="8280400" cy="1245623"/>
        </a:xfrm>
        <a:prstGeom prst="rect">
          <a:avLst/>
        </a:prstGeom>
      </xdr:spPr>
    </xdr:pic>
    <xdr:clientData/>
  </xdr:twoCellAnchor>
  <xdr:twoCellAnchor editAs="oneCell">
    <xdr:from>
      <xdr:col>1</xdr:col>
      <xdr:colOff>14111</xdr:colOff>
      <xdr:row>0</xdr:row>
      <xdr:rowOff>42334</xdr:rowOff>
    </xdr:from>
    <xdr:to>
      <xdr:col>4</xdr:col>
      <xdr:colOff>325606</xdr:colOff>
      <xdr:row>0</xdr:row>
      <xdr:rowOff>663223</xdr:rowOff>
    </xdr:to>
    <xdr:pic>
      <xdr:nvPicPr>
        <xdr:cNvPr id="3" name="Afbeelding 2">
          <a:extLst>
            <a:ext uri="{FF2B5EF4-FFF2-40B4-BE49-F238E27FC236}">
              <a16:creationId xmlns:a16="http://schemas.microsoft.com/office/drawing/2014/main" id="{D86A8FB5-A8D9-2A45-B5B1-B619DB66501B}"/>
            </a:ext>
          </a:extLst>
        </xdr:cNvPr>
        <xdr:cNvPicPr>
          <a:picLocks noChangeAspect="1"/>
        </xdr:cNvPicPr>
      </xdr:nvPicPr>
      <xdr:blipFill>
        <a:blip xmlns:r="http://schemas.openxmlformats.org/officeDocument/2006/relationships" r:embed="rId2"/>
        <a:stretch>
          <a:fillRect/>
        </a:stretch>
      </xdr:blipFill>
      <xdr:spPr>
        <a:xfrm>
          <a:off x="509411" y="42334"/>
          <a:ext cx="2546695" cy="620889"/>
        </a:xfrm>
        <a:prstGeom prst="rect">
          <a:avLst/>
        </a:prstGeom>
      </xdr:spPr>
    </xdr:pic>
    <xdr:clientData/>
  </xdr:twoCellAnchor>
  <xdr:twoCellAnchor>
    <xdr:from>
      <xdr:col>6</xdr:col>
      <xdr:colOff>342900</xdr:colOff>
      <xdr:row>19</xdr:row>
      <xdr:rowOff>374162</xdr:rowOff>
    </xdr:from>
    <xdr:to>
      <xdr:col>7</xdr:col>
      <xdr:colOff>152400</xdr:colOff>
      <xdr:row>20</xdr:row>
      <xdr:rowOff>303823</xdr:rowOff>
    </xdr:to>
    <xdr:sp macro="" textlink="">
      <xdr:nvSpPr>
        <xdr:cNvPr id="4" name="Ovaal 3">
          <a:extLst>
            <a:ext uri="{FF2B5EF4-FFF2-40B4-BE49-F238E27FC236}">
              <a16:creationId xmlns:a16="http://schemas.microsoft.com/office/drawing/2014/main" id="{036BE6B4-20A4-184B-AD8B-4100C50AA555}"/>
            </a:ext>
          </a:extLst>
        </xdr:cNvPr>
        <xdr:cNvSpPr/>
      </xdr:nvSpPr>
      <xdr:spPr bwMode="auto">
        <a:xfrm>
          <a:off x="4826000" y="8603762"/>
          <a:ext cx="685800" cy="488461"/>
        </a:xfrm>
        <a:prstGeom prst="ellipse">
          <a:avLst/>
        </a:prstGeom>
        <a:no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l"/>
          <a:endParaRPr lang="nl-NL" sz="1100"/>
        </a:p>
      </xdr:txBody>
    </xdr:sp>
    <xdr:clientData/>
  </xdr:twoCellAnchor>
  <xdr:twoCellAnchor>
    <xdr:from>
      <xdr:col>9</xdr:col>
      <xdr:colOff>627184</xdr:colOff>
      <xdr:row>19</xdr:row>
      <xdr:rowOff>399562</xdr:rowOff>
    </xdr:from>
    <xdr:to>
      <xdr:col>10</xdr:col>
      <xdr:colOff>436684</xdr:colOff>
      <xdr:row>20</xdr:row>
      <xdr:rowOff>329223</xdr:rowOff>
    </xdr:to>
    <xdr:sp macro="" textlink="">
      <xdr:nvSpPr>
        <xdr:cNvPr id="5" name="Ovaal 4">
          <a:extLst>
            <a:ext uri="{FF2B5EF4-FFF2-40B4-BE49-F238E27FC236}">
              <a16:creationId xmlns:a16="http://schemas.microsoft.com/office/drawing/2014/main" id="{6F3B4ABE-BB75-7C46-8C59-537CB6199DEA}"/>
            </a:ext>
          </a:extLst>
        </xdr:cNvPr>
        <xdr:cNvSpPr/>
      </xdr:nvSpPr>
      <xdr:spPr bwMode="auto">
        <a:xfrm>
          <a:off x="7739184" y="8629162"/>
          <a:ext cx="685800" cy="488461"/>
        </a:xfrm>
        <a:prstGeom prst="ellipse">
          <a:avLst/>
        </a:prstGeom>
        <a:no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l"/>
          <a:endParaRPr lang="nl-NL" sz="1100"/>
        </a:p>
      </xdr:txBody>
    </xdr:sp>
    <xdr:clientData/>
  </xdr:twoCellAnchor>
  <xdr:twoCellAnchor>
    <xdr:from>
      <xdr:col>8</xdr:col>
      <xdr:colOff>157285</xdr:colOff>
      <xdr:row>18</xdr:row>
      <xdr:rowOff>444500</xdr:rowOff>
    </xdr:from>
    <xdr:to>
      <xdr:col>9</xdr:col>
      <xdr:colOff>670170</xdr:colOff>
      <xdr:row>19</xdr:row>
      <xdr:rowOff>100623</xdr:rowOff>
    </xdr:to>
    <xdr:sp macro="" textlink="">
      <xdr:nvSpPr>
        <xdr:cNvPr id="6" name="Tekstvak 5">
          <a:extLst>
            <a:ext uri="{FF2B5EF4-FFF2-40B4-BE49-F238E27FC236}">
              <a16:creationId xmlns:a16="http://schemas.microsoft.com/office/drawing/2014/main" id="{8204C21D-A751-FA4A-8624-DC3C107D435B}"/>
            </a:ext>
          </a:extLst>
        </xdr:cNvPr>
        <xdr:cNvSpPr txBox="1"/>
      </xdr:nvSpPr>
      <xdr:spPr>
        <a:xfrm>
          <a:off x="6392985" y="8115300"/>
          <a:ext cx="1389185" cy="214923"/>
        </a:xfrm>
        <a:prstGeom prst="rect">
          <a:avLst/>
        </a:prstGeom>
        <a:solidFill>
          <a:schemeClr val="lt1"/>
        </a:solidFill>
        <a:ln w="9525" cmpd="sng">
          <a:noFill/>
        </a:ln>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nl-NL" sz="1100" b="0" i="0">
              <a:latin typeface="VAG Rounded Std Thin" panose="020F0402020204020204" pitchFamily="34" charset="0"/>
            </a:rPr>
            <a:t>rekenpremies</a:t>
          </a:r>
        </a:p>
      </xdr:txBody>
    </xdr:sp>
    <xdr:clientData/>
  </xdr:twoCellAnchor>
  <xdr:twoCellAnchor>
    <xdr:from>
      <xdr:col>7</xdr:col>
      <xdr:colOff>59406</xdr:colOff>
      <xdr:row>19</xdr:row>
      <xdr:rowOff>100623</xdr:rowOff>
    </xdr:from>
    <xdr:to>
      <xdr:col>9</xdr:col>
      <xdr:colOff>978</xdr:colOff>
      <xdr:row>19</xdr:row>
      <xdr:rowOff>445695</xdr:rowOff>
    </xdr:to>
    <xdr:cxnSp macro="">
      <xdr:nvCxnSpPr>
        <xdr:cNvPr id="7" name="Rechte verbindingslijn met pijl 6">
          <a:extLst>
            <a:ext uri="{FF2B5EF4-FFF2-40B4-BE49-F238E27FC236}">
              <a16:creationId xmlns:a16="http://schemas.microsoft.com/office/drawing/2014/main" id="{F4D1ED12-2847-684A-93C7-EDD2233F02E0}"/>
            </a:ext>
          </a:extLst>
        </xdr:cNvPr>
        <xdr:cNvCxnSpPr>
          <a:stCxn id="6" idx="2"/>
          <a:endCxn id="4" idx="7"/>
        </xdr:cNvCxnSpPr>
      </xdr:nvCxnSpPr>
      <xdr:spPr bwMode="auto">
        <a:xfrm flipH="1">
          <a:off x="5418806" y="8330223"/>
          <a:ext cx="1694172" cy="345072"/>
        </a:xfrm>
        <a:prstGeom prst="straightConnector1">
          <a:avLst/>
        </a:prstGeom>
        <a:solidFill>
          <a:srgbClr val="FFFFFF"/>
        </a:solidFill>
        <a:ln w="9525" cap="flat" cmpd="sng" algn="ctr">
          <a:solidFill>
            <a:srgbClr val="000000"/>
          </a:solidFill>
          <a:prstDash val="solid"/>
          <a:round/>
          <a:headEnd type="none" w="med" len="med"/>
          <a:tailEnd type="triangle"/>
        </a:ln>
        <a:effectLst/>
      </xdr:spPr>
    </xdr:cxnSp>
    <xdr:clientData/>
  </xdr:twoCellAnchor>
  <xdr:twoCellAnchor>
    <xdr:from>
      <xdr:col>9</xdr:col>
      <xdr:colOff>978</xdr:colOff>
      <xdr:row>19</xdr:row>
      <xdr:rowOff>100623</xdr:rowOff>
    </xdr:from>
    <xdr:to>
      <xdr:col>9</xdr:col>
      <xdr:colOff>720178</xdr:colOff>
      <xdr:row>19</xdr:row>
      <xdr:rowOff>471095</xdr:rowOff>
    </xdr:to>
    <xdr:cxnSp macro="">
      <xdr:nvCxnSpPr>
        <xdr:cNvPr id="8" name="Rechte verbindingslijn met pijl 7">
          <a:extLst>
            <a:ext uri="{FF2B5EF4-FFF2-40B4-BE49-F238E27FC236}">
              <a16:creationId xmlns:a16="http://schemas.microsoft.com/office/drawing/2014/main" id="{AB73AE54-DE07-084C-B69A-D5DAD1E96434}"/>
            </a:ext>
          </a:extLst>
        </xdr:cNvPr>
        <xdr:cNvCxnSpPr>
          <a:stCxn id="6" idx="2"/>
          <a:endCxn id="5" idx="1"/>
        </xdr:cNvCxnSpPr>
      </xdr:nvCxnSpPr>
      <xdr:spPr bwMode="auto">
        <a:xfrm>
          <a:off x="7112978" y="8330223"/>
          <a:ext cx="719200" cy="370472"/>
        </a:xfrm>
        <a:prstGeom prst="straightConnector1">
          <a:avLst/>
        </a:prstGeom>
        <a:solidFill>
          <a:srgbClr val="FFFFFF"/>
        </a:solidFill>
        <a:ln w="9525" cap="flat" cmpd="sng" algn="ctr">
          <a:solidFill>
            <a:srgbClr val="000000"/>
          </a:solidFill>
          <a:prstDash val="solid"/>
          <a:round/>
          <a:headEnd type="none" w="med" len="med"/>
          <a:tailEnd type="triangle"/>
        </a:ln>
        <a:effectLst/>
      </xdr:spPr>
    </xdr:cxnSp>
    <xdr:clientData/>
  </xdr:twoCellAnchor>
  <xdr:twoCellAnchor editAs="oneCell">
    <xdr:from>
      <xdr:col>14</xdr:col>
      <xdr:colOff>462643</xdr:colOff>
      <xdr:row>0</xdr:row>
      <xdr:rowOff>0</xdr:rowOff>
    </xdr:from>
    <xdr:to>
      <xdr:col>17</xdr:col>
      <xdr:colOff>1402</xdr:colOff>
      <xdr:row>0</xdr:row>
      <xdr:rowOff>730443</xdr:rowOff>
    </xdr:to>
    <xdr:pic>
      <xdr:nvPicPr>
        <xdr:cNvPr id="9" name="dimg_241" descr="Gemeente Eindhoven logo, Vector Logo of Gemeente Eindhoven brand free  download (eps, ai, png, cdr) formats">
          <a:extLst>
            <a:ext uri="{FF2B5EF4-FFF2-40B4-BE49-F238E27FC236}">
              <a16:creationId xmlns:a16="http://schemas.microsoft.com/office/drawing/2014/main" id="{C39793B6-063F-934D-8FF0-6661F8EAC24F}"/>
            </a:ext>
          </a:extLst>
        </xdr:cNvPr>
        <xdr:cNvPicPr>
          <a:picLocks noChangeAspect="1" noChangeArrowheads="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t="32413" b="32773"/>
        <a:stretch/>
      </xdr:blipFill>
      <xdr:spPr bwMode="auto">
        <a:xfrm>
          <a:off x="11956143" y="0"/>
          <a:ext cx="2072409" cy="73044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1237139</xdr:colOff>
      <xdr:row>0</xdr:row>
      <xdr:rowOff>554182</xdr:rowOff>
    </xdr:to>
    <xdr:pic>
      <xdr:nvPicPr>
        <xdr:cNvPr id="2" name="Afbeelding 1">
          <a:extLst>
            <a:ext uri="{FF2B5EF4-FFF2-40B4-BE49-F238E27FC236}">
              <a16:creationId xmlns:a16="http://schemas.microsoft.com/office/drawing/2014/main" id="{0B6486CF-EF06-544C-9474-4991EF21324F}"/>
            </a:ext>
          </a:extLst>
        </xdr:cNvPr>
        <xdr:cNvPicPr>
          <a:picLocks noChangeAspect="1"/>
        </xdr:cNvPicPr>
      </xdr:nvPicPr>
      <xdr:blipFill>
        <a:blip xmlns:r="http://schemas.openxmlformats.org/officeDocument/2006/relationships" r:embed="rId1"/>
        <a:stretch>
          <a:fillRect/>
        </a:stretch>
      </xdr:blipFill>
      <xdr:spPr>
        <a:xfrm>
          <a:off x="723900" y="0"/>
          <a:ext cx="2240439" cy="554182"/>
        </a:xfrm>
        <a:prstGeom prst="rect">
          <a:avLst/>
        </a:prstGeom>
      </xdr:spPr>
    </xdr:pic>
    <xdr:clientData/>
  </xdr:twoCellAnchor>
  <xdr:twoCellAnchor editAs="oneCell">
    <xdr:from>
      <xdr:col>12</xdr:col>
      <xdr:colOff>816427</xdr:colOff>
      <xdr:row>0</xdr:row>
      <xdr:rowOff>0</xdr:rowOff>
    </xdr:from>
    <xdr:to>
      <xdr:col>14</xdr:col>
      <xdr:colOff>238165</xdr:colOff>
      <xdr:row>0</xdr:row>
      <xdr:rowOff>593438</xdr:rowOff>
    </xdr:to>
    <xdr:pic>
      <xdr:nvPicPr>
        <xdr:cNvPr id="3" name="dimg_241" descr="Gemeente Eindhoven logo, Vector Logo of Gemeente Eindhoven brand free  download (eps, ai, png, cdr) formats">
          <a:extLst>
            <a:ext uri="{FF2B5EF4-FFF2-40B4-BE49-F238E27FC236}">
              <a16:creationId xmlns:a16="http://schemas.microsoft.com/office/drawing/2014/main" id="{253E84E0-44CD-D045-B458-D65D190B2991}"/>
            </a:ext>
          </a:extLst>
        </xdr:cNvPr>
        <xdr:cNvPicPr>
          <a:picLocks noChangeAspect="1" noChangeArrowheads="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t="32413" b="32773"/>
        <a:stretch/>
      </xdr:blipFill>
      <xdr:spPr bwMode="auto">
        <a:xfrm>
          <a:off x="13211627" y="0"/>
          <a:ext cx="1682338" cy="59343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1237139</xdr:colOff>
      <xdr:row>0</xdr:row>
      <xdr:rowOff>554182</xdr:rowOff>
    </xdr:to>
    <xdr:pic>
      <xdr:nvPicPr>
        <xdr:cNvPr id="2" name="Afbeelding 1">
          <a:extLst>
            <a:ext uri="{FF2B5EF4-FFF2-40B4-BE49-F238E27FC236}">
              <a16:creationId xmlns:a16="http://schemas.microsoft.com/office/drawing/2014/main" id="{2A6EA74C-B6C8-EC49-A363-AA7DD5257E35}"/>
            </a:ext>
          </a:extLst>
        </xdr:cNvPr>
        <xdr:cNvPicPr>
          <a:picLocks noChangeAspect="1"/>
        </xdr:cNvPicPr>
      </xdr:nvPicPr>
      <xdr:blipFill>
        <a:blip xmlns:r="http://schemas.openxmlformats.org/officeDocument/2006/relationships" r:embed="rId1"/>
        <a:stretch>
          <a:fillRect/>
        </a:stretch>
      </xdr:blipFill>
      <xdr:spPr>
        <a:xfrm>
          <a:off x="723900" y="0"/>
          <a:ext cx="2240439" cy="554182"/>
        </a:xfrm>
        <a:prstGeom prst="rect">
          <a:avLst/>
        </a:prstGeom>
      </xdr:spPr>
    </xdr:pic>
    <xdr:clientData/>
  </xdr:twoCellAnchor>
  <xdr:twoCellAnchor editAs="oneCell">
    <xdr:from>
      <xdr:col>12</xdr:col>
      <xdr:colOff>816427</xdr:colOff>
      <xdr:row>0</xdr:row>
      <xdr:rowOff>0</xdr:rowOff>
    </xdr:from>
    <xdr:to>
      <xdr:col>14</xdr:col>
      <xdr:colOff>238165</xdr:colOff>
      <xdr:row>0</xdr:row>
      <xdr:rowOff>593438</xdr:rowOff>
    </xdr:to>
    <xdr:pic>
      <xdr:nvPicPr>
        <xdr:cNvPr id="3" name="dimg_241" descr="Gemeente Eindhoven logo, Vector Logo of Gemeente Eindhoven brand free  download (eps, ai, png, cdr) formats">
          <a:extLst>
            <a:ext uri="{FF2B5EF4-FFF2-40B4-BE49-F238E27FC236}">
              <a16:creationId xmlns:a16="http://schemas.microsoft.com/office/drawing/2014/main" id="{841AA1AD-622D-434D-B09E-8AE41124B260}"/>
            </a:ext>
          </a:extLst>
        </xdr:cNvPr>
        <xdr:cNvPicPr>
          <a:picLocks noChangeAspect="1" noChangeArrowheads="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t="32413" b="32773"/>
        <a:stretch/>
      </xdr:blipFill>
      <xdr:spPr bwMode="auto">
        <a:xfrm>
          <a:off x="13097327" y="0"/>
          <a:ext cx="1656938" cy="59343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7</xdr:col>
      <xdr:colOff>38100</xdr:colOff>
      <xdr:row>0</xdr:row>
      <xdr:rowOff>12700</xdr:rowOff>
    </xdr:from>
    <xdr:to>
      <xdr:col>7</xdr:col>
      <xdr:colOff>1695038</xdr:colOff>
      <xdr:row>3</xdr:row>
      <xdr:rowOff>34638</xdr:rowOff>
    </xdr:to>
    <xdr:pic>
      <xdr:nvPicPr>
        <xdr:cNvPr id="2" name="dimg_241" descr="Gemeente Eindhoven logo, Vector Logo of Gemeente Eindhoven brand free  download (eps, ai, png, cdr) formats">
          <a:extLst>
            <a:ext uri="{FF2B5EF4-FFF2-40B4-BE49-F238E27FC236}">
              <a16:creationId xmlns:a16="http://schemas.microsoft.com/office/drawing/2014/main" id="{1E1A8A15-5061-2E43-A0F2-B9DD0331CB98}"/>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32413" b="32773"/>
        <a:stretch/>
      </xdr:blipFill>
      <xdr:spPr bwMode="auto">
        <a:xfrm>
          <a:off x="12331700" y="12700"/>
          <a:ext cx="1656938" cy="59343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5</xdr:col>
      <xdr:colOff>736600</xdr:colOff>
      <xdr:row>1</xdr:row>
      <xdr:rowOff>0</xdr:rowOff>
    </xdr:from>
    <xdr:to>
      <xdr:col>5</xdr:col>
      <xdr:colOff>2393538</xdr:colOff>
      <xdr:row>4</xdr:row>
      <xdr:rowOff>21938</xdr:rowOff>
    </xdr:to>
    <xdr:pic>
      <xdr:nvPicPr>
        <xdr:cNvPr id="2" name="dimg_241" descr="Gemeente Eindhoven logo, Vector Logo of Gemeente Eindhoven brand free  download (eps, ai, png, cdr) formats">
          <a:extLst>
            <a:ext uri="{FF2B5EF4-FFF2-40B4-BE49-F238E27FC236}">
              <a16:creationId xmlns:a16="http://schemas.microsoft.com/office/drawing/2014/main" id="{EF2B0A61-B666-3A43-872C-88AFBEFB77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32413" b="32773"/>
        <a:stretch/>
      </xdr:blipFill>
      <xdr:spPr bwMode="auto">
        <a:xfrm>
          <a:off x="10464800" y="190500"/>
          <a:ext cx="1656938" cy="59343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14</xdr:col>
      <xdr:colOff>1765300</xdr:colOff>
      <xdr:row>0</xdr:row>
      <xdr:rowOff>101600</xdr:rowOff>
    </xdr:from>
    <xdr:to>
      <xdr:col>14</xdr:col>
      <xdr:colOff>3422238</xdr:colOff>
      <xdr:row>3</xdr:row>
      <xdr:rowOff>110838</xdr:rowOff>
    </xdr:to>
    <xdr:pic>
      <xdr:nvPicPr>
        <xdr:cNvPr id="2" name="dimg_241" descr="Gemeente Eindhoven logo, Vector Logo of Gemeente Eindhoven brand free  download (eps, ai, png, cdr) formats">
          <a:extLst>
            <a:ext uri="{FF2B5EF4-FFF2-40B4-BE49-F238E27FC236}">
              <a16:creationId xmlns:a16="http://schemas.microsoft.com/office/drawing/2014/main" id="{89192E62-BA61-D449-97B6-36EDB6A9716E}"/>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32413" b="32773"/>
        <a:stretch/>
      </xdr:blipFill>
      <xdr:spPr bwMode="auto">
        <a:xfrm>
          <a:off x="24701500" y="101600"/>
          <a:ext cx="1656938" cy="59343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8F4E00-5999-574B-84D1-98783D4462EC}">
  <dimension ref="B1:R56"/>
  <sheetViews>
    <sheetView showGridLines="0" showRowColHeaders="0" tabSelected="1" zoomScaleNormal="100" workbookViewId="0">
      <selection activeCell="D1" sqref="D1"/>
    </sheetView>
  </sheetViews>
  <sheetFormatPr defaultColWidth="8.6328125" defaultRowHeight="14.5"/>
  <cols>
    <col min="1" max="1" width="4.81640625" customWidth="1"/>
    <col min="2" max="2" width="7.81640625" style="12" customWidth="1"/>
    <col min="3" max="3" width="39.6328125" style="1" customWidth="1"/>
    <col min="4" max="4" width="50.453125" style="1" customWidth="1"/>
    <col min="5" max="5" width="25.6328125" style="1" customWidth="1"/>
    <col min="6" max="6" width="9.6328125" style="1" customWidth="1"/>
    <col min="7" max="8" width="23.1796875" style="1" customWidth="1"/>
    <col min="9" max="9" width="0" hidden="1" customWidth="1"/>
    <col min="10" max="11" width="0" style="60" hidden="1" customWidth="1"/>
    <col min="12" max="12" width="0" hidden="1" customWidth="1"/>
  </cols>
  <sheetData>
    <row r="1" spans="2:18">
      <c r="C1" s="370" t="s">
        <v>175</v>
      </c>
      <c r="D1" s="371"/>
    </row>
    <row r="2" spans="2:18">
      <c r="C2" s="7" t="s">
        <v>174</v>
      </c>
      <c r="D2" s="2"/>
      <c r="E2" s="3"/>
      <c r="F2" s="3"/>
    </row>
    <row r="3" spans="2:18">
      <c r="C3" s="7" t="s">
        <v>1</v>
      </c>
      <c r="D3" s="2"/>
      <c r="E3" s="2"/>
      <c r="F3" s="2"/>
    </row>
    <row r="4" spans="2:18">
      <c r="E4" s="4"/>
      <c r="F4" s="4"/>
    </row>
    <row r="5" spans="2:18" ht="26.75" customHeight="1">
      <c r="B5" s="27" t="s">
        <v>2</v>
      </c>
      <c r="C5" s="29" t="s">
        <v>3</v>
      </c>
      <c r="D5" s="29" t="s">
        <v>4</v>
      </c>
      <c r="E5" s="30" t="s">
        <v>5</v>
      </c>
      <c r="F5" s="30" t="s">
        <v>6</v>
      </c>
      <c r="G5" s="30" t="s">
        <v>7</v>
      </c>
      <c r="H5" s="30" t="s">
        <v>8</v>
      </c>
    </row>
    <row r="6" spans="2:18" ht="35.75" customHeight="1" thickBot="1">
      <c r="B6" s="6">
        <v>1</v>
      </c>
      <c r="C6" s="21" t="s">
        <v>9</v>
      </c>
      <c r="D6" s="21" t="s">
        <v>10</v>
      </c>
      <c r="E6" s="20"/>
      <c r="F6" s="8" t="str">
        <f>IF((J6+K6)&gt;0.1,"ONGELDIG","GELDIG")</f>
        <v>ONGELDIG</v>
      </c>
      <c r="G6" s="8">
        <v>1.5</v>
      </c>
      <c r="H6" s="8">
        <v>3.5</v>
      </c>
      <c r="J6" s="5">
        <f>IF(E6&lt;G6,1,0)</f>
        <v>1</v>
      </c>
      <c r="K6" s="5">
        <f>IF(E6&gt;H6,1,0)</f>
        <v>0</v>
      </c>
    </row>
    <row r="7" spans="2:18" ht="35.75" customHeight="1" thickTop="1" thickBot="1">
      <c r="B7" s="6">
        <v>2</v>
      </c>
      <c r="C7" s="21" t="s">
        <v>11</v>
      </c>
      <c r="D7" s="21" t="s">
        <v>12</v>
      </c>
      <c r="E7" s="19"/>
      <c r="F7" s="8" t="str">
        <f t="shared" ref="F7:F9" si="0">IF((J7+K7)&gt;0.1,"ONGELDIG","GELDIG")</f>
        <v>ONGELDIG</v>
      </c>
      <c r="G7" s="8">
        <v>1.5</v>
      </c>
      <c r="H7" s="8">
        <v>3.5</v>
      </c>
      <c r="J7" s="5">
        <f t="shared" ref="J7:J9" si="1">IF(E7&lt;G7,1,0)</f>
        <v>1</v>
      </c>
      <c r="K7" s="5">
        <f t="shared" ref="K7:K9" si="2">IF(E7&gt;H7,1,0)</f>
        <v>0</v>
      </c>
    </row>
    <row r="8" spans="2:18" ht="35.75" customHeight="1" thickTop="1" thickBot="1">
      <c r="B8" s="6">
        <v>3</v>
      </c>
      <c r="C8" s="21" t="s">
        <v>13</v>
      </c>
      <c r="D8" s="21" t="s">
        <v>14</v>
      </c>
      <c r="E8" s="19"/>
      <c r="F8" s="8" t="str">
        <f t="shared" si="0"/>
        <v>ONGELDIG</v>
      </c>
      <c r="G8" s="8">
        <v>0.75</v>
      </c>
      <c r="H8" s="8">
        <v>1.25</v>
      </c>
      <c r="J8" s="5">
        <f t="shared" si="1"/>
        <v>1</v>
      </c>
      <c r="K8" s="5">
        <f t="shared" si="2"/>
        <v>0</v>
      </c>
    </row>
    <row r="9" spans="2:18" ht="35.75" customHeight="1" thickTop="1">
      <c r="B9" s="17">
        <v>4</v>
      </c>
      <c r="C9" s="25" t="s">
        <v>15</v>
      </c>
      <c r="D9" s="25" t="s">
        <v>15</v>
      </c>
      <c r="E9" s="26"/>
      <c r="F9" s="61" t="str">
        <f t="shared" si="0"/>
        <v>ONGELDIG</v>
      </c>
      <c r="G9" s="18">
        <v>0.25</v>
      </c>
      <c r="H9" s="18">
        <v>0.75</v>
      </c>
      <c r="J9" s="5">
        <f t="shared" si="1"/>
        <v>1</v>
      </c>
      <c r="K9" s="5">
        <f t="shared" si="2"/>
        <v>0</v>
      </c>
    </row>
    <row r="10" spans="2:18">
      <c r="B10" s="5"/>
      <c r="C10" s="22"/>
      <c r="D10" s="22"/>
      <c r="E10" s="22"/>
      <c r="F10" s="22"/>
      <c r="G10" s="22"/>
      <c r="H10" s="6" t="s">
        <v>16</v>
      </c>
    </row>
    <row r="11" spans="2:18" ht="21.5" customHeight="1" thickBot="1">
      <c r="B11" s="5"/>
      <c r="C11" s="20" t="s">
        <v>17</v>
      </c>
      <c r="D11" s="22"/>
      <c r="E11" s="22"/>
      <c r="F11" s="22"/>
      <c r="G11" s="22"/>
      <c r="H11" s="22"/>
    </row>
    <row r="12" spans="2:18" ht="15" thickTop="1"/>
    <row r="13" spans="2:18" s="36" customFormat="1" ht="18.5" customHeight="1">
      <c r="B13" s="34"/>
      <c r="C13" s="35" t="s">
        <v>18</v>
      </c>
      <c r="D13" s="35"/>
      <c r="E13" s="37"/>
      <c r="F13" s="37"/>
      <c r="G13" s="37"/>
      <c r="H13" s="37"/>
      <c r="I13" s="37"/>
      <c r="J13" s="42"/>
      <c r="K13" s="42"/>
      <c r="L13" s="34"/>
      <c r="M13" s="34"/>
      <c r="N13" s="34"/>
      <c r="O13" s="34"/>
      <c r="P13" s="34"/>
      <c r="Q13" s="34"/>
      <c r="R13" s="34"/>
    </row>
    <row r="14" spans="2:18" s="39" customFormat="1" ht="18.5" customHeight="1">
      <c r="B14" s="38">
        <v>1</v>
      </c>
      <c r="C14" s="39" t="s">
        <v>169</v>
      </c>
      <c r="J14" s="38"/>
      <c r="K14" s="58"/>
      <c r="N14" s="41"/>
    </row>
    <row r="15" spans="2:18" s="39" customFormat="1" ht="18.5" customHeight="1">
      <c r="B15" s="38">
        <v>2</v>
      </c>
      <c r="C15" s="39" t="s">
        <v>159</v>
      </c>
      <c r="J15" s="38"/>
      <c r="K15" s="58"/>
      <c r="N15" s="41"/>
    </row>
    <row r="16" spans="2:18" s="39" customFormat="1" ht="18.5" customHeight="1">
      <c r="B16" s="38">
        <v>3</v>
      </c>
      <c r="C16" s="39" t="s">
        <v>160</v>
      </c>
      <c r="J16" s="38"/>
      <c r="K16" s="58"/>
      <c r="N16" s="41"/>
    </row>
    <row r="17" spans="2:18" s="36" customFormat="1" ht="18.5" customHeight="1">
      <c r="B17" s="42">
        <v>4</v>
      </c>
      <c r="C17" s="43" t="s">
        <v>21</v>
      </c>
      <c r="D17" s="43"/>
      <c r="E17" s="37"/>
      <c r="F17" s="37"/>
      <c r="G17" s="43"/>
      <c r="H17" s="43"/>
      <c r="I17" s="43"/>
      <c r="J17" s="42"/>
      <c r="K17" s="59"/>
      <c r="L17" s="43"/>
      <c r="M17" s="43"/>
      <c r="N17" s="43"/>
      <c r="O17" s="43"/>
      <c r="P17" s="43"/>
      <c r="Q17" s="43"/>
      <c r="R17" s="43"/>
    </row>
    <row r="19" spans="2:18">
      <c r="C19" s="107"/>
      <c r="D19" s="22"/>
      <c r="H19" s="9"/>
    </row>
    <row r="20" spans="2:18">
      <c r="C20" s="39" t="s">
        <v>22</v>
      </c>
      <c r="D20" s="24"/>
      <c r="H20" s="9"/>
    </row>
    <row r="21" spans="2:18">
      <c r="C21" s="24"/>
      <c r="D21" s="24"/>
      <c r="H21" s="9"/>
    </row>
    <row r="22" spans="2:18">
      <c r="C22" s="24"/>
      <c r="D22" s="24"/>
      <c r="H22" s="9"/>
    </row>
    <row r="23" spans="2:18">
      <c r="H23" s="11"/>
    </row>
    <row r="24" spans="2:18">
      <c r="H24" s="9"/>
    </row>
    <row r="25" spans="2:18">
      <c r="H25" s="5"/>
    </row>
    <row r="26" spans="2:18">
      <c r="H26" s="12"/>
    </row>
    <row r="27" spans="2:18">
      <c r="H27" s="13"/>
    </row>
    <row r="28" spans="2:18">
      <c r="H28" s="14"/>
    </row>
    <row r="29" spans="2:18">
      <c r="H29" s="14"/>
    </row>
    <row r="30" spans="2:18">
      <c r="H30" s="16"/>
    </row>
    <row r="31" spans="2:18">
      <c r="H31" s="16"/>
    </row>
    <row r="32" spans="2:18">
      <c r="H32" s="16"/>
    </row>
    <row r="33" spans="8:8">
      <c r="H33" s="16"/>
    </row>
    <row r="34" spans="8:8">
      <c r="H34" s="16"/>
    </row>
    <row r="35" spans="8:8">
      <c r="H35" s="16"/>
    </row>
    <row r="36" spans="8:8">
      <c r="H36" s="16"/>
    </row>
    <row r="39" spans="8:8">
      <c r="H39" s="12"/>
    </row>
    <row r="40" spans="8:8">
      <c r="H40" s="13"/>
    </row>
    <row r="41" spans="8:8">
      <c r="H41" s="14"/>
    </row>
    <row r="42" spans="8:8">
      <c r="H42" s="14"/>
    </row>
    <row r="43" spans="8:8">
      <c r="H43" s="16"/>
    </row>
    <row r="44" spans="8:8">
      <c r="H44" s="16"/>
    </row>
    <row r="45" spans="8:8">
      <c r="H45" s="16"/>
    </row>
    <row r="46" spans="8:8">
      <c r="H46" s="16"/>
    </row>
    <row r="47" spans="8:8">
      <c r="H47" s="16"/>
    </row>
    <row r="48" spans="8:8">
      <c r="H48" s="16"/>
    </row>
    <row r="49" spans="8:8">
      <c r="H49" s="16"/>
    </row>
    <row r="50" spans="8:8">
      <c r="H50" s="16"/>
    </row>
    <row r="51" spans="8:8">
      <c r="H51" s="16"/>
    </row>
    <row r="52" spans="8:8">
      <c r="H52" s="16"/>
    </row>
    <row r="53" spans="8:8">
      <c r="H53" s="16"/>
    </row>
    <row r="54" spans="8:8">
      <c r="H54" s="16"/>
    </row>
    <row r="55" spans="8:8">
      <c r="H55" s="16"/>
    </row>
    <row r="56" spans="8:8">
      <c r="H56" s="16"/>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04BC15-DF5F-CB4A-B329-28EE12CB7AA8}">
  <sheetPr>
    <pageSetUpPr autoPageBreaks="0" fitToPage="1"/>
  </sheetPr>
  <dimension ref="A1:S43"/>
  <sheetViews>
    <sheetView showGridLines="0" showRowColHeaders="0" zoomScaleNormal="100" zoomScalePageLayoutView="110" workbookViewId="0">
      <selection activeCell="R30" sqref="R30"/>
    </sheetView>
  </sheetViews>
  <sheetFormatPr defaultColWidth="11.453125" defaultRowHeight="12.5"/>
  <cols>
    <col min="1" max="1" width="6.453125" style="117" customWidth="1"/>
    <col min="2" max="2" width="14" style="117" customWidth="1"/>
    <col min="3" max="3" width="3.6328125" style="117" customWidth="1"/>
    <col min="4" max="16384" width="11.453125" style="117"/>
  </cols>
  <sheetData>
    <row r="1" spans="1:19" s="108" customFormat="1" ht="62" customHeight="1" thickBot="1">
      <c r="B1" s="314" t="s">
        <v>23</v>
      </c>
      <c r="C1" s="314"/>
      <c r="D1" s="314"/>
      <c r="E1" s="314"/>
      <c r="F1" s="314"/>
      <c r="G1" s="314"/>
      <c r="H1" s="314"/>
      <c r="I1" s="314"/>
      <c r="J1" s="314"/>
      <c r="K1" s="314"/>
      <c r="L1" s="314"/>
      <c r="M1" s="314"/>
      <c r="N1" s="314"/>
      <c r="O1" s="314"/>
      <c r="P1" s="314"/>
      <c r="Q1" s="314"/>
      <c r="R1" s="109"/>
    </row>
    <row r="2" spans="1:19" s="108" customFormat="1" ht="40.25" customHeight="1">
      <c r="B2" s="110" t="s">
        <v>24</v>
      </c>
      <c r="C2" s="111"/>
      <c r="D2" s="111"/>
      <c r="E2" s="112"/>
      <c r="F2" s="112"/>
      <c r="G2" s="112"/>
      <c r="H2" s="113"/>
      <c r="I2" s="114"/>
    </row>
    <row r="3" spans="1:19" ht="20.5">
      <c r="A3" s="115"/>
      <c r="B3" s="300" t="s">
        <v>25</v>
      </c>
      <c r="C3" s="115"/>
      <c r="E3" s="118"/>
      <c r="F3" s="118"/>
      <c r="G3" s="118"/>
      <c r="H3" s="118"/>
      <c r="I3" s="118"/>
      <c r="J3" s="118"/>
      <c r="K3" s="118"/>
      <c r="L3" s="118"/>
      <c r="M3" s="118"/>
      <c r="N3" s="119"/>
      <c r="O3" s="115"/>
      <c r="P3" s="115"/>
    </row>
    <row r="4" spans="1:19" ht="20.5">
      <c r="A4" s="115"/>
      <c r="B4" s="118"/>
      <c r="C4" s="115"/>
      <c r="E4" s="118"/>
      <c r="F4" s="118"/>
      <c r="G4" s="118"/>
      <c r="H4" s="118"/>
      <c r="I4" s="118"/>
      <c r="J4" s="118"/>
      <c r="K4" s="118"/>
      <c r="L4" s="118"/>
      <c r="M4" s="118"/>
      <c r="N4" s="119"/>
      <c r="O4" s="115"/>
      <c r="P4" s="115"/>
    </row>
    <row r="5" spans="1:19" ht="20.5">
      <c r="A5" s="115"/>
      <c r="B5" s="116" t="s">
        <v>26</v>
      </c>
      <c r="C5" s="115"/>
      <c r="E5" s="118"/>
      <c r="F5" s="118"/>
      <c r="G5" s="118"/>
      <c r="H5" s="118"/>
      <c r="I5" s="118"/>
      <c r="J5" s="118"/>
      <c r="K5" s="118"/>
      <c r="L5" s="118"/>
      <c r="M5" s="118"/>
      <c r="N5" s="119"/>
      <c r="O5" s="115"/>
      <c r="P5" s="115"/>
    </row>
    <row r="6" spans="1:19" ht="27" customHeight="1">
      <c r="A6" s="115"/>
      <c r="B6" s="116" t="s">
        <v>27</v>
      </c>
      <c r="C6" s="115"/>
      <c r="E6" s="118"/>
      <c r="F6" s="118"/>
      <c r="G6" s="118"/>
      <c r="H6" s="118"/>
      <c r="I6" s="118"/>
      <c r="J6" s="118"/>
      <c r="K6" s="118"/>
      <c r="L6" s="118"/>
      <c r="M6" s="118"/>
      <c r="N6" s="119"/>
      <c r="O6" s="115"/>
      <c r="P6" s="115"/>
    </row>
    <row r="7" spans="1:19" ht="27" customHeight="1">
      <c r="A7" s="115"/>
      <c r="B7" s="120" t="s">
        <v>28</v>
      </c>
      <c r="C7" s="115"/>
      <c r="E7" s="118"/>
      <c r="F7" s="118"/>
      <c r="G7" s="118"/>
      <c r="H7" s="118"/>
      <c r="I7" s="118"/>
      <c r="J7" s="118"/>
      <c r="K7" s="118"/>
      <c r="L7" s="118"/>
      <c r="M7" s="118"/>
      <c r="N7" s="119"/>
      <c r="O7" s="115"/>
      <c r="P7" s="115"/>
    </row>
    <row r="8" spans="1:19" ht="27" customHeight="1">
      <c r="A8" s="115"/>
      <c r="B8" s="120" t="s">
        <v>29</v>
      </c>
      <c r="C8" s="115"/>
      <c r="E8" s="118"/>
      <c r="F8" s="118"/>
      <c r="G8" s="118"/>
      <c r="H8" s="118"/>
      <c r="I8" s="118"/>
      <c r="J8" s="118"/>
      <c r="K8" s="118"/>
      <c r="L8" s="118"/>
      <c r="M8" s="118"/>
      <c r="N8" s="119"/>
      <c r="O8" s="115"/>
      <c r="P8" s="115"/>
    </row>
    <row r="9" spans="1:19" ht="27" customHeight="1">
      <c r="A9" s="115"/>
      <c r="B9" s="115"/>
      <c r="C9" s="115"/>
      <c r="D9" s="118"/>
      <c r="E9" s="118"/>
      <c r="F9" s="118"/>
      <c r="G9" s="118"/>
      <c r="H9" s="118"/>
      <c r="I9" s="118"/>
      <c r="J9" s="118"/>
      <c r="K9" s="118"/>
      <c r="L9" s="118"/>
      <c r="M9" s="118"/>
      <c r="N9" s="119"/>
      <c r="O9" s="115"/>
      <c r="P9" s="115"/>
    </row>
    <row r="10" spans="1:19" ht="27" customHeight="1">
      <c r="A10" s="115"/>
      <c r="B10" s="110" t="s">
        <v>30</v>
      </c>
      <c r="C10" s="115"/>
      <c r="D10" s="118"/>
      <c r="E10" s="118"/>
      <c r="F10" s="118"/>
      <c r="G10" s="118"/>
      <c r="H10" s="118"/>
      <c r="I10" s="118"/>
      <c r="J10" s="118"/>
      <c r="K10" s="118"/>
      <c r="L10" s="118"/>
      <c r="M10" s="118"/>
      <c r="N10" s="119"/>
      <c r="O10" s="115"/>
      <c r="P10" s="115"/>
    </row>
    <row r="11" spans="1:19" ht="20.5">
      <c r="A11" s="115"/>
      <c r="B11" s="115"/>
      <c r="C11" s="115"/>
      <c r="D11" s="118"/>
      <c r="E11" s="118"/>
      <c r="F11" s="118"/>
      <c r="G11" s="118"/>
      <c r="H11" s="118"/>
      <c r="I11" s="118"/>
      <c r="J11" s="118"/>
      <c r="K11" s="118"/>
      <c r="L11" s="118"/>
      <c r="M11" s="118"/>
      <c r="N11" s="119"/>
      <c r="O11" s="115"/>
      <c r="P11" s="115"/>
    </row>
    <row r="12" spans="1:19" ht="20.5">
      <c r="A12" s="115"/>
      <c r="B12" s="115"/>
      <c r="C12" s="115"/>
      <c r="D12" s="120" t="s">
        <v>31</v>
      </c>
      <c r="E12" s="118"/>
      <c r="F12" s="118"/>
      <c r="G12" s="118"/>
      <c r="H12" s="118"/>
      <c r="I12" s="118"/>
      <c r="J12" s="118"/>
      <c r="K12" s="118"/>
      <c r="L12" s="118"/>
      <c r="M12" s="118"/>
      <c r="N12" s="119"/>
      <c r="O12" s="115"/>
      <c r="P12" s="115"/>
    </row>
    <row r="13" spans="1:19" ht="45" customHeight="1">
      <c r="A13" s="115"/>
      <c r="B13" s="121" t="s">
        <v>32</v>
      </c>
      <c r="C13" s="122"/>
      <c r="D13" s="123" t="s">
        <v>33</v>
      </c>
      <c r="E13" s="116"/>
      <c r="F13" s="118"/>
      <c r="G13" s="118"/>
      <c r="H13" s="118"/>
      <c r="I13" s="118"/>
      <c r="J13" s="118"/>
      <c r="K13" s="118"/>
      <c r="L13" s="118"/>
      <c r="M13" s="118"/>
      <c r="N13" s="118"/>
      <c r="O13" s="122"/>
      <c r="P13" s="122"/>
    </row>
    <row r="14" spans="1:19" s="128" customFormat="1" ht="45" customHeight="1">
      <c r="A14" s="124"/>
      <c r="B14" s="121" t="s">
        <v>34</v>
      </c>
      <c r="C14" s="125"/>
      <c r="D14" s="315" t="s">
        <v>35</v>
      </c>
      <c r="E14" s="315"/>
      <c r="F14" s="315"/>
      <c r="G14" s="315"/>
      <c r="H14" s="315"/>
      <c r="I14" s="315"/>
      <c r="J14" s="315"/>
      <c r="K14" s="315"/>
      <c r="L14" s="315"/>
      <c r="M14" s="315"/>
      <c r="N14" s="315"/>
      <c r="O14" s="315"/>
      <c r="P14" s="315"/>
      <c r="Q14" s="126"/>
      <c r="R14" s="127"/>
      <c r="S14" s="127"/>
    </row>
    <row r="15" spans="1:19" s="128" customFormat="1" ht="45" customHeight="1">
      <c r="A15" s="124"/>
      <c r="B15" s="121"/>
      <c r="C15" s="125"/>
      <c r="D15" s="129"/>
      <c r="E15" s="129"/>
      <c r="F15" s="129"/>
      <c r="G15" s="129"/>
      <c r="H15" s="129"/>
      <c r="I15" s="129"/>
      <c r="J15" s="129"/>
      <c r="K15" s="129"/>
      <c r="L15" s="129"/>
      <c r="M15" s="129"/>
      <c r="N15" s="129"/>
      <c r="O15" s="129"/>
      <c r="P15" s="129"/>
      <c r="Q15" s="126"/>
      <c r="R15" s="127"/>
      <c r="S15" s="127"/>
    </row>
    <row r="16" spans="1:19" ht="44" customHeight="1">
      <c r="A16" s="115"/>
      <c r="B16" s="121" t="s">
        <v>36</v>
      </c>
      <c r="C16" s="118"/>
      <c r="D16" s="316" t="s">
        <v>37</v>
      </c>
      <c r="E16" s="316"/>
      <c r="F16" s="316"/>
      <c r="G16" s="316"/>
      <c r="H16" s="316"/>
      <c r="I16" s="316"/>
      <c r="J16" s="316"/>
      <c r="K16" s="316"/>
      <c r="L16" s="316"/>
      <c r="M16" s="316"/>
      <c r="N16" s="316"/>
      <c r="O16" s="316"/>
      <c r="P16" s="316"/>
      <c r="Q16" s="130"/>
      <c r="R16" s="131"/>
      <c r="S16" s="131"/>
    </row>
    <row r="17" spans="1:19" ht="44" customHeight="1">
      <c r="A17" s="115"/>
      <c r="B17" s="121"/>
      <c r="C17" s="118"/>
      <c r="D17" s="317" t="s">
        <v>163</v>
      </c>
      <c r="E17" s="317"/>
      <c r="F17" s="317"/>
      <c r="G17" s="317"/>
      <c r="H17" s="317"/>
      <c r="I17" s="317"/>
      <c r="J17" s="317"/>
      <c r="K17" s="317"/>
      <c r="L17" s="317"/>
      <c r="M17" s="317"/>
      <c r="N17" s="317"/>
      <c r="O17" s="317"/>
      <c r="P17" s="317"/>
      <c r="Q17" s="130"/>
      <c r="R17" s="131"/>
      <c r="S17" s="131"/>
    </row>
    <row r="18" spans="1:19" ht="44" customHeight="1">
      <c r="A18" s="115"/>
      <c r="B18" s="133" t="s">
        <v>38</v>
      </c>
      <c r="C18" s="134"/>
      <c r="D18" s="318" t="s">
        <v>164</v>
      </c>
      <c r="E18" s="318"/>
      <c r="F18" s="318"/>
      <c r="G18" s="318"/>
      <c r="H18" s="318"/>
      <c r="I18" s="318"/>
      <c r="J18" s="318"/>
      <c r="K18" s="318"/>
      <c r="L18" s="318"/>
      <c r="M18" s="318"/>
      <c r="N18" s="318"/>
      <c r="O18" s="318"/>
      <c r="P18" s="318"/>
      <c r="Q18" s="130"/>
      <c r="R18" s="131"/>
      <c r="S18" s="131"/>
    </row>
    <row r="19" spans="1:19" ht="44" customHeight="1">
      <c r="A19" s="115"/>
      <c r="B19" s="133"/>
      <c r="C19" s="134"/>
      <c r="D19" s="135"/>
      <c r="E19" s="135"/>
      <c r="F19" s="135"/>
      <c r="G19" s="135"/>
      <c r="H19" s="135"/>
      <c r="I19" s="135"/>
      <c r="J19" s="135"/>
      <c r="K19" s="135"/>
      <c r="L19" s="135"/>
      <c r="M19" s="135"/>
      <c r="N19" s="135"/>
      <c r="O19" s="135"/>
      <c r="P19" s="135"/>
      <c r="Q19" s="130"/>
      <c r="R19" s="131"/>
      <c r="S19" s="131"/>
    </row>
    <row r="20" spans="1:19" ht="44" customHeight="1">
      <c r="A20" s="115"/>
      <c r="B20" s="133"/>
      <c r="C20" s="134"/>
      <c r="D20" s="135"/>
      <c r="E20" s="135"/>
      <c r="F20" s="135"/>
      <c r="G20" s="135"/>
      <c r="H20" s="135"/>
      <c r="I20" s="135"/>
      <c r="J20" s="135"/>
      <c r="K20" s="135"/>
      <c r="L20" s="135"/>
      <c r="M20" s="135"/>
      <c r="N20" s="135"/>
      <c r="O20" s="135"/>
      <c r="P20" s="135"/>
      <c r="Q20" s="130"/>
      <c r="R20" s="131"/>
      <c r="S20" s="131"/>
    </row>
    <row r="21" spans="1:19" ht="44" customHeight="1">
      <c r="A21" s="115"/>
      <c r="B21" s="121"/>
      <c r="C21" s="118"/>
      <c r="D21" s="132"/>
      <c r="E21" s="132"/>
      <c r="F21" s="132"/>
      <c r="G21" s="132"/>
      <c r="H21" s="132"/>
      <c r="I21" s="132"/>
      <c r="J21" s="132"/>
      <c r="K21" s="132"/>
      <c r="L21" s="132"/>
      <c r="M21" s="132"/>
      <c r="N21" s="132"/>
      <c r="O21" s="132"/>
      <c r="P21" s="132"/>
      <c r="Q21" s="130"/>
      <c r="R21" s="131"/>
      <c r="S21" s="131"/>
    </row>
    <row r="22" spans="1:19" s="128" customFormat="1" ht="45" customHeight="1">
      <c r="A22" s="124"/>
      <c r="B22" s="133" t="s">
        <v>39</v>
      </c>
      <c r="C22" s="136"/>
      <c r="D22" s="313" t="s">
        <v>165</v>
      </c>
      <c r="E22" s="313"/>
      <c r="F22" s="313"/>
      <c r="G22" s="313"/>
      <c r="H22" s="313"/>
      <c r="I22" s="313"/>
      <c r="J22" s="313"/>
      <c r="K22" s="313"/>
      <c r="L22" s="313"/>
      <c r="M22" s="313"/>
      <c r="N22" s="313"/>
      <c r="O22" s="313"/>
      <c r="P22" s="313"/>
      <c r="Q22" s="137"/>
      <c r="R22" s="127"/>
      <c r="S22" s="127"/>
    </row>
    <row r="23" spans="1:19" ht="45" customHeight="1">
      <c r="A23" s="115"/>
      <c r="B23" s="133" t="s">
        <v>40</v>
      </c>
      <c r="C23" s="136"/>
      <c r="D23" s="317" t="s">
        <v>166</v>
      </c>
      <c r="E23" s="317"/>
      <c r="F23" s="317"/>
      <c r="G23" s="317"/>
      <c r="H23" s="317"/>
      <c r="I23" s="317"/>
      <c r="J23" s="317"/>
      <c r="K23" s="317"/>
      <c r="L23" s="317"/>
      <c r="M23" s="317"/>
      <c r="N23" s="317"/>
      <c r="O23" s="317"/>
      <c r="P23" s="317"/>
      <c r="Q23" s="130"/>
      <c r="R23" s="131"/>
      <c r="S23" s="131"/>
    </row>
    <row r="24" spans="1:19" ht="45" customHeight="1">
      <c r="A24" s="115"/>
      <c r="B24" s="133" t="s">
        <v>41</v>
      </c>
      <c r="C24" s="136"/>
      <c r="D24" s="313" t="s">
        <v>42</v>
      </c>
      <c r="E24" s="313"/>
      <c r="F24" s="313"/>
      <c r="G24" s="313"/>
      <c r="H24" s="313"/>
      <c r="I24" s="313"/>
      <c r="J24" s="313"/>
      <c r="K24" s="313"/>
      <c r="L24" s="313"/>
      <c r="M24" s="313"/>
      <c r="N24" s="313"/>
      <c r="O24" s="313"/>
      <c r="P24" s="313"/>
      <c r="Q24" s="130"/>
      <c r="R24" s="131"/>
      <c r="S24" s="131"/>
    </row>
    <row r="25" spans="1:19" ht="45" customHeight="1">
      <c r="A25" s="115"/>
      <c r="B25" s="121"/>
      <c r="C25" s="136"/>
      <c r="D25" s="317" t="s">
        <v>43</v>
      </c>
      <c r="E25" s="317"/>
      <c r="F25" s="317"/>
      <c r="G25" s="317"/>
      <c r="H25" s="317"/>
      <c r="I25" s="317"/>
      <c r="J25" s="317"/>
      <c r="K25" s="317"/>
      <c r="L25" s="317"/>
      <c r="M25" s="317"/>
      <c r="N25" s="317"/>
      <c r="O25" s="317"/>
      <c r="P25" s="317"/>
      <c r="Q25" s="130"/>
      <c r="R25" s="131"/>
      <c r="S25" s="131"/>
    </row>
    <row r="26" spans="1:19" ht="45" customHeight="1">
      <c r="A26" s="115"/>
      <c r="B26" s="138" t="s">
        <v>44</v>
      </c>
      <c r="C26" s="139"/>
      <c r="D26" s="320" t="s">
        <v>167</v>
      </c>
      <c r="E26" s="320"/>
      <c r="F26" s="320"/>
      <c r="G26" s="320"/>
      <c r="H26" s="320"/>
      <c r="I26" s="320"/>
      <c r="J26" s="320"/>
      <c r="K26" s="320"/>
      <c r="L26" s="320"/>
      <c r="M26" s="320"/>
      <c r="N26" s="320"/>
      <c r="O26" s="320"/>
      <c r="P26" s="320"/>
      <c r="Q26" s="130"/>
      <c r="R26" s="131"/>
      <c r="S26" s="131"/>
    </row>
    <row r="27" spans="1:19" ht="45" customHeight="1">
      <c r="A27" s="115"/>
      <c r="B27" s="121"/>
      <c r="C27" s="118"/>
      <c r="D27" s="317" t="s">
        <v>162</v>
      </c>
      <c r="E27" s="317"/>
      <c r="F27" s="317"/>
      <c r="G27" s="317"/>
      <c r="H27" s="317"/>
      <c r="I27" s="317"/>
      <c r="J27" s="317"/>
      <c r="K27" s="317"/>
      <c r="L27" s="317"/>
      <c r="M27" s="317"/>
      <c r="N27" s="317"/>
      <c r="O27" s="317"/>
      <c r="P27" s="317"/>
      <c r="Q27" s="130"/>
      <c r="R27" s="131"/>
      <c r="S27" s="131"/>
    </row>
    <row r="28" spans="1:19" ht="45" customHeight="1">
      <c r="A28" s="115"/>
      <c r="B28" s="121" t="s">
        <v>45</v>
      </c>
      <c r="C28" s="118"/>
      <c r="D28" s="313" t="s">
        <v>168</v>
      </c>
      <c r="E28" s="313"/>
      <c r="F28" s="313"/>
      <c r="G28" s="313"/>
      <c r="H28" s="313"/>
      <c r="I28" s="313"/>
      <c r="J28" s="313"/>
      <c r="K28" s="313"/>
      <c r="L28" s="313"/>
      <c r="M28" s="313"/>
      <c r="N28" s="313"/>
      <c r="O28" s="313"/>
      <c r="P28" s="313"/>
      <c r="Q28" s="130"/>
      <c r="R28" s="131"/>
      <c r="S28" s="131"/>
    </row>
    <row r="29" spans="1:19" s="128" customFormat="1" ht="55" customHeight="1">
      <c r="A29" s="124"/>
      <c r="B29" s="121" t="s">
        <v>46</v>
      </c>
      <c r="C29" s="125"/>
      <c r="D29" s="317" t="s">
        <v>47</v>
      </c>
      <c r="E29" s="317"/>
      <c r="F29" s="317"/>
      <c r="G29" s="317"/>
      <c r="H29" s="317"/>
      <c r="I29" s="317"/>
      <c r="J29" s="317"/>
      <c r="K29" s="317"/>
      <c r="L29" s="317"/>
      <c r="M29" s="317"/>
      <c r="N29" s="317"/>
      <c r="O29" s="317"/>
      <c r="P29" s="317"/>
      <c r="Q29" s="126"/>
      <c r="R29" s="127"/>
      <c r="S29" s="127"/>
    </row>
    <row r="30" spans="1:19" s="128" customFormat="1" ht="45" customHeight="1">
      <c r="A30" s="124"/>
      <c r="B30" s="140"/>
      <c r="C30" s="125"/>
      <c r="D30" s="317" t="s">
        <v>161</v>
      </c>
      <c r="E30" s="317"/>
      <c r="F30" s="317"/>
      <c r="G30" s="317"/>
      <c r="H30" s="317"/>
      <c r="I30" s="317"/>
      <c r="J30" s="317"/>
      <c r="K30" s="317"/>
      <c r="L30" s="317"/>
      <c r="M30" s="317"/>
      <c r="N30" s="317"/>
      <c r="O30" s="317"/>
      <c r="P30" s="317"/>
      <c r="Q30" s="126"/>
      <c r="R30" s="127"/>
      <c r="S30" s="127"/>
    </row>
    <row r="31" spans="1:19" ht="45" customHeight="1">
      <c r="B31" s="141"/>
      <c r="C31" s="141"/>
      <c r="D31" s="142"/>
      <c r="E31" s="143"/>
      <c r="F31" s="143"/>
      <c r="G31" s="143"/>
      <c r="H31" s="143"/>
      <c r="I31" s="143"/>
      <c r="J31" s="143"/>
      <c r="K31" s="143"/>
      <c r="L31" s="143"/>
      <c r="M31" s="143"/>
      <c r="N31" s="144"/>
    </row>
    <row r="32" spans="1:19" ht="14.5">
      <c r="B32" s="145" t="s">
        <v>48</v>
      </c>
      <c r="C32" s="144"/>
      <c r="D32" s="144"/>
      <c r="E32" s="144"/>
      <c r="F32" s="144"/>
      <c r="G32" s="144"/>
      <c r="H32" s="144"/>
      <c r="I32" s="144"/>
      <c r="J32" s="144"/>
      <c r="K32" s="144"/>
      <c r="L32" s="144"/>
      <c r="M32" s="144"/>
      <c r="N32" s="144"/>
      <c r="O32" s="144"/>
      <c r="P32" s="144"/>
    </row>
    <row r="33" spans="2:17" ht="99" customHeight="1">
      <c r="B33" s="319" t="s">
        <v>49</v>
      </c>
      <c r="C33" s="319"/>
      <c r="D33" s="319"/>
      <c r="E33" s="319"/>
      <c r="F33" s="319"/>
      <c r="G33" s="319"/>
      <c r="H33" s="319"/>
      <c r="I33" s="319"/>
      <c r="J33" s="319"/>
      <c r="K33" s="319"/>
      <c r="L33" s="319"/>
      <c r="M33" s="319"/>
      <c r="N33" s="319"/>
      <c r="O33" s="319"/>
      <c r="P33" s="319"/>
    </row>
    <row r="34" spans="2:17" ht="14.5">
      <c r="B34" s="146"/>
      <c r="C34" s="147"/>
      <c r="D34" s="148"/>
      <c r="E34" s="148"/>
      <c r="F34" s="148"/>
      <c r="G34" s="148"/>
      <c r="H34" s="148"/>
      <c r="I34" s="148"/>
      <c r="J34" s="148"/>
      <c r="K34" s="148"/>
      <c r="L34" s="148"/>
      <c r="M34" s="148"/>
      <c r="N34" s="148"/>
      <c r="O34" s="148"/>
      <c r="P34" s="148"/>
      <c r="Q34" s="148"/>
    </row>
    <row r="35" spans="2:17" ht="22.25" customHeight="1">
      <c r="B35" s="149"/>
      <c r="C35" s="150"/>
      <c r="D35" s="151"/>
      <c r="E35" s="150"/>
      <c r="F35" s="150"/>
      <c r="G35" s="150"/>
      <c r="H35" s="151"/>
      <c r="I35" s="150"/>
      <c r="J35" s="150"/>
      <c r="K35" s="150"/>
      <c r="L35" s="150"/>
      <c r="M35" s="150"/>
      <c r="N35" s="150"/>
      <c r="O35" s="150"/>
      <c r="P35" s="150"/>
      <c r="Q35" s="150"/>
    </row>
    <row r="36" spans="2:17" ht="14.5">
      <c r="B36" s="144"/>
      <c r="C36" s="144"/>
      <c r="D36" s="144"/>
      <c r="E36" s="144"/>
      <c r="F36" s="144"/>
      <c r="G36" s="144"/>
      <c r="H36" s="144"/>
      <c r="I36" s="144"/>
      <c r="J36" s="144"/>
      <c r="K36" s="144"/>
      <c r="L36" s="144"/>
      <c r="M36" s="144"/>
      <c r="N36" s="144"/>
      <c r="O36" s="144"/>
      <c r="P36" s="144"/>
    </row>
    <row r="37" spans="2:17" ht="14.5">
      <c r="B37" s="144"/>
      <c r="C37" s="144"/>
      <c r="D37" s="144"/>
      <c r="E37" s="144"/>
      <c r="F37" s="144"/>
      <c r="G37" s="144"/>
      <c r="H37" s="144"/>
      <c r="I37" s="144"/>
      <c r="J37" s="144"/>
      <c r="K37" s="144"/>
      <c r="L37" s="144"/>
      <c r="M37" s="144"/>
      <c r="N37" s="144"/>
      <c r="O37" s="144"/>
      <c r="P37" s="144"/>
    </row>
    <row r="38" spans="2:17" ht="14.5">
      <c r="B38" s="144"/>
      <c r="C38" s="144"/>
      <c r="D38" s="144"/>
      <c r="E38" s="144"/>
      <c r="F38" s="144"/>
      <c r="G38" s="144"/>
      <c r="H38" s="144"/>
      <c r="I38" s="144"/>
      <c r="J38" s="144"/>
      <c r="K38" s="144"/>
      <c r="L38" s="144"/>
      <c r="M38" s="144"/>
      <c r="N38" s="144"/>
      <c r="O38" s="144"/>
      <c r="P38" s="144"/>
    </row>
    <row r="39" spans="2:17" ht="14.5">
      <c r="B39" s="144"/>
      <c r="C39" s="144"/>
      <c r="D39" s="144"/>
      <c r="E39" s="144"/>
      <c r="F39" s="144"/>
      <c r="G39" s="144"/>
      <c r="H39" s="144"/>
      <c r="I39" s="144"/>
      <c r="J39" s="144"/>
      <c r="K39" s="144"/>
      <c r="L39" s="144"/>
      <c r="M39" s="144"/>
      <c r="N39" s="144"/>
      <c r="O39" s="144"/>
      <c r="P39" s="144"/>
    </row>
    <row r="40" spans="2:17" ht="14.5">
      <c r="B40" s="144"/>
      <c r="C40" s="144"/>
      <c r="D40" s="144"/>
      <c r="E40" s="144"/>
      <c r="F40" s="144"/>
      <c r="G40" s="144"/>
      <c r="H40" s="144"/>
      <c r="I40" s="144"/>
      <c r="J40" s="144"/>
      <c r="K40" s="144"/>
      <c r="L40" s="144"/>
      <c r="M40" s="144"/>
      <c r="N40" s="144"/>
      <c r="O40" s="144"/>
      <c r="P40" s="144"/>
    </row>
    <row r="41" spans="2:17" ht="14.5">
      <c r="B41" s="144"/>
      <c r="C41" s="144"/>
      <c r="D41" s="144"/>
      <c r="E41" s="144"/>
      <c r="F41" s="144"/>
      <c r="G41" s="144"/>
      <c r="H41" s="144"/>
      <c r="I41" s="144"/>
      <c r="J41" s="144"/>
      <c r="K41" s="144"/>
      <c r="L41" s="144"/>
      <c r="M41" s="144"/>
      <c r="N41" s="144"/>
      <c r="O41" s="144"/>
      <c r="P41" s="144"/>
    </row>
    <row r="42" spans="2:17" ht="14.5">
      <c r="B42" s="144"/>
      <c r="C42" s="144"/>
      <c r="D42" s="144"/>
      <c r="E42" s="144"/>
      <c r="F42" s="144"/>
      <c r="G42" s="144"/>
      <c r="H42" s="144"/>
      <c r="I42" s="144"/>
      <c r="J42" s="144"/>
      <c r="K42" s="144"/>
      <c r="L42" s="144"/>
      <c r="M42" s="144"/>
      <c r="N42" s="144"/>
      <c r="O42" s="144"/>
      <c r="P42" s="144"/>
    </row>
    <row r="43" spans="2:17" ht="14.5">
      <c r="B43" s="144"/>
      <c r="C43" s="144"/>
      <c r="D43" s="144"/>
      <c r="E43" s="144"/>
      <c r="F43" s="144"/>
      <c r="G43" s="144"/>
      <c r="H43" s="144"/>
      <c r="I43" s="144"/>
      <c r="J43" s="144"/>
      <c r="K43" s="144"/>
      <c r="L43" s="144"/>
      <c r="M43" s="144"/>
      <c r="N43" s="144"/>
      <c r="O43" s="144"/>
      <c r="P43" s="144"/>
    </row>
  </sheetData>
  <dataConsolidate/>
  <mergeCells count="15">
    <mergeCell ref="D29:P29"/>
    <mergeCell ref="B33:P33"/>
    <mergeCell ref="D23:P23"/>
    <mergeCell ref="D24:P24"/>
    <mergeCell ref="D25:P25"/>
    <mergeCell ref="D26:P26"/>
    <mergeCell ref="D27:P27"/>
    <mergeCell ref="D28:P28"/>
    <mergeCell ref="D30:P30"/>
    <mergeCell ref="D22:P22"/>
    <mergeCell ref="B1:Q1"/>
    <mergeCell ref="D14:P14"/>
    <mergeCell ref="D16:P16"/>
    <mergeCell ref="D17:P17"/>
    <mergeCell ref="D18:P18"/>
  </mergeCells>
  <pageMargins left="0.70866141732283472" right="0.47244094488188981" top="0.9055118110236221" bottom="0.74803149606299213" header="0.31496062992125984" footer="0.31496062992125984"/>
  <pageSetup paperSize="9" scale="40" orientation="portrait" horizontalDpi="4294967292" verticalDpi="4294967292"/>
  <headerFooter>
    <oddFooter>&amp;L&amp;"Open Sans,Standaard"&amp;9&amp;K000000&amp;F&amp;R&amp;"Open Sans,Standaard"&amp;9&amp;K000000pagina &amp;P</oddFooter>
  </headerFooter>
  <colBreaks count="1" manualBreakCount="1">
    <brk id="17" max="1048575" man="1"/>
  </colBreaks>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279135-7927-9E47-BA17-9FEC8FEAA32E}">
  <sheetPr>
    <pageSetUpPr fitToPage="1"/>
  </sheetPr>
  <dimension ref="B1:Y152"/>
  <sheetViews>
    <sheetView showGridLines="0" showRowColHeaders="0" zoomScaleNormal="100" zoomScaleSheetLayoutView="110" workbookViewId="0">
      <selection activeCell="W28" sqref="W28"/>
    </sheetView>
  </sheetViews>
  <sheetFormatPr defaultColWidth="9" defaultRowHeight="14"/>
  <cols>
    <col min="1" max="1" width="9.453125" style="158" customWidth="1"/>
    <col min="2" max="2" width="13.1796875" style="165" customWidth="1"/>
    <col min="3" max="3" width="39.453125" style="165" customWidth="1"/>
    <col min="4" max="5" width="14.6328125" style="165" customWidth="1"/>
    <col min="6" max="6" width="3.6328125" style="165" customWidth="1"/>
    <col min="7" max="8" width="14.6328125" style="165" customWidth="1"/>
    <col min="9" max="9" width="3.6328125" style="202" customWidth="1"/>
    <col min="10" max="11" width="14.6328125" style="165" customWidth="1"/>
    <col min="12" max="12" width="3.6328125" style="165" customWidth="1"/>
    <col min="13" max="14" width="14.6328125" style="165" customWidth="1"/>
    <col min="15" max="15" width="3.6328125" style="292" customWidth="1"/>
    <col min="16" max="16" width="3.6328125" style="158" customWidth="1"/>
    <col min="17" max="19" width="9" style="158" hidden="1" customWidth="1"/>
    <col min="20" max="21" width="9" style="158" customWidth="1"/>
    <col min="22" max="16384" width="9" style="158"/>
  </cols>
  <sheetData>
    <row r="1" spans="2:25" s="152" customFormat="1" ht="50" customHeight="1" thickBot="1">
      <c r="B1" s="321" t="s">
        <v>23</v>
      </c>
      <c r="C1" s="321"/>
      <c r="D1" s="321"/>
      <c r="E1" s="321"/>
      <c r="F1" s="321"/>
      <c r="G1" s="321"/>
      <c r="H1" s="321"/>
      <c r="I1" s="321"/>
      <c r="J1" s="321"/>
      <c r="K1" s="321"/>
      <c r="L1" s="321"/>
      <c r="M1" s="321"/>
      <c r="N1" s="321"/>
      <c r="O1" s="321"/>
    </row>
    <row r="2" spans="2:25" s="152" customFormat="1" ht="40.25" customHeight="1">
      <c r="B2" s="153" t="s">
        <v>50</v>
      </c>
      <c r="C2" s="154"/>
      <c r="D2" s="154"/>
      <c r="E2" s="155"/>
      <c r="F2" s="155"/>
      <c r="G2" s="155"/>
      <c r="H2" s="155"/>
      <c r="I2" s="155"/>
      <c r="J2" s="155"/>
      <c r="K2" s="156"/>
      <c r="L2" s="156"/>
      <c r="M2" s="156"/>
      <c r="N2" s="156"/>
      <c r="O2" s="157"/>
    </row>
    <row r="3" spans="2:25" ht="23" customHeight="1">
      <c r="B3" s="322" t="s">
        <v>51</v>
      </c>
      <c r="C3" s="322"/>
      <c r="D3" s="322"/>
      <c r="E3" s="322"/>
      <c r="F3" s="322"/>
      <c r="G3" s="322"/>
      <c r="H3" s="322"/>
      <c r="I3" s="322"/>
      <c r="J3" s="322"/>
      <c r="K3" s="322"/>
      <c r="L3" s="322"/>
      <c r="M3" s="322"/>
      <c r="N3" s="322"/>
      <c r="O3" s="322"/>
    </row>
    <row r="4" spans="2:25" ht="16.25" customHeight="1">
      <c r="B4" s="323" t="s">
        <v>52</v>
      </c>
      <c r="C4" s="324"/>
      <c r="D4" s="324"/>
      <c r="E4" s="324"/>
      <c r="F4" s="324"/>
      <c r="G4" s="324"/>
      <c r="H4" s="324"/>
      <c r="I4" s="324"/>
      <c r="J4" s="324"/>
      <c r="K4" s="324"/>
      <c r="L4" s="324"/>
      <c r="M4" s="324"/>
      <c r="N4" s="324"/>
      <c r="O4" s="159"/>
    </row>
    <row r="5" spans="2:25" ht="28.25" customHeight="1">
      <c r="B5" s="325" t="s">
        <v>53</v>
      </c>
      <c r="C5" s="326"/>
      <c r="D5" s="326"/>
      <c r="E5" s="326"/>
      <c r="F5" s="326"/>
      <c r="G5" s="326"/>
      <c r="H5" s="326"/>
      <c r="I5" s="326"/>
      <c r="J5" s="326"/>
      <c r="K5" s="326"/>
      <c r="L5" s="326"/>
      <c r="M5" s="326"/>
      <c r="N5" s="326"/>
      <c r="O5" s="327"/>
    </row>
    <row r="6" spans="2:25" ht="32" customHeight="1">
      <c r="B6" s="325"/>
      <c r="C6" s="326"/>
      <c r="D6" s="326"/>
      <c r="E6" s="326"/>
      <c r="F6" s="326"/>
      <c r="G6" s="326"/>
      <c r="H6" s="326"/>
      <c r="I6" s="326"/>
      <c r="J6" s="326"/>
      <c r="K6" s="326"/>
      <c r="L6" s="326"/>
      <c r="M6" s="326"/>
      <c r="N6" s="326"/>
      <c r="O6" s="327"/>
    </row>
    <row r="7" spans="2:25" ht="6" customHeight="1">
      <c r="B7" s="160"/>
      <c r="C7" s="161"/>
      <c r="D7" s="161"/>
      <c r="E7" s="161"/>
      <c r="F7" s="161"/>
      <c r="G7" s="161"/>
      <c r="H7" s="161"/>
      <c r="I7" s="162"/>
      <c r="J7" s="161"/>
      <c r="K7" s="161"/>
      <c r="L7" s="161"/>
      <c r="M7" s="161"/>
      <c r="N7" s="161"/>
      <c r="O7" s="163"/>
    </row>
    <row r="8" spans="2:25" ht="6" customHeight="1">
      <c r="B8" s="164"/>
      <c r="D8" s="166"/>
      <c r="E8" s="166"/>
      <c r="F8" s="166"/>
      <c r="G8" s="166"/>
      <c r="H8" s="166"/>
      <c r="I8" s="167"/>
      <c r="J8" s="166"/>
      <c r="K8" s="166"/>
      <c r="L8" s="166"/>
      <c r="M8" s="166"/>
      <c r="N8" s="166"/>
      <c r="O8" s="166"/>
    </row>
    <row r="9" spans="2:25" ht="5" customHeight="1">
      <c r="B9" s="168"/>
      <c r="C9" s="169"/>
      <c r="D9" s="170"/>
      <c r="E9" s="170"/>
      <c r="F9" s="170"/>
      <c r="G9" s="170"/>
      <c r="H9" s="170"/>
      <c r="I9" s="171"/>
      <c r="J9" s="170"/>
      <c r="K9" s="170"/>
      <c r="L9" s="170"/>
      <c r="M9" s="170"/>
      <c r="N9" s="170"/>
      <c r="O9" s="172"/>
    </row>
    <row r="10" spans="2:25" s="175" customFormat="1" ht="21" customHeight="1">
      <c r="B10" s="328" t="s">
        <v>54</v>
      </c>
      <c r="C10" s="329"/>
      <c r="D10" s="330" t="s">
        <v>55</v>
      </c>
      <c r="E10" s="331"/>
      <c r="F10" s="331"/>
      <c r="G10" s="331"/>
      <c r="H10" s="331"/>
      <c r="I10" s="331"/>
      <c r="J10" s="331"/>
      <c r="K10" s="331"/>
      <c r="L10" s="173"/>
      <c r="M10" s="173"/>
      <c r="N10" s="173"/>
      <c r="O10" s="174"/>
      <c r="X10" s="176"/>
      <c r="Y10" s="176"/>
    </row>
    <row r="11" spans="2:25" s="175" customFormat="1" ht="21" customHeight="1">
      <c r="B11" s="328" t="s">
        <v>56</v>
      </c>
      <c r="C11" s="329"/>
      <c r="D11" s="333"/>
      <c r="E11" s="334"/>
      <c r="F11" s="334"/>
      <c r="G11" s="334"/>
      <c r="H11" s="334"/>
      <c r="I11" s="334"/>
      <c r="J11" s="334"/>
      <c r="K11" s="334"/>
      <c r="L11" s="173"/>
      <c r="M11" s="173"/>
      <c r="N11" s="173"/>
      <c r="O11" s="177"/>
      <c r="X11" s="176"/>
      <c r="Y11" s="176"/>
    </row>
    <row r="12" spans="2:25" s="175" customFormat="1" ht="5" customHeight="1">
      <c r="B12" s="178"/>
      <c r="C12" s="179"/>
      <c r="D12" s="180"/>
      <c r="E12" s="181"/>
      <c r="F12" s="181"/>
      <c r="G12" s="181"/>
      <c r="H12" s="181"/>
      <c r="I12" s="181"/>
      <c r="J12" s="181"/>
      <c r="K12" s="181"/>
      <c r="L12" s="181"/>
      <c r="M12" s="181"/>
      <c r="N12" s="181"/>
      <c r="O12" s="182"/>
      <c r="X12" s="176"/>
      <c r="Y12" s="176"/>
    </row>
    <row r="13" spans="2:25" s="175" customFormat="1" ht="14" customHeight="1">
      <c r="B13" s="335"/>
      <c r="C13" s="335"/>
      <c r="D13" s="335"/>
      <c r="E13" s="335"/>
      <c r="F13" s="335"/>
      <c r="G13" s="335"/>
      <c r="H13" s="335"/>
      <c r="I13" s="335"/>
      <c r="J13" s="335"/>
      <c r="K13" s="335"/>
      <c r="L13" s="335"/>
      <c r="M13" s="335"/>
      <c r="N13" s="335"/>
      <c r="O13" s="335"/>
      <c r="X13" s="176"/>
      <c r="Y13" s="176"/>
    </row>
    <row r="14" spans="2:25" ht="23" customHeight="1">
      <c r="B14" s="322" t="s">
        <v>57</v>
      </c>
      <c r="C14" s="322"/>
      <c r="D14" s="322"/>
      <c r="E14" s="322"/>
      <c r="F14" s="322"/>
      <c r="G14" s="322"/>
      <c r="H14" s="322"/>
      <c r="I14" s="322"/>
      <c r="J14" s="322"/>
      <c r="K14" s="322"/>
      <c r="L14" s="322"/>
      <c r="M14" s="322"/>
      <c r="N14" s="322"/>
      <c r="O14" s="322"/>
    </row>
    <row r="15" spans="2:25" ht="10.25" customHeight="1">
      <c r="B15" s="336"/>
      <c r="C15" s="337"/>
      <c r="D15" s="338"/>
      <c r="E15" s="338"/>
      <c r="F15" s="170"/>
      <c r="G15" s="170"/>
      <c r="H15" s="170"/>
      <c r="I15" s="171"/>
      <c r="J15" s="183"/>
      <c r="K15" s="183"/>
      <c r="L15" s="183"/>
      <c r="M15" s="183"/>
      <c r="N15" s="183"/>
      <c r="O15" s="172"/>
      <c r="Q15" s="158" t="s">
        <v>58</v>
      </c>
    </row>
    <row r="16" spans="2:25" ht="20" customHeight="1">
      <c r="B16" s="184" t="s">
        <v>34</v>
      </c>
      <c r="C16" s="164" t="s">
        <v>59</v>
      </c>
      <c r="E16" s="185" t="s">
        <v>58</v>
      </c>
      <c r="F16" s="186"/>
      <c r="G16" s="186" t="str">
        <f>IF(E16="&lt;kies&gt;","",IF(E16="Nee","Beschikking van de Belastingdienst van facturerende organisatie meesturen","Ondertekende onderbouwing van ERD zw-flex of polisblad meesturen"))</f>
        <v/>
      </c>
      <c r="H16" s="186"/>
      <c r="I16" s="187"/>
      <c r="J16" s="188"/>
      <c r="K16" s="189"/>
      <c r="L16" s="189"/>
      <c r="M16" s="189"/>
      <c r="N16" s="189"/>
      <c r="O16" s="190"/>
      <c r="Q16" s="158" t="s">
        <v>60</v>
      </c>
    </row>
    <row r="17" spans="2:22" ht="20" customHeight="1">
      <c r="B17" s="184"/>
      <c r="C17" s="164" t="s">
        <v>61</v>
      </c>
      <c r="D17" s="158"/>
      <c r="E17" s="185" t="s">
        <v>58</v>
      </c>
      <c r="F17" s="188"/>
      <c r="G17" s="186" t="str">
        <f>IF(E17="&lt;kies&gt;","",IF(E17="Nee","Beschikking van de Belastingdienst van facturerende organisatie meesturen ","Ondertekende onderbouwing van ERD WGA of polisblad meesturen"))</f>
        <v/>
      </c>
      <c r="H17" s="188"/>
      <c r="I17" s="191"/>
      <c r="J17" s="188"/>
      <c r="K17" s="189"/>
      <c r="L17" s="189"/>
      <c r="M17" s="189"/>
      <c r="N17" s="189"/>
      <c r="O17" s="190"/>
      <c r="Q17" s="158" t="s">
        <v>62</v>
      </c>
    </row>
    <row r="18" spans="2:22" ht="20" customHeight="1">
      <c r="B18" s="184"/>
      <c r="C18" s="339" t="s">
        <v>63</v>
      </c>
      <c r="D18" s="340"/>
      <c r="E18" s="341" t="s">
        <v>58</v>
      </c>
      <c r="F18" s="342"/>
      <c r="G18" s="342"/>
      <c r="H18" s="342"/>
      <c r="I18" s="192"/>
      <c r="J18" s="192"/>
      <c r="K18" s="189"/>
      <c r="L18" s="189"/>
      <c r="M18" s="189"/>
      <c r="N18" s="189"/>
      <c r="O18" s="190"/>
      <c r="R18" s="158" t="s">
        <v>58</v>
      </c>
    </row>
    <row r="19" spans="2:22" ht="24" customHeight="1">
      <c r="B19" s="184"/>
      <c r="C19" s="166"/>
      <c r="D19" s="332" t="s">
        <v>64</v>
      </c>
      <c r="E19" s="332"/>
      <c r="F19" s="166"/>
      <c r="G19" s="332" t="s">
        <v>65</v>
      </c>
      <c r="H19" s="332"/>
      <c r="I19" s="194"/>
      <c r="J19" s="332" t="s">
        <v>66</v>
      </c>
      <c r="K19" s="332"/>
      <c r="L19" s="195"/>
      <c r="M19" s="332" t="s">
        <v>67</v>
      </c>
      <c r="N19" s="332"/>
      <c r="O19" s="190"/>
      <c r="R19" s="158" t="s">
        <v>68</v>
      </c>
    </row>
    <row r="20" spans="2:22" ht="17" customHeight="1">
      <c r="B20" s="184"/>
      <c r="C20" s="166"/>
      <c r="D20" s="189" t="s">
        <v>69</v>
      </c>
      <c r="E20" s="189" t="s">
        <v>70</v>
      </c>
      <c r="F20" s="166"/>
      <c r="G20" s="189" t="s">
        <v>69</v>
      </c>
      <c r="H20" s="189" t="s">
        <v>70</v>
      </c>
      <c r="I20" s="167"/>
      <c r="J20" s="189" t="s">
        <v>69</v>
      </c>
      <c r="K20" s="189" t="s">
        <v>70</v>
      </c>
      <c r="L20" s="189"/>
      <c r="M20" s="189" t="s">
        <v>69</v>
      </c>
      <c r="N20" s="189" t="s">
        <v>70</v>
      </c>
      <c r="O20" s="190"/>
      <c r="R20" s="158" t="s">
        <v>71</v>
      </c>
    </row>
    <row r="21" spans="2:22">
      <c r="B21" s="184" t="s">
        <v>72</v>
      </c>
      <c r="C21" s="164" t="s">
        <v>73</v>
      </c>
      <c r="D21" s="196"/>
      <c r="E21" s="197"/>
      <c r="F21" s="164"/>
      <c r="G21" s="196"/>
      <c r="H21" s="197"/>
      <c r="I21" s="198"/>
      <c r="J21" s="196"/>
      <c r="K21" s="199"/>
      <c r="L21" s="173"/>
      <c r="M21" s="196"/>
      <c r="N21" s="199"/>
      <c r="O21" s="190"/>
      <c r="R21" s="158" t="s">
        <v>74</v>
      </c>
    </row>
    <row r="22" spans="2:22">
      <c r="B22" s="184"/>
      <c r="C22" s="164"/>
      <c r="D22" s="164"/>
      <c r="E22" s="164"/>
      <c r="F22" s="164"/>
      <c r="G22" s="164"/>
      <c r="H22" s="164"/>
      <c r="I22" s="198"/>
      <c r="J22" s="200"/>
      <c r="K22" s="200"/>
      <c r="L22" s="173"/>
      <c r="M22" s="200"/>
      <c r="N22" s="200"/>
      <c r="O22" s="190"/>
    </row>
    <row r="23" spans="2:22" ht="16.25" customHeight="1">
      <c r="B23" s="184" t="s">
        <v>75</v>
      </c>
      <c r="C23" s="164" t="s">
        <v>76</v>
      </c>
      <c r="D23" s="199"/>
      <c r="E23" s="201"/>
      <c r="G23" s="199"/>
      <c r="H23" s="201"/>
      <c r="J23" s="164"/>
      <c r="K23" s="164"/>
      <c r="L23" s="173"/>
      <c r="M23" s="164"/>
      <c r="N23" s="164"/>
      <c r="O23" s="203"/>
    </row>
    <row r="24" spans="2:22">
      <c r="B24" s="184"/>
      <c r="C24" s="164" t="s">
        <v>77</v>
      </c>
      <c r="D24" s="199"/>
      <c r="E24" s="201"/>
      <c r="G24" s="199"/>
      <c r="H24" s="201"/>
      <c r="J24" s="164"/>
      <c r="K24" s="164"/>
      <c r="L24" s="173"/>
      <c r="M24" s="164"/>
      <c r="N24" s="164"/>
      <c r="O24" s="203"/>
    </row>
    <row r="25" spans="2:22" s="206" customFormat="1">
      <c r="B25" s="204"/>
      <c r="C25" s="198"/>
      <c r="D25" s="200"/>
      <c r="E25" s="200"/>
      <c r="F25" s="205"/>
      <c r="G25" s="200"/>
      <c r="H25" s="200"/>
      <c r="I25" s="205"/>
      <c r="J25" s="198"/>
      <c r="K25" s="198"/>
      <c r="L25" s="173"/>
      <c r="M25" s="198"/>
      <c r="N25" s="198"/>
      <c r="O25" s="190"/>
      <c r="R25" s="158"/>
    </row>
    <row r="26" spans="2:22">
      <c r="B26" s="184" t="s">
        <v>78</v>
      </c>
      <c r="C26" s="164" t="s">
        <v>79</v>
      </c>
      <c r="D26" s="199"/>
      <c r="E26" s="199"/>
      <c r="F26" s="207"/>
      <c r="G26" s="199"/>
      <c r="H26" s="199"/>
      <c r="I26" s="208"/>
      <c r="J26" s="199"/>
      <c r="K26" s="199"/>
      <c r="L26" s="173"/>
      <c r="M26" s="199"/>
      <c r="N26" s="199"/>
      <c r="O26" s="190"/>
    </row>
    <row r="27" spans="2:22">
      <c r="B27" s="184"/>
      <c r="C27" s="164" t="s">
        <v>80</v>
      </c>
      <c r="D27" s="199"/>
      <c r="E27" s="164"/>
      <c r="F27" s="209"/>
      <c r="G27" s="199"/>
      <c r="H27" s="164"/>
      <c r="I27" s="210"/>
      <c r="J27" s="199"/>
      <c r="K27" s="164"/>
      <c r="L27" s="164"/>
      <c r="M27" s="199"/>
      <c r="N27" s="164"/>
      <c r="O27" s="190"/>
      <c r="R27" s="206"/>
    </row>
    <row r="28" spans="2:22">
      <c r="B28" s="184"/>
      <c r="C28" s="164" t="s">
        <v>81</v>
      </c>
      <c r="D28" s="199"/>
      <c r="E28" s="164"/>
      <c r="F28" s="209"/>
      <c r="G28" s="199"/>
      <c r="H28" s="164"/>
      <c r="I28" s="210"/>
      <c r="J28" s="199"/>
      <c r="K28" s="164"/>
      <c r="L28" s="158"/>
      <c r="M28" s="199"/>
      <c r="N28" s="164"/>
      <c r="O28" s="190"/>
    </row>
    <row r="29" spans="2:22">
      <c r="B29" s="184"/>
      <c r="C29" s="164"/>
      <c r="D29" s="211"/>
      <c r="E29" s="211"/>
      <c r="F29" s="211"/>
      <c r="G29" s="211"/>
      <c r="H29" s="211"/>
      <c r="I29" s="212"/>
      <c r="J29" s="211"/>
      <c r="K29" s="164"/>
      <c r="L29" s="164"/>
      <c r="M29" s="164"/>
      <c r="N29" s="164"/>
      <c r="O29" s="213"/>
      <c r="U29" s="214"/>
      <c r="V29" s="164"/>
    </row>
    <row r="30" spans="2:22" ht="30" customHeight="1">
      <c r="B30" s="343" t="s">
        <v>82</v>
      </c>
      <c r="C30" s="344"/>
      <c r="D30" s="344"/>
      <c r="E30" s="344"/>
      <c r="F30" s="344"/>
      <c r="G30" s="344"/>
      <c r="H30" s="344"/>
      <c r="I30" s="344"/>
      <c r="J30" s="344"/>
      <c r="K30" s="344"/>
      <c r="L30" s="344"/>
      <c r="M30" s="344"/>
      <c r="N30" s="344"/>
      <c r="O30" s="345"/>
      <c r="R30" s="218">
        <v>52</v>
      </c>
    </row>
    <row r="31" spans="2:22" ht="14" customHeight="1">
      <c r="B31" s="164"/>
      <c r="D31" s="166"/>
      <c r="E31" s="166"/>
      <c r="F31" s="166"/>
      <c r="G31" s="166"/>
      <c r="H31" s="166"/>
      <c r="I31" s="167"/>
      <c r="J31" s="166"/>
      <c r="K31" s="166"/>
      <c r="L31" s="166"/>
      <c r="M31" s="166"/>
      <c r="N31" s="166"/>
      <c r="O31" s="166"/>
      <c r="R31" s="218" t="s">
        <v>83</v>
      </c>
    </row>
    <row r="32" spans="2:22" ht="23" customHeight="1">
      <c r="B32" s="322" t="s">
        <v>84</v>
      </c>
      <c r="C32" s="322"/>
      <c r="D32" s="322"/>
      <c r="E32" s="322"/>
      <c r="F32" s="322"/>
      <c r="G32" s="322"/>
      <c r="H32" s="322"/>
      <c r="I32" s="322"/>
      <c r="J32" s="322"/>
      <c r="K32" s="322"/>
      <c r="L32" s="322"/>
      <c r="M32" s="322"/>
      <c r="N32" s="322"/>
      <c r="O32" s="322"/>
    </row>
    <row r="33" spans="2:18" ht="24" customHeight="1">
      <c r="B33" s="336"/>
      <c r="C33" s="337"/>
      <c r="D33" s="346" t="s">
        <v>64</v>
      </c>
      <c r="E33" s="346"/>
      <c r="G33" s="346" t="s">
        <v>65</v>
      </c>
      <c r="H33" s="346"/>
      <c r="J33" s="347" t="s">
        <v>66</v>
      </c>
      <c r="K33" s="347"/>
      <c r="M33" s="347" t="s">
        <v>67</v>
      </c>
      <c r="N33" s="347"/>
      <c r="O33" s="219"/>
    </row>
    <row r="34" spans="2:18" ht="24" customHeight="1">
      <c r="B34" s="348" t="s">
        <v>85</v>
      </c>
      <c r="C34" s="339"/>
      <c r="D34" s="193" t="s">
        <v>86</v>
      </c>
      <c r="E34" s="193" t="s">
        <v>87</v>
      </c>
      <c r="G34" s="193" t="s">
        <v>86</v>
      </c>
      <c r="H34" s="193" t="s">
        <v>87</v>
      </c>
      <c r="J34" s="193" t="s">
        <v>86</v>
      </c>
      <c r="K34" s="193" t="s">
        <v>87</v>
      </c>
      <c r="M34" s="193" t="s">
        <v>86</v>
      </c>
      <c r="N34" s="193" t="s">
        <v>87</v>
      </c>
      <c r="O34" s="219"/>
    </row>
    <row r="35" spans="2:18" ht="24" customHeight="1">
      <c r="B35" s="221" t="s">
        <v>88</v>
      </c>
      <c r="C35" s="164" t="s">
        <v>89</v>
      </c>
      <c r="D35" s="222"/>
      <c r="E35" s="222"/>
      <c r="G35" s="223"/>
      <c r="H35" s="223"/>
      <c r="J35" s="223"/>
      <c r="K35" s="223"/>
      <c r="L35" s="158"/>
      <c r="M35" s="223"/>
      <c r="N35" s="223"/>
      <c r="O35" s="219"/>
    </row>
    <row r="36" spans="2:18" ht="20" customHeight="1">
      <c r="B36" s="221" t="s">
        <v>90</v>
      </c>
      <c r="C36" s="164" t="s">
        <v>91</v>
      </c>
      <c r="D36" s="224"/>
      <c r="E36" s="185"/>
      <c r="F36" s="225"/>
      <c r="G36" s="224"/>
      <c r="H36" s="185"/>
      <c r="I36" s="226"/>
      <c r="J36" s="223"/>
      <c r="K36" s="227"/>
      <c r="L36" s="158"/>
      <c r="M36" s="223"/>
      <c r="N36" s="227"/>
      <c r="O36" s="228"/>
    </row>
    <row r="37" spans="2:18" ht="20" customHeight="1">
      <c r="B37" s="221" t="s">
        <v>92</v>
      </c>
      <c r="C37" s="164" t="s">
        <v>93</v>
      </c>
      <c r="D37" s="224"/>
      <c r="E37" s="185"/>
      <c r="F37" s="225"/>
      <c r="G37" s="224"/>
      <c r="H37" s="185"/>
      <c r="I37" s="226"/>
      <c r="J37" s="224"/>
      <c r="K37" s="185"/>
      <c r="L37" s="158"/>
      <c r="M37" s="224"/>
      <c r="N37" s="185"/>
      <c r="O37" s="228"/>
    </row>
    <row r="38" spans="2:18" ht="20" customHeight="1">
      <c r="B38" s="221"/>
      <c r="C38" s="164"/>
      <c r="D38" s="222"/>
      <c r="E38" s="222"/>
      <c r="F38" s="222"/>
      <c r="G38" s="222"/>
      <c r="H38" s="222"/>
      <c r="I38" s="222"/>
      <c r="J38" s="222"/>
      <c r="K38" s="222"/>
      <c r="L38" s="222"/>
      <c r="M38" s="222"/>
      <c r="N38" s="222"/>
      <c r="O38" s="228"/>
    </row>
    <row r="39" spans="2:18" ht="15" customHeight="1">
      <c r="B39" s="229" t="s">
        <v>94</v>
      </c>
      <c r="C39" s="164"/>
      <c r="D39" s="349" t="s">
        <v>95</v>
      </c>
      <c r="E39" s="349"/>
      <c r="F39" s="164"/>
      <c r="G39" s="164"/>
      <c r="H39" s="164"/>
      <c r="I39" s="198"/>
      <c r="J39" s="164"/>
      <c r="K39" s="164"/>
      <c r="L39" s="164"/>
      <c r="M39" s="164"/>
      <c r="N39" s="164"/>
      <c r="O39" s="219"/>
    </row>
    <row r="40" spans="2:18" ht="28">
      <c r="B40" s="220" t="s">
        <v>46</v>
      </c>
      <c r="C40" s="164" t="s">
        <v>96</v>
      </c>
      <c r="D40" s="230">
        <v>0</v>
      </c>
      <c r="E40" s="231" t="s">
        <v>97</v>
      </c>
      <c r="F40" s="164"/>
      <c r="G40" s="164"/>
      <c r="H40" s="164"/>
      <c r="I40" s="198"/>
      <c r="J40" s="164"/>
      <c r="K40" s="164"/>
      <c r="L40" s="164"/>
      <c r="M40" s="164"/>
      <c r="N40" s="164"/>
      <c r="O40" s="219"/>
      <c r="R40" s="232"/>
    </row>
    <row r="41" spans="2:18">
      <c r="B41" s="215"/>
      <c r="C41" s="216"/>
      <c r="D41" s="216"/>
      <c r="E41" s="216"/>
      <c r="F41" s="216"/>
      <c r="G41" s="216"/>
      <c r="H41" s="216"/>
      <c r="I41" s="233"/>
      <c r="J41" s="216"/>
      <c r="K41" s="216"/>
      <c r="L41" s="216"/>
      <c r="M41" s="216"/>
      <c r="N41" s="216"/>
      <c r="O41" s="217"/>
      <c r="R41" s="232"/>
    </row>
    <row r="42" spans="2:18" ht="14" customHeight="1">
      <c r="B42" s="166"/>
      <c r="C42" s="166"/>
      <c r="D42" s="166"/>
      <c r="E42" s="166"/>
      <c r="F42" s="166"/>
      <c r="G42" s="166"/>
      <c r="H42" s="166"/>
      <c r="I42" s="167"/>
      <c r="J42" s="166"/>
      <c r="K42" s="166"/>
      <c r="L42" s="166"/>
      <c r="M42" s="166"/>
      <c r="N42" s="166"/>
      <c r="O42" s="166"/>
      <c r="R42" s="232"/>
    </row>
    <row r="43" spans="2:18" s="234" customFormat="1" ht="24" customHeight="1">
      <c r="B43" s="322" t="s">
        <v>98</v>
      </c>
      <c r="C43" s="322"/>
      <c r="D43" s="322"/>
      <c r="E43" s="322"/>
      <c r="F43" s="322"/>
      <c r="G43" s="322"/>
      <c r="H43" s="322"/>
      <c r="I43" s="322"/>
      <c r="J43" s="322"/>
      <c r="K43" s="322"/>
      <c r="L43" s="322"/>
      <c r="M43" s="322"/>
      <c r="N43" s="322"/>
      <c r="O43" s="322"/>
      <c r="R43" s="232"/>
    </row>
    <row r="44" spans="2:18" s="234" customFormat="1" ht="24" customHeight="1">
      <c r="B44" s="350" t="s">
        <v>99</v>
      </c>
      <c r="C44" s="351"/>
      <c r="D44" s="235"/>
      <c r="E44" s="235"/>
      <c r="F44" s="235"/>
      <c r="G44" s="235"/>
      <c r="H44" s="235"/>
      <c r="I44" s="236"/>
      <c r="J44" s="235"/>
      <c r="K44" s="235"/>
      <c r="L44" s="235"/>
      <c r="M44" s="235"/>
      <c r="N44" s="235"/>
      <c r="O44" s="237"/>
      <c r="R44" s="232"/>
    </row>
    <row r="45" spans="2:18" s="234" customFormat="1" ht="25.25" customHeight="1">
      <c r="B45" s="238"/>
      <c r="C45" s="239"/>
      <c r="D45" s="295" t="s">
        <v>100</v>
      </c>
      <c r="E45" s="296" t="s">
        <v>101</v>
      </c>
      <c r="F45" s="240"/>
      <c r="G45" s="240"/>
      <c r="H45" s="240"/>
      <c r="I45" s="241"/>
      <c r="J45" s="240"/>
      <c r="K45" s="240"/>
      <c r="L45" s="240"/>
      <c r="M45" s="240"/>
      <c r="N45" s="240"/>
      <c r="O45" s="242"/>
      <c r="R45" s="243"/>
    </row>
    <row r="46" spans="2:18" s="234" customFormat="1" ht="18" customHeight="1">
      <c r="B46" s="244"/>
      <c r="C46" s="245" t="s">
        <v>102</v>
      </c>
      <c r="D46" s="246"/>
      <c r="E46" s="247"/>
      <c r="F46" s="248"/>
      <c r="G46" s="248"/>
      <c r="H46" s="248"/>
      <c r="I46" s="248"/>
      <c r="J46" s="248"/>
      <c r="K46" s="240"/>
      <c r="L46" s="240"/>
      <c r="M46" s="240"/>
      <c r="N46" s="240"/>
      <c r="O46" s="242"/>
      <c r="R46" s="243"/>
    </row>
    <row r="47" spans="2:18" s="234" customFormat="1" ht="46.25" customHeight="1">
      <c r="B47" s="244" t="s">
        <v>103</v>
      </c>
      <c r="C47" s="245" t="s">
        <v>104</v>
      </c>
      <c r="D47" s="249"/>
      <c r="E47" s="294">
        <v>0.3</v>
      </c>
      <c r="F47" s="248"/>
      <c r="G47" s="248"/>
      <c r="I47" s="248"/>
      <c r="J47" s="248" t="s">
        <v>105</v>
      </c>
      <c r="K47" s="294">
        <v>0.28999999999999998</v>
      </c>
      <c r="L47" s="250"/>
      <c r="M47" s="250" t="s">
        <v>106</v>
      </c>
      <c r="N47" s="294">
        <v>0.2</v>
      </c>
      <c r="O47" s="251"/>
      <c r="R47" s="243"/>
    </row>
    <row r="48" spans="2:18" s="234" customFormat="1" ht="49.25" customHeight="1">
      <c r="B48" s="244"/>
      <c r="C48" s="245" t="s">
        <v>107</v>
      </c>
      <c r="D48" s="249"/>
      <c r="E48" s="294">
        <v>0.2</v>
      </c>
      <c r="F48" s="248"/>
      <c r="G48" s="248"/>
      <c r="I48" s="248"/>
      <c r="J48" s="248" t="s">
        <v>66</v>
      </c>
      <c r="K48" s="294">
        <v>0.4</v>
      </c>
      <c r="L48" s="250"/>
      <c r="M48" s="250"/>
      <c r="N48" s="252"/>
      <c r="O48" s="251"/>
      <c r="R48" s="243"/>
    </row>
    <row r="49" spans="2:22" s="234" customFormat="1" ht="51" customHeight="1">
      <c r="B49" s="244"/>
      <c r="C49" s="245" t="s">
        <v>108</v>
      </c>
      <c r="D49" s="249"/>
      <c r="E49" s="294">
        <v>0.45</v>
      </c>
      <c r="F49" s="248"/>
      <c r="G49" s="248"/>
      <c r="I49" s="248"/>
      <c r="J49" s="248" t="s">
        <v>67</v>
      </c>
      <c r="K49" s="294">
        <v>0.11</v>
      </c>
      <c r="L49" s="250"/>
      <c r="M49" s="250"/>
      <c r="N49" s="252"/>
      <c r="O49" s="251"/>
      <c r="R49" s="243"/>
    </row>
    <row r="50" spans="2:22" s="234" customFormat="1" ht="45" customHeight="1">
      <c r="B50" s="244"/>
      <c r="C50" s="245" t="s">
        <v>109</v>
      </c>
      <c r="D50" s="249"/>
      <c r="E50" s="294">
        <v>0.05</v>
      </c>
      <c r="F50" s="248"/>
      <c r="G50" s="248"/>
      <c r="H50" s="248"/>
      <c r="I50" s="248"/>
      <c r="J50" s="248"/>
      <c r="K50" s="250"/>
      <c r="L50" s="250"/>
      <c r="M50" s="250"/>
      <c r="N50" s="250"/>
      <c r="O50" s="251"/>
      <c r="R50" s="243"/>
    </row>
    <row r="51" spans="2:22" s="234" customFormat="1" ht="12" customHeight="1">
      <c r="B51" s="244"/>
      <c r="C51" s="245"/>
      <c r="D51" s="253"/>
      <c r="E51" s="248"/>
      <c r="F51" s="248"/>
      <c r="G51" s="248"/>
      <c r="H51" s="248"/>
      <c r="I51" s="248"/>
      <c r="J51" s="248"/>
      <c r="K51" s="254"/>
      <c r="L51" s="254"/>
      <c r="M51" s="254"/>
      <c r="N51" s="254"/>
      <c r="O51" s="251"/>
      <c r="R51" s="243"/>
    </row>
    <row r="52" spans="2:22" s="234" customFormat="1" ht="12" customHeight="1" collapsed="1">
      <c r="B52" s="256"/>
      <c r="C52" s="257"/>
      <c r="D52" s="257"/>
      <c r="E52" s="258"/>
      <c r="F52" s="258"/>
      <c r="G52" s="258"/>
      <c r="H52" s="258"/>
      <c r="I52" s="259"/>
      <c r="J52" s="258"/>
      <c r="K52" s="257"/>
      <c r="L52" s="257"/>
      <c r="M52" s="257"/>
      <c r="N52" s="257"/>
      <c r="O52" s="260"/>
      <c r="R52" s="255"/>
    </row>
    <row r="53" spans="2:22" s="234" customFormat="1" ht="14" customHeight="1">
      <c r="B53" s="261"/>
      <c r="C53" s="261"/>
      <c r="D53" s="261"/>
      <c r="E53" s="261"/>
      <c r="F53" s="261"/>
      <c r="G53" s="261"/>
      <c r="H53" s="261"/>
      <c r="I53" s="262"/>
      <c r="J53" s="261"/>
      <c r="K53" s="261"/>
      <c r="L53" s="261"/>
      <c r="M53" s="261"/>
      <c r="N53" s="261"/>
      <c r="O53" s="263"/>
      <c r="R53" s="255"/>
    </row>
    <row r="54" spans="2:22" s="234" customFormat="1" ht="24" customHeight="1">
      <c r="B54" s="322" t="s">
        <v>110</v>
      </c>
      <c r="C54" s="322"/>
      <c r="D54" s="322"/>
      <c r="E54" s="322"/>
      <c r="F54" s="322"/>
      <c r="G54" s="322"/>
      <c r="H54" s="322"/>
      <c r="I54" s="322"/>
      <c r="J54" s="322"/>
      <c r="K54" s="322"/>
      <c r="L54" s="322"/>
      <c r="M54" s="322"/>
      <c r="N54" s="322"/>
      <c r="O54" s="322"/>
      <c r="R54" s="243"/>
    </row>
    <row r="55" spans="2:22" s="234" customFormat="1" ht="11.25" customHeight="1">
      <c r="B55" s="355"/>
      <c r="C55" s="356"/>
      <c r="D55" s="264"/>
      <c r="E55" s="265"/>
      <c r="F55" s="265"/>
      <c r="G55" s="265"/>
      <c r="H55" s="265"/>
      <c r="I55" s="266"/>
      <c r="J55" s="265"/>
      <c r="K55" s="265"/>
      <c r="L55" s="265"/>
      <c r="M55" s="265"/>
      <c r="N55" s="265"/>
      <c r="O55" s="267"/>
      <c r="R55" s="243"/>
    </row>
    <row r="56" spans="2:22" s="234" customFormat="1" ht="43.25" customHeight="1">
      <c r="B56" s="268" t="s">
        <v>111</v>
      </c>
      <c r="C56" s="357" t="s">
        <v>112</v>
      </c>
      <c r="D56" s="357"/>
      <c r="E56" s="357"/>
      <c r="F56" s="357"/>
      <c r="G56" s="357"/>
      <c r="H56" s="357"/>
      <c r="I56" s="357"/>
      <c r="J56" s="357"/>
      <c r="K56" s="357"/>
      <c r="L56" s="357"/>
      <c r="M56" s="357"/>
      <c r="N56" s="357"/>
      <c r="O56" s="358"/>
      <c r="R56" s="243"/>
    </row>
    <row r="57" spans="2:22" s="234" customFormat="1" ht="27" customHeight="1">
      <c r="B57" s="268" t="s">
        <v>113</v>
      </c>
      <c r="C57" s="357" t="s">
        <v>114</v>
      </c>
      <c r="D57" s="357"/>
      <c r="E57" s="357"/>
      <c r="F57" s="357"/>
      <c r="G57" s="357"/>
      <c r="H57" s="357"/>
      <c r="I57" s="357"/>
      <c r="J57" s="357"/>
      <c r="K57" s="357"/>
      <c r="L57" s="357"/>
      <c r="M57" s="357"/>
      <c r="N57" s="357"/>
      <c r="O57" s="358"/>
      <c r="R57" s="243"/>
    </row>
    <row r="58" spans="2:22" ht="76.25" customHeight="1">
      <c r="B58" s="269" t="s">
        <v>115</v>
      </c>
      <c r="C58" s="359" t="s">
        <v>116</v>
      </c>
      <c r="D58" s="359"/>
      <c r="E58" s="359"/>
      <c r="F58" s="359"/>
      <c r="G58" s="359"/>
      <c r="H58" s="359"/>
      <c r="I58" s="359"/>
      <c r="J58" s="359"/>
      <c r="K58" s="359"/>
      <c r="L58" s="270"/>
      <c r="M58" s="270"/>
      <c r="N58" s="270"/>
      <c r="O58" s="271"/>
      <c r="R58" s="243"/>
    </row>
    <row r="59" spans="2:22" s="234" customFormat="1" ht="22.25" customHeight="1">
      <c r="B59" s="268" t="s">
        <v>117</v>
      </c>
      <c r="C59" s="360" t="s">
        <v>118</v>
      </c>
      <c r="D59" s="360"/>
      <c r="E59" s="360"/>
      <c r="F59" s="360"/>
      <c r="G59" s="360"/>
      <c r="H59" s="360"/>
      <c r="I59" s="360"/>
      <c r="J59" s="360"/>
      <c r="K59" s="360"/>
      <c r="L59" s="360"/>
      <c r="M59" s="360"/>
      <c r="N59" s="360"/>
      <c r="O59" s="361"/>
      <c r="R59" s="232"/>
    </row>
    <row r="60" spans="2:22" s="234" customFormat="1">
      <c r="B60" s="272"/>
      <c r="C60" s="273"/>
      <c r="D60" s="273"/>
      <c r="E60" s="273"/>
      <c r="F60" s="273"/>
      <c r="G60" s="273"/>
      <c r="H60" s="273"/>
      <c r="I60" s="274"/>
      <c r="J60" s="273"/>
      <c r="K60" s="273"/>
      <c r="L60" s="273"/>
      <c r="M60" s="273"/>
      <c r="N60" s="273"/>
      <c r="O60" s="275"/>
      <c r="R60" s="243"/>
    </row>
    <row r="61" spans="2:22" s="234" customFormat="1" ht="14" customHeight="1">
      <c r="B61" s="276"/>
      <c r="C61" s="276"/>
      <c r="D61" s="276"/>
      <c r="E61" s="276"/>
      <c r="F61" s="276"/>
      <c r="G61" s="276"/>
      <c r="H61" s="276"/>
      <c r="I61" s="277"/>
      <c r="J61" s="276"/>
      <c r="K61" s="276"/>
      <c r="L61" s="276"/>
      <c r="M61" s="276"/>
      <c r="N61" s="276"/>
      <c r="O61" s="278"/>
      <c r="R61" s="243"/>
    </row>
    <row r="62" spans="2:22" s="234" customFormat="1" ht="14" customHeight="1">
      <c r="B62" s="279"/>
      <c r="C62" s="279"/>
      <c r="D62" s="279"/>
      <c r="E62" s="279"/>
      <c r="F62" s="279"/>
      <c r="G62" s="279"/>
      <c r="H62" s="279"/>
      <c r="I62" s="280"/>
      <c r="J62" s="279"/>
      <c r="K62" s="279"/>
      <c r="L62" s="279"/>
      <c r="M62" s="279"/>
      <c r="N62" s="279"/>
      <c r="O62" s="281"/>
      <c r="R62" s="243"/>
    </row>
    <row r="63" spans="2:22" s="283" customFormat="1" ht="18" customHeight="1">
      <c r="B63" s="282" t="s">
        <v>48</v>
      </c>
      <c r="R63" s="243"/>
    </row>
    <row r="64" spans="2:22" s="283" customFormat="1" ht="91.25" customHeight="1">
      <c r="B64" s="352" t="str">
        <f>'Invulinstructie TT uzk'!B33</f>
        <v xml:space="preserve">Door de TarievenTool te gebruiken, verklaart Inschrijver kennis te hebben genomen van de inhoud en strekking van de TarievenTool disclaimer en stemt Inschrijver in met de onvoorwaardelijke toepasselijkheid van deze disclaimer. De TarievenTool is uitsluitend bedoeld als hulpmiddel en ter ondersteuning van de tariefbepaling in het kader van de Overeenkomst tussen Inschrijver en Opdrachtgever. Inschrijver kan geen rechten ontlenen aan enige informatie voortvloeiend uit het gebruik van de TarievenTool. De TarievenTool is zoveel als redelijkerwijs mogelijk geactualiseerd en/of aangevuld. Ondanks deze zorg en aandacht kan de TarievenTool onvolledigheden en/of onjuistheden bevatten. De TarievenTool wordt dan ook aangeboden zonder enige vorm van garantie of aanspraak op juistheid, volledigheid en/of actualiteit. De TarievenTool wordt aangeboden onder nadrukkelijk voorbehoud van mogelijke type- en programmeerfouten. Alle intellectuele eigendomsrechten betreffende de TarievenTool en de daaruit voortvloeiende informatie berusten bij de licentiegever van Opdrachtgever. Het kopiëren, verspreiden en ander gebruik buiten het toepassingsbereik van de Overeenkomst is niet toegestaan. Opdrachtgever accepteert geen aansprakelijkheid voor enige schade en/of kosten verband houdend met en/of voortvloeiend uit het gebruik van de TarievenTool. Inschrijver vrijwaart Opdrachtgever voor alle aanspraken van derden, verband houdend met en voortvloeiend uit het gebruik door Inschrijver van de TarievenTool. </v>
      </c>
      <c r="C64" s="353"/>
      <c r="D64" s="353"/>
      <c r="E64" s="353"/>
      <c r="F64" s="353"/>
      <c r="G64" s="353"/>
      <c r="H64" s="353"/>
      <c r="I64" s="353"/>
      <c r="J64" s="353"/>
      <c r="K64" s="353"/>
      <c r="L64" s="353"/>
      <c r="M64" s="353"/>
      <c r="N64" s="353"/>
      <c r="O64" s="354"/>
      <c r="P64" s="284"/>
      <c r="Q64" s="284"/>
      <c r="R64" s="243"/>
      <c r="S64" s="284"/>
      <c r="T64" s="284"/>
      <c r="U64" s="284"/>
      <c r="V64" s="284"/>
    </row>
    <row r="65" spans="2:23" s="283" customFormat="1" ht="13" thickBot="1">
      <c r="B65" s="285"/>
      <c r="C65" s="286"/>
      <c r="D65" s="287"/>
      <c r="E65" s="287"/>
      <c r="F65" s="287"/>
      <c r="G65" s="287"/>
      <c r="H65" s="287"/>
      <c r="I65" s="287"/>
      <c r="J65" s="287"/>
      <c r="K65" s="287"/>
      <c r="L65" s="287"/>
      <c r="M65" s="287"/>
      <c r="N65" s="287"/>
      <c r="O65" s="287"/>
      <c r="P65" s="288"/>
      <c r="Q65" s="288"/>
      <c r="S65" s="288"/>
      <c r="T65" s="288"/>
      <c r="U65" s="288"/>
      <c r="V65" s="288"/>
      <c r="W65" s="288"/>
    </row>
    <row r="66" spans="2:23" s="283" customFormat="1" ht="22.25" customHeight="1" thickTop="1">
      <c r="B66" s="289"/>
      <c r="C66" s="290"/>
      <c r="D66" s="291"/>
      <c r="E66" s="290"/>
      <c r="F66" s="290"/>
      <c r="G66" s="290"/>
      <c r="H66" s="290"/>
      <c r="I66" s="290"/>
      <c r="J66" s="290"/>
      <c r="K66" s="291"/>
      <c r="L66" s="291"/>
      <c r="M66" s="291"/>
      <c r="N66" s="291"/>
      <c r="O66" s="290"/>
      <c r="P66" s="290"/>
      <c r="Q66" s="290"/>
      <c r="R66" s="284"/>
      <c r="S66" s="290"/>
      <c r="T66" s="290"/>
      <c r="U66" s="290"/>
      <c r="V66" s="290"/>
      <c r="W66" s="290"/>
    </row>
    <row r="67" spans="2:23">
      <c r="Q67" s="293">
        <v>0.03</v>
      </c>
      <c r="R67" s="288"/>
    </row>
    <row r="68" spans="2:23">
      <c r="Q68" s="293">
        <v>0.04</v>
      </c>
      <c r="R68" s="290"/>
    </row>
    <row r="69" spans="2:23">
      <c r="Q69" s="293">
        <v>0.17</v>
      </c>
    </row>
    <row r="70" spans="2:23">
      <c r="Q70" s="293">
        <v>0.18000000000000002</v>
      </c>
    </row>
    <row r="71" spans="2:23">
      <c r="Q71" s="293">
        <v>0.19000000000000003</v>
      </c>
    </row>
    <row r="72" spans="2:23">
      <c r="Q72" s="293">
        <v>0.20000000000000004</v>
      </c>
    </row>
    <row r="73" spans="2:23">
      <c r="Q73" s="293">
        <v>0.21000000000000005</v>
      </c>
    </row>
    <row r="74" spans="2:23">
      <c r="Q74" s="293">
        <v>0.22000000000000006</v>
      </c>
    </row>
    <row r="75" spans="2:23">
      <c r="Q75" s="293">
        <v>0.23000000000000007</v>
      </c>
    </row>
    <row r="76" spans="2:23">
      <c r="Q76" s="293">
        <v>0.24000000000000007</v>
      </c>
    </row>
    <row r="77" spans="2:23">
      <c r="Q77" s="293">
        <v>0.25000000000000006</v>
      </c>
    </row>
    <row r="78" spans="2:23">
      <c r="Q78" s="293">
        <v>0.26000000000000006</v>
      </c>
    </row>
    <row r="79" spans="2:23">
      <c r="Q79" s="293">
        <v>0.27000000000000007</v>
      </c>
    </row>
    <row r="80" spans="2:23">
      <c r="Q80" s="293">
        <v>0.28000000000000008</v>
      </c>
    </row>
    <row r="81" spans="17:17">
      <c r="Q81" s="293">
        <v>0.29000000000000009</v>
      </c>
    </row>
    <row r="82" spans="17:17">
      <c r="Q82" s="293">
        <v>0.3000000000000001</v>
      </c>
    </row>
    <row r="83" spans="17:17">
      <c r="Q83" s="293">
        <v>0.31000000000000011</v>
      </c>
    </row>
    <row r="84" spans="17:17">
      <c r="Q84" s="293">
        <v>0.32000000000000012</v>
      </c>
    </row>
    <row r="85" spans="17:17">
      <c r="Q85" s="293">
        <v>0.33000000000000013</v>
      </c>
    </row>
    <row r="86" spans="17:17">
      <c r="Q86" s="293">
        <v>0.34000000000000014</v>
      </c>
    </row>
    <row r="87" spans="17:17">
      <c r="Q87" s="293">
        <v>0.35000000000000014</v>
      </c>
    </row>
    <row r="88" spans="17:17">
      <c r="Q88" s="293">
        <v>0.36000000000000015</v>
      </c>
    </row>
    <row r="89" spans="17:17">
      <c r="Q89" s="293">
        <v>0.37000000000000016</v>
      </c>
    </row>
    <row r="90" spans="17:17">
      <c r="Q90" s="293">
        <v>0.38000000000000017</v>
      </c>
    </row>
    <row r="91" spans="17:17">
      <c r="Q91" s="293">
        <v>0.39000000000000018</v>
      </c>
    </row>
    <row r="92" spans="17:17">
      <c r="Q92" s="293">
        <v>0.40000000000000019</v>
      </c>
    </row>
    <row r="93" spans="17:17">
      <c r="Q93" s="293">
        <v>0.4100000000000002</v>
      </c>
    </row>
    <row r="94" spans="17:17">
      <c r="Q94" s="293">
        <v>0.42000000000000021</v>
      </c>
    </row>
    <row r="95" spans="17:17">
      <c r="Q95" s="293">
        <v>0.43000000000000022</v>
      </c>
    </row>
    <row r="96" spans="17:17">
      <c r="Q96" s="293">
        <v>0.44000000000000022</v>
      </c>
    </row>
    <row r="97" spans="17:17">
      <c r="Q97" s="293">
        <v>0.45000000000000023</v>
      </c>
    </row>
    <row r="98" spans="17:17">
      <c r="Q98" s="293">
        <v>0.46000000000000024</v>
      </c>
    </row>
    <row r="99" spans="17:17">
      <c r="Q99" s="293">
        <v>0.47000000000000025</v>
      </c>
    </row>
    <row r="100" spans="17:17">
      <c r="Q100" s="293">
        <v>0.48000000000000026</v>
      </c>
    </row>
    <row r="101" spans="17:17">
      <c r="Q101" s="293">
        <v>0.49000000000000027</v>
      </c>
    </row>
    <row r="102" spans="17:17">
      <c r="Q102" s="293">
        <v>0.50000000000000022</v>
      </c>
    </row>
    <row r="103" spans="17:17">
      <c r="Q103" s="293">
        <v>0.51000000000000023</v>
      </c>
    </row>
    <row r="104" spans="17:17">
      <c r="Q104" s="293">
        <v>0.52000000000000024</v>
      </c>
    </row>
    <row r="105" spans="17:17">
      <c r="Q105" s="293">
        <v>0.53000000000000025</v>
      </c>
    </row>
    <row r="106" spans="17:17">
      <c r="Q106" s="293">
        <v>0.54000000000000026</v>
      </c>
    </row>
    <row r="107" spans="17:17">
      <c r="Q107" s="293">
        <v>0.55000000000000027</v>
      </c>
    </row>
    <row r="108" spans="17:17">
      <c r="Q108" s="293">
        <v>0.56000000000000028</v>
      </c>
    </row>
    <row r="109" spans="17:17">
      <c r="Q109" s="293">
        <v>0.57000000000000028</v>
      </c>
    </row>
    <row r="110" spans="17:17">
      <c r="Q110" s="293">
        <v>0.58000000000000029</v>
      </c>
    </row>
    <row r="111" spans="17:17">
      <c r="Q111" s="293">
        <v>0.5900000000000003</v>
      </c>
    </row>
    <row r="112" spans="17:17">
      <c r="Q112" s="293">
        <v>0.60000000000000031</v>
      </c>
    </row>
    <row r="113" spans="17:17">
      <c r="Q113" s="293">
        <v>0.61000000000000032</v>
      </c>
    </row>
    <row r="114" spans="17:17">
      <c r="Q114" s="293">
        <v>0.62000000000000033</v>
      </c>
    </row>
    <row r="115" spans="17:17">
      <c r="Q115" s="293">
        <v>0.63000000000000034</v>
      </c>
    </row>
    <row r="116" spans="17:17">
      <c r="Q116" s="293">
        <v>0.64000000000000035</v>
      </c>
    </row>
    <row r="117" spans="17:17">
      <c r="Q117" s="293">
        <v>0.65000000000000036</v>
      </c>
    </row>
    <row r="118" spans="17:17">
      <c r="Q118" s="293">
        <v>0.66000000000000036</v>
      </c>
    </row>
    <row r="119" spans="17:17">
      <c r="Q119" s="293">
        <v>0.67000000000000037</v>
      </c>
    </row>
    <row r="120" spans="17:17">
      <c r="Q120" s="293">
        <v>0.68000000000000038</v>
      </c>
    </row>
    <row r="121" spans="17:17">
      <c r="Q121" s="293">
        <v>0.69000000000000039</v>
      </c>
    </row>
    <row r="122" spans="17:17">
      <c r="Q122" s="293">
        <v>0.7000000000000004</v>
      </c>
    </row>
    <row r="123" spans="17:17">
      <c r="Q123" s="293">
        <v>0.71000000000000041</v>
      </c>
    </row>
    <row r="124" spans="17:17">
      <c r="Q124" s="293">
        <v>0.72000000000000042</v>
      </c>
    </row>
    <row r="125" spans="17:17">
      <c r="Q125" s="293">
        <v>0.73000000000000043</v>
      </c>
    </row>
    <row r="126" spans="17:17">
      <c r="Q126" s="293">
        <v>0.74000000000000044</v>
      </c>
    </row>
    <row r="127" spans="17:17">
      <c r="Q127" s="293">
        <v>0.75000000000000044</v>
      </c>
    </row>
    <row r="128" spans="17:17">
      <c r="Q128" s="293">
        <v>0.76000000000000045</v>
      </c>
    </row>
    <row r="129" spans="17:17">
      <c r="Q129" s="293">
        <v>0.77000000000000046</v>
      </c>
    </row>
    <row r="130" spans="17:17">
      <c r="Q130" s="293">
        <v>0.78000000000000047</v>
      </c>
    </row>
    <row r="131" spans="17:17">
      <c r="Q131" s="293">
        <v>0.79000000000000048</v>
      </c>
    </row>
    <row r="132" spans="17:17">
      <c r="Q132" s="293">
        <v>0.8</v>
      </c>
    </row>
    <row r="133" spans="17:17">
      <c r="Q133" s="293">
        <v>0.81</v>
      </c>
    </row>
    <row r="134" spans="17:17">
      <c r="Q134" s="293">
        <v>0.82</v>
      </c>
    </row>
    <row r="135" spans="17:17">
      <c r="Q135" s="293">
        <v>0.83</v>
      </c>
    </row>
    <row r="136" spans="17:17">
      <c r="Q136" s="293">
        <v>0.84</v>
      </c>
    </row>
    <row r="137" spans="17:17">
      <c r="Q137" s="293">
        <v>0.85</v>
      </c>
    </row>
    <row r="138" spans="17:17">
      <c r="Q138" s="293">
        <v>0.86</v>
      </c>
    </row>
    <row r="139" spans="17:17">
      <c r="Q139" s="293">
        <v>0.87</v>
      </c>
    </row>
    <row r="140" spans="17:17">
      <c r="Q140" s="293">
        <v>0.88</v>
      </c>
    </row>
    <row r="141" spans="17:17">
      <c r="Q141" s="293">
        <v>0.89</v>
      </c>
    </row>
    <row r="142" spans="17:17">
      <c r="Q142" s="293">
        <v>0.9</v>
      </c>
    </row>
    <row r="143" spans="17:17">
      <c r="Q143" s="293">
        <v>0.91</v>
      </c>
    </row>
    <row r="144" spans="17:17">
      <c r="Q144" s="293">
        <v>0.92</v>
      </c>
    </row>
    <row r="145" spans="17:17">
      <c r="Q145" s="293">
        <v>0.93</v>
      </c>
    </row>
    <row r="146" spans="17:17">
      <c r="Q146" s="293">
        <v>0.94</v>
      </c>
    </row>
    <row r="147" spans="17:17">
      <c r="Q147" s="293">
        <v>0.95</v>
      </c>
    </row>
    <row r="148" spans="17:17">
      <c r="Q148" s="293">
        <v>0.96</v>
      </c>
    </row>
    <row r="149" spans="17:17">
      <c r="Q149" s="293">
        <v>0.97</v>
      </c>
    </row>
    <row r="150" spans="17:17">
      <c r="Q150" s="293">
        <v>0.98</v>
      </c>
    </row>
    <row r="151" spans="17:17">
      <c r="Q151" s="293">
        <v>0.99</v>
      </c>
    </row>
    <row r="152" spans="17:17">
      <c r="Q152" s="293">
        <v>1.0000000000000007</v>
      </c>
    </row>
  </sheetData>
  <sheetProtection selectLockedCells="1"/>
  <mergeCells count="36">
    <mergeCell ref="B64:O64"/>
    <mergeCell ref="B55:C55"/>
    <mergeCell ref="C56:O56"/>
    <mergeCell ref="C57:O57"/>
    <mergeCell ref="C58:K58"/>
    <mergeCell ref="C59:O59"/>
    <mergeCell ref="B54:O54"/>
    <mergeCell ref="B30:O30"/>
    <mergeCell ref="B32:O32"/>
    <mergeCell ref="B33:C33"/>
    <mergeCell ref="D33:E33"/>
    <mergeCell ref="G33:H33"/>
    <mergeCell ref="J33:K33"/>
    <mergeCell ref="M33:N33"/>
    <mergeCell ref="B34:C34"/>
    <mergeCell ref="D39:E39"/>
    <mergeCell ref="B43:O43"/>
    <mergeCell ref="B44:C44"/>
    <mergeCell ref="M19:N19"/>
    <mergeCell ref="B11:C11"/>
    <mergeCell ref="D11:K11"/>
    <mergeCell ref="B13:O13"/>
    <mergeCell ref="B14:O14"/>
    <mergeCell ref="B15:C15"/>
    <mergeCell ref="D15:E15"/>
    <mergeCell ref="C18:D18"/>
    <mergeCell ref="E18:H18"/>
    <mergeCell ref="D19:E19"/>
    <mergeCell ref="G19:H19"/>
    <mergeCell ref="J19:K19"/>
    <mergeCell ref="B1:O1"/>
    <mergeCell ref="B3:O3"/>
    <mergeCell ref="B4:N4"/>
    <mergeCell ref="B5:O6"/>
    <mergeCell ref="B10:C10"/>
    <mergeCell ref="D10:K10"/>
  </mergeCells>
  <dataValidations count="8">
    <dataValidation type="list" allowBlank="1" showInputMessage="1" showErrorMessage="1" sqref="E18:H18" xr:uid="{CE2F4D4B-3744-5C47-88E0-C794BF769742}">
      <formula1>$R$18:$R$21</formula1>
    </dataValidation>
    <dataValidation allowBlank="1" showInputMessage="1" showErrorMessage="1" errorTitle="Onjuist" error="De ingevoerde waarde komt niet overeen met de range zoals door de Inlener vastgesteld." promptTitle="Kort verzuim in dagen" prompt="Voer de voorziening voor kort verzuim in." sqref="J35:K35 M35:N35 G35:H35" xr:uid="{200CD92C-23E1-1B41-8661-F5656803803A}"/>
    <dataValidation type="decimal" allowBlank="1" showInputMessage="1" showErrorMessage="1" sqref="D40" xr:uid="{C4034877-298E-2643-9A9F-2A2799DAF5BA}">
      <formula1>0</formula1>
      <formula2>1</formula2>
    </dataValidation>
    <dataValidation allowBlank="1" showInputMessage="1" showErrorMessage="1" errorTitle="Vergoeding onjuist" error="De door u ingegeven bureauvergoeding ligt buiten de range zoals gesteld door Inlener vastgesteld voor dit onderdeel. Gelieve uw bureauvergoeding aan te passen." promptTitle="Voer het margebedrag in" prompt="Voer een bureauvergoeding in in €." sqref="D47:E47" xr:uid="{AB353A83-C82C-B94A-8210-3EBAC0413771}"/>
    <dataValidation allowBlank="1" showInputMessage="1" showErrorMessage="1" errorTitle="Onjuist" error="De ingevoerde waarde komt niet overeen met de range zoals door de Inlener vastgesteld." promptTitle="leegloop in dagen" prompt="Voer de voorziening voor leegloop in." sqref="D37:E37 M37:N37 J37:K37 G37:H37" xr:uid="{381058DA-5E2F-CA4D-916C-1D2195AFB253}"/>
    <dataValidation allowBlank="1" showInputMessage="1" showErrorMessage="1" errorTitle="Onjuist" error="De ingevoerde waarde komt niet overeen met de range zoals door de Inlener vastgesteld." promptTitle="verzuim in dagen" prompt="Voer het werkelijke aantal dagen verzuim in." sqref="M36:N36 J36:K36" xr:uid="{CCD46784-40B6-8C4A-A7D4-C5213C78A3B9}"/>
    <dataValidation allowBlank="1" showInputMessage="1" showErrorMessage="1" errorTitle="Vergoeding te hoog" error="De door u ingegeven bureauvergoeding ligt boven het maximum zoals gesteld door Nuon voor dit onderdeel. Gelieve uw bureauvergoeding aan te passen." sqref="E48:E50 D48:D51" xr:uid="{551F6A62-9D79-B146-9DD6-F2D3A5CC29B5}"/>
    <dataValidation type="list" allowBlank="1" showInputMessage="1" showErrorMessage="1" sqref="E16:E17" xr:uid="{01E51200-B122-5242-8B34-DDD31AA06134}">
      <formula1>$Q$15:$Q$17</formula1>
    </dataValidation>
  </dataValidations>
  <pageMargins left="0.70866141732283472" right="0.47244094488188981" top="0.9055118110236221" bottom="0.74803149606299213" header="0.31496062992125984" footer="0.31496062992125984"/>
  <pageSetup paperSize="9" scale="11" orientation="portrait"/>
  <headerFooter>
    <oddFooter>&amp;L&amp;"Open Sans,Standaard"&amp;9&amp;K000000&amp;F&amp;R&amp;"Open Sans,Standaard"&amp;9&amp;K000000pagina &amp;P</oddFooter>
  </headerFooter>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DD822D-EE75-E84E-9A3A-DEBD198171DB}">
  <sheetPr>
    <pageSetUpPr fitToPage="1"/>
  </sheetPr>
  <dimension ref="B1:Y153"/>
  <sheetViews>
    <sheetView showGridLines="0" showRowColHeaders="0" zoomScaleNormal="100" zoomScaleSheetLayoutView="110" workbookViewId="0">
      <selection activeCell="M2" sqref="M2"/>
    </sheetView>
  </sheetViews>
  <sheetFormatPr defaultColWidth="9" defaultRowHeight="14"/>
  <cols>
    <col min="1" max="1" width="9.453125" style="158" customWidth="1"/>
    <col min="2" max="2" width="13.1796875" style="165" customWidth="1"/>
    <col min="3" max="3" width="39.453125" style="165" customWidth="1"/>
    <col min="4" max="5" width="14.6328125" style="165" customWidth="1"/>
    <col min="6" max="6" width="3.6328125" style="165" customWidth="1"/>
    <col min="7" max="8" width="14.6328125" style="165" customWidth="1"/>
    <col min="9" max="9" width="3.6328125" style="202" customWidth="1"/>
    <col min="10" max="11" width="14.6328125" style="165" customWidth="1"/>
    <col min="12" max="12" width="3.6328125" style="165" customWidth="1"/>
    <col min="13" max="14" width="14.6328125" style="165" customWidth="1"/>
    <col min="15" max="15" width="3.6328125" style="292" customWidth="1"/>
    <col min="16" max="16" width="3.6328125" style="158" customWidth="1"/>
    <col min="17" max="19" width="9" style="158" hidden="1" customWidth="1"/>
    <col min="20" max="21" width="9" style="158" customWidth="1"/>
    <col min="22" max="16384" width="9" style="158"/>
  </cols>
  <sheetData>
    <row r="1" spans="2:25" s="152" customFormat="1" ht="50" customHeight="1" thickBot="1">
      <c r="B1" s="321" t="s">
        <v>23</v>
      </c>
      <c r="C1" s="321"/>
      <c r="D1" s="321"/>
      <c r="E1" s="321"/>
      <c r="F1" s="321"/>
      <c r="G1" s="321"/>
      <c r="H1" s="321"/>
      <c r="I1" s="321"/>
      <c r="J1" s="321"/>
      <c r="K1" s="321"/>
      <c r="L1" s="321"/>
      <c r="M1" s="321"/>
      <c r="N1" s="321"/>
      <c r="O1" s="321"/>
    </row>
    <row r="2" spans="2:25" s="152" customFormat="1" ht="40.25" customHeight="1">
      <c r="B2" s="153" t="s">
        <v>50</v>
      </c>
      <c r="C2" s="154"/>
      <c r="D2" s="154"/>
      <c r="E2" s="155"/>
      <c r="F2" s="155"/>
      <c r="G2" s="155"/>
      <c r="H2" s="155"/>
      <c r="I2" s="155"/>
      <c r="J2" s="155"/>
      <c r="K2" s="156"/>
      <c r="L2" s="156"/>
      <c r="M2" s="156"/>
      <c r="N2" s="156"/>
      <c r="O2" s="157"/>
    </row>
    <row r="3" spans="2:25" ht="23" customHeight="1">
      <c r="B3" s="322" t="s">
        <v>51</v>
      </c>
      <c r="C3" s="322"/>
      <c r="D3" s="322"/>
      <c r="E3" s="322"/>
      <c r="F3" s="322"/>
      <c r="G3" s="322"/>
      <c r="H3" s="322"/>
      <c r="I3" s="322"/>
      <c r="J3" s="322"/>
      <c r="K3" s="322"/>
      <c r="L3" s="322"/>
      <c r="M3" s="322"/>
      <c r="N3" s="322"/>
      <c r="O3" s="322"/>
    </row>
    <row r="4" spans="2:25" ht="16.25" customHeight="1">
      <c r="B4" s="323" t="s">
        <v>52</v>
      </c>
      <c r="C4" s="324"/>
      <c r="D4" s="324"/>
      <c r="E4" s="324"/>
      <c r="F4" s="324"/>
      <c r="G4" s="324"/>
      <c r="H4" s="324"/>
      <c r="I4" s="324"/>
      <c r="J4" s="324"/>
      <c r="K4" s="324"/>
      <c r="L4" s="324"/>
      <c r="M4" s="324"/>
      <c r="N4" s="324"/>
      <c r="O4" s="159"/>
    </row>
    <row r="5" spans="2:25" ht="28.25" customHeight="1">
      <c r="B5" s="325" t="s">
        <v>53</v>
      </c>
      <c r="C5" s="326"/>
      <c r="D5" s="326"/>
      <c r="E5" s="326"/>
      <c r="F5" s="326"/>
      <c r="G5" s="326"/>
      <c r="H5" s="326"/>
      <c r="I5" s="326"/>
      <c r="J5" s="326"/>
      <c r="K5" s="326"/>
      <c r="L5" s="326"/>
      <c r="M5" s="326"/>
      <c r="N5" s="326"/>
      <c r="O5" s="327"/>
    </row>
    <row r="6" spans="2:25" ht="32" customHeight="1">
      <c r="B6" s="325"/>
      <c r="C6" s="326"/>
      <c r="D6" s="326"/>
      <c r="E6" s="326"/>
      <c r="F6" s="326"/>
      <c r="G6" s="326"/>
      <c r="H6" s="326"/>
      <c r="I6" s="326"/>
      <c r="J6" s="326"/>
      <c r="K6" s="326"/>
      <c r="L6" s="326"/>
      <c r="M6" s="326"/>
      <c r="N6" s="326"/>
      <c r="O6" s="327"/>
    </row>
    <row r="7" spans="2:25" ht="6" customHeight="1">
      <c r="B7" s="160"/>
      <c r="C7" s="161"/>
      <c r="D7" s="161"/>
      <c r="E7" s="161"/>
      <c r="F7" s="161"/>
      <c r="G7" s="161"/>
      <c r="H7" s="161"/>
      <c r="I7" s="162"/>
      <c r="J7" s="161"/>
      <c r="K7" s="161"/>
      <c r="L7" s="161"/>
      <c r="M7" s="161"/>
      <c r="N7" s="161"/>
      <c r="O7" s="163"/>
    </row>
    <row r="8" spans="2:25" ht="6" customHeight="1">
      <c r="B8" s="164"/>
      <c r="D8" s="166"/>
      <c r="E8" s="166"/>
      <c r="F8" s="166"/>
      <c r="G8" s="166"/>
      <c r="H8" s="166"/>
      <c r="I8" s="167"/>
      <c r="J8" s="166"/>
      <c r="K8" s="166"/>
      <c r="L8" s="166"/>
      <c r="M8" s="166"/>
      <c r="N8" s="166"/>
      <c r="O8" s="166"/>
    </row>
    <row r="9" spans="2:25" ht="5" customHeight="1">
      <c r="B9" s="168"/>
      <c r="C9" s="169"/>
      <c r="D9" s="170"/>
      <c r="E9" s="170"/>
      <c r="F9" s="170"/>
      <c r="G9" s="170"/>
      <c r="H9" s="170"/>
      <c r="I9" s="171"/>
      <c r="J9" s="170"/>
      <c r="K9" s="170"/>
      <c r="L9" s="170"/>
      <c r="M9" s="170"/>
      <c r="N9" s="170"/>
      <c r="O9" s="172"/>
    </row>
    <row r="10" spans="2:25" s="175" customFormat="1" ht="21" customHeight="1">
      <c r="B10" s="328" t="s">
        <v>54</v>
      </c>
      <c r="C10" s="329"/>
      <c r="D10" s="330" t="s">
        <v>55</v>
      </c>
      <c r="E10" s="331"/>
      <c r="F10" s="331"/>
      <c r="G10" s="331"/>
      <c r="H10" s="331"/>
      <c r="I10" s="331"/>
      <c r="J10" s="331"/>
      <c r="K10" s="331"/>
      <c r="L10" s="173"/>
      <c r="M10" s="173"/>
      <c r="N10" s="173"/>
      <c r="O10" s="174"/>
      <c r="X10" s="176"/>
      <c r="Y10" s="176"/>
    </row>
    <row r="11" spans="2:25" s="175" customFormat="1" ht="21" customHeight="1">
      <c r="B11" s="328" t="s">
        <v>56</v>
      </c>
      <c r="C11" s="329"/>
      <c r="D11" s="333"/>
      <c r="E11" s="334"/>
      <c r="F11" s="334"/>
      <c r="G11" s="334"/>
      <c r="H11" s="334"/>
      <c r="I11" s="334"/>
      <c r="J11" s="334"/>
      <c r="K11" s="334"/>
      <c r="L11" s="173"/>
      <c r="M11" s="173"/>
      <c r="N11" s="173"/>
      <c r="O11" s="177"/>
      <c r="X11" s="176"/>
      <c r="Y11" s="176"/>
    </row>
    <row r="12" spans="2:25" s="175" customFormat="1" ht="5" customHeight="1">
      <c r="B12" s="178"/>
      <c r="C12" s="179"/>
      <c r="D12" s="180"/>
      <c r="E12" s="181"/>
      <c r="F12" s="181"/>
      <c r="G12" s="181"/>
      <c r="H12" s="181"/>
      <c r="I12" s="181"/>
      <c r="J12" s="181"/>
      <c r="K12" s="181"/>
      <c r="L12" s="181"/>
      <c r="M12" s="181"/>
      <c r="N12" s="181"/>
      <c r="O12" s="182"/>
      <c r="X12" s="176"/>
      <c r="Y12" s="176"/>
    </row>
    <row r="13" spans="2:25" s="175" customFormat="1" ht="14" customHeight="1">
      <c r="B13" s="335"/>
      <c r="C13" s="335"/>
      <c r="D13" s="335"/>
      <c r="E13" s="335"/>
      <c r="F13" s="335"/>
      <c r="G13" s="335"/>
      <c r="H13" s="335"/>
      <c r="I13" s="335"/>
      <c r="J13" s="335"/>
      <c r="K13" s="335"/>
      <c r="L13" s="335"/>
      <c r="M13" s="335"/>
      <c r="N13" s="335"/>
      <c r="O13" s="335"/>
      <c r="X13" s="176"/>
      <c r="Y13" s="176"/>
    </row>
    <row r="14" spans="2:25" ht="23" customHeight="1">
      <c r="B14" s="322" t="s">
        <v>57</v>
      </c>
      <c r="C14" s="322"/>
      <c r="D14" s="322"/>
      <c r="E14" s="322"/>
      <c r="F14" s="322"/>
      <c r="G14" s="322"/>
      <c r="H14" s="322"/>
      <c r="I14" s="322"/>
      <c r="J14" s="322"/>
      <c r="K14" s="322"/>
      <c r="L14" s="322"/>
      <c r="M14" s="322"/>
      <c r="N14" s="322"/>
      <c r="O14" s="322"/>
    </row>
    <row r="15" spans="2:25" ht="10.25" customHeight="1">
      <c r="B15" s="336"/>
      <c r="C15" s="337"/>
      <c r="D15" s="338"/>
      <c r="E15" s="338"/>
      <c r="F15" s="170"/>
      <c r="G15" s="170"/>
      <c r="H15" s="170"/>
      <c r="I15" s="171"/>
      <c r="J15" s="183"/>
      <c r="K15" s="183"/>
      <c r="L15" s="183"/>
      <c r="M15" s="183"/>
      <c r="N15" s="183"/>
      <c r="O15" s="172"/>
      <c r="Q15" s="158" t="s">
        <v>58</v>
      </c>
    </row>
    <row r="16" spans="2:25" ht="20" customHeight="1">
      <c r="B16" s="184" t="s">
        <v>34</v>
      </c>
      <c r="C16" s="164" t="s">
        <v>59</v>
      </c>
      <c r="E16" s="185" t="s">
        <v>58</v>
      </c>
      <c r="F16" s="186"/>
      <c r="G16" s="186" t="str">
        <f>IF(E16="&lt;kies&gt;","",IF(E16="Nee","Beschikking van de Belastingdienst van facturerende organisatie meesturen","Ondertekende onderbouwing van ERD zw-flex of polisblad meesturen"))</f>
        <v/>
      </c>
      <c r="H16" s="186"/>
      <c r="I16" s="187"/>
      <c r="J16" s="188"/>
      <c r="K16" s="189"/>
      <c r="L16" s="189"/>
      <c r="M16" s="189"/>
      <c r="N16" s="189"/>
      <c r="O16" s="190"/>
      <c r="Q16" s="158" t="s">
        <v>60</v>
      </c>
    </row>
    <row r="17" spans="2:22" ht="20" customHeight="1">
      <c r="B17" s="184"/>
      <c r="C17" s="164" t="s">
        <v>61</v>
      </c>
      <c r="D17" s="158"/>
      <c r="E17" s="185" t="s">
        <v>58</v>
      </c>
      <c r="F17" s="188"/>
      <c r="G17" s="186" t="str">
        <f>IF(E17="&lt;kies&gt;","",IF(E17="Nee","Beschikking van de Belastingdienst van facturerende organisatie meesturen ","Ondertekende onderbouwing van ERD WGA of polisblad meesturen"))</f>
        <v/>
      </c>
      <c r="H17" s="188"/>
      <c r="I17" s="191"/>
      <c r="J17" s="188"/>
      <c r="K17" s="189"/>
      <c r="L17" s="189"/>
      <c r="M17" s="189"/>
      <c r="N17" s="189"/>
      <c r="O17" s="190"/>
      <c r="Q17" s="158" t="s">
        <v>62</v>
      </c>
    </row>
    <row r="18" spans="2:22" ht="20" customHeight="1">
      <c r="B18" s="184"/>
      <c r="C18" s="339" t="s">
        <v>63</v>
      </c>
      <c r="D18" s="340"/>
      <c r="E18" s="341" t="s">
        <v>58</v>
      </c>
      <c r="F18" s="342"/>
      <c r="G18" s="342"/>
      <c r="H18" s="342"/>
      <c r="I18" s="192"/>
      <c r="J18" s="192"/>
      <c r="K18" s="189"/>
      <c r="L18" s="189"/>
      <c r="M18" s="189"/>
      <c r="N18" s="189"/>
      <c r="O18" s="190"/>
      <c r="R18" s="158" t="s">
        <v>58</v>
      </c>
    </row>
    <row r="19" spans="2:22" ht="24" customHeight="1">
      <c r="B19" s="184"/>
      <c r="C19" s="166"/>
      <c r="D19" s="332" t="s">
        <v>64</v>
      </c>
      <c r="E19" s="332"/>
      <c r="F19" s="166"/>
      <c r="G19" s="332" t="s">
        <v>65</v>
      </c>
      <c r="H19" s="332"/>
      <c r="I19" s="194"/>
      <c r="J19" s="332" t="s">
        <v>66</v>
      </c>
      <c r="K19" s="332"/>
      <c r="L19" s="195"/>
      <c r="M19" s="332" t="s">
        <v>67</v>
      </c>
      <c r="N19" s="332"/>
      <c r="O19" s="190"/>
      <c r="R19" s="158" t="s">
        <v>68</v>
      </c>
    </row>
    <row r="20" spans="2:22" ht="17" customHeight="1">
      <c r="B20" s="184"/>
      <c r="C20" s="166"/>
      <c r="D20" s="189" t="s">
        <v>69</v>
      </c>
      <c r="E20" s="189" t="s">
        <v>70</v>
      </c>
      <c r="F20" s="166"/>
      <c r="G20" s="189" t="s">
        <v>69</v>
      </c>
      <c r="H20" s="189" t="s">
        <v>70</v>
      </c>
      <c r="I20" s="167"/>
      <c r="J20" s="189" t="s">
        <v>69</v>
      </c>
      <c r="K20" s="189" t="s">
        <v>70</v>
      </c>
      <c r="L20" s="189"/>
      <c r="M20" s="189" t="s">
        <v>69</v>
      </c>
      <c r="N20" s="189" t="s">
        <v>70</v>
      </c>
      <c r="O20" s="190"/>
      <c r="R20" s="158" t="s">
        <v>71</v>
      </c>
    </row>
    <row r="21" spans="2:22">
      <c r="B21" s="184" t="s">
        <v>72</v>
      </c>
      <c r="C21" s="164" t="s">
        <v>73</v>
      </c>
      <c r="D21" s="196"/>
      <c r="E21" s="197"/>
      <c r="F21" s="164"/>
      <c r="G21" s="196"/>
      <c r="H21" s="197"/>
      <c r="I21" s="198"/>
      <c r="J21" s="196"/>
      <c r="K21" s="199"/>
      <c r="L21" s="173"/>
      <c r="M21" s="196"/>
      <c r="N21" s="199"/>
      <c r="O21" s="190"/>
      <c r="R21" s="158" t="s">
        <v>74</v>
      </c>
    </row>
    <row r="22" spans="2:22">
      <c r="B22" s="184"/>
      <c r="C22" s="164"/>
      <c r="D22" s="164"/>
      <c r="E22" s="164"/>
      <c r="F22" s="164"/>
      <c r="G22" s="164"/>
      <c r="H22" s="164"/>
      <c r="I22" s="198"/>
      <c r="J22" s="200"/>
      <c r="K22" s="200"/>
      <c r="L22" s="173"/>
      <c r="M22" s="200"/>
      <c r="N22" s="200"/>
      <c r="O22" s="190"/>
    </row>
    <row r="23" spans="2:22" ht="16.25" customHeight="1">
      <c r="B23" s="184" t="s">
        <v>75</v>
      </c>
      <c r="C23" s="164" t="s">
        <v>76</v>
      </c>
      <c r="D23" s="199"/>
      <c r="E23" s="201"/>
      <c r="G23" s="199"/>
      <c r="H23" s="201"/>
      <c r="J23" s="164"/>
      <c r="K23" s="164"/>
      <c r="L23" s="173"/>
      <c r="M23" s="164"/>
      <c r="N23" s="164"/>
      <c r="O23" s="203"/>
    </row>
    <row r="24" spans="2:22">
      <c r="B24" s="184"/>
      <c r="C24" s="164" t="s">
        <v>77</v>
      </c>
      <c r="D24" s="199"/>
      <c r="E24" s="201"/>
      <c r="G24" s="199"/>
      <c r="H24" s="201"/>
      <c r="J24" s="164"/>
      <c r="K24" s="164"/>
      <c r="L24" s="173"/>
      <c r="M24" s="164"/>
      <c r="N24" s="164"/>
      <c r="O24" s="203"/>
    </row>
    <row r="25" spans="2:22" s="206" customFormat="1">
      <c r="B25" s="204"/>
      <c r="C25" s="198"/>
      <c r="D25" s="200"/>
      <c r="E25" s="200"/>
      <c r="F25" s="205"/>
      <c r="G25" s="200"/>
      <c r="H25" s="200"/>
      <c r="I25" s="205"/>
      <c r="J25" s="198"/>
      <c r="K25" s="198"/>
      <c r="L25" s="173"/>
      <c r="M25" s="198"/>
      <c r="N25" s="198"/>
      <c r="O25" s="190"/>
      <c r="R25" s="158"/>
    </row>
    <row r="26" spans="2:22">
      <c r="B26" s="184" t="s">
        <v>78</v>
      </c>
      <c r="C26" s="164" t="s">
        <v>79</v>
      </c>
      <c r="D26" s="199"/>
      <c r="E26" s="199"/>
      <c r="F26" s="207"/>
      <c r="G26" s="199"/>
      <c r="H26" s="199"/>
      <c r="I26" s="208"/>
      <c r="J26" s="199"/>
      <c r="K26" s="199"/>
      <c r="L26" s="173"/>
      <c r="M26" s="199"/>
      <c r="N26" s="199"/>
      <c r="O26" s="190"/>
    </row>
    <row r="27" spans="2:22">
      <c r="B27" s="184"/>
      <c r="C27" s="164" t="s">
        <v>80</v>
      </c>
      <c r="D27" s="199"/>
      <c r="E27" s="164"/>
      <c r="F27" s="209"/>
      <c r="G27" s="199"/>
      <c r="H27" s="164"/>
      <c r="I27" s="210"/>
      <c r="J27" s="199"/>
      <c r="K27" s="164"/>
      <c r="L27" s="164"/>
      <c r="M27" s="199"/>
      <c r="N27" s="164"/>
      <c r="O27" s="190"/>
      <c r="R27" s="206"/>
    </row>
    <row r="28" spans="2:22">
      <c r="B28" s="184"/>
      <c r="C28" s="164" t="s">
        <v>81</v>
      </c>
      <c r="D28" s="199"/>
      <c r="E28" s="164"/>
      <c r="F28" s="209"/>
      <c r="G28" s="199"/>
      <c r="H28" s="164"/>
      <c r="I28" s="210"/>
      <c r="J28" s="199"/>
      <c r="K28" s="164"/>
      <c r="L28" s="158"/>
      <c r="M28" s="199"/>
      <c r="N28" s="164"/>
      <c r="O28" s="190"/>
    </row>
    <row r="29" spans="2:22">
      <c r="B29" s="184"/>
      <c r="C29" s="164"/>
      <c r="D29" s="211"/>
      <c r="E29" s="211"/>
      <c r="F29" s="211"/>
      <c r="G29" s="211"/>
      <c r="H29" s="211"/>
      <c r="I29" s="212"/>
      <c r="J29" s="211"/>
      <c r="K29" s="164"/>
      <c r="L29" s="164"/>
      <c r="M29" s="164"/>
      <c r="N29" s="164"/>
      <c r="O29" s="213"/>
      <c r="U29" s="214"/>
      <c r="V29" s="164"/>
    </row>
    <row r="30" spans="2:22" ht="30" customHeight="1">
      <c r="B30" s="343" t="s">
        <v>82</v>
      </c>
      <c r="C30" s="344"/>
      <c r="D30" s="344"/>
      <c r="E30" s="344"/>
      <c r="F30" s="344"/>
      <c r="G30" s="344"/>
      <c r="H30" s="344"/>
      <c r="I30" s="344"/>
      <c r="J30" s="344"/>
      <c r="K30" s="344"/>
      <c r="L30" s="344"/>
      <c r="M30" s="344"/>
      <c r="N30" s="344"/>
      <c r="O30" s="345"/>
      <c r="R30" s="218">
        <v>52</v>
      </c>
    </row>
    <row r="31" spans="2:22" ht="14" customHeight="1">
      <c r="B31" s="164"/>
      <c r="D31" s="166"/>
      <c r="E31" s="166"/>
      <c r="F31" s="166"/>
      <c r="G31" s="166"/>
      <c r="H31" s="166"/>
      <c r="I31" s="167"/>
      <c r="J31" s="166"/>
      <c r="K31" s="166"/>
      <c r="L31" s="166"/>
      <c r="M31" s="166"/>
      <c r="N31" s="166"/>
      <c r="O31" s="166"/>
      <c r="R31" s="218" t="s">
        <v>83</v>
      </c>
    </row>
    <row r="32" spans="2:22" ht="23" customHeight="1">
      <c r="B32" s="322" t="s">
        <v>84</v>
      </c>
      <c r="C32" s="322"/>
      <c r="D32" s="322"/>
      <c r="E32" s="322"/>
      <c r="F32" s="322"/>
      <c r="G32" s="322"/>
      <c r="H32" s="322"/>
      <c r="I32" s="322"/>
      <c r="J32" s="322"/>
      <c r="K32" s="322"/>
      <c r="L32" s="322"/>
      <c r="M32" s="322"/>
      <c r="N32" s="322"/>
      <c r="O32" s="322"/>
    </row>
    <row r="33" spans="2:18" ht="24" customHeight="1">
      <c r="B33" s="336"/>
      <c r="C33" s="337"/>
      <c r="D33" s="346" t="s">
        <v>64</v>
      </c>
      <c r="E33" s="346"/>
      <c r="G33" s="346" t="s">
        <v>65</v>
      </c>
      <c r="H33" s="346"/>
      <c r="J33" s="347" t="s">
        <v>66</v>
      </c>
      <c r="K33" s="347"/>
      <c r="M33" s="347" t="s">
        <v>67</v>
      </c>
      <c r="N33" s="347"/>
      <c r="O33" s="219"/>
    </row>
    <row r="34" spans="2:18" ht="24" customHeight="1">
      <c r="B34" s="348" t="s">
        <v>85</v>
      </c>
      <c r="C34" s="339"/>
      <c r="D34" s="193" t="s">
        <v>86</v>
      </c>
      <c r="E34" s="193" t="s">
        <v>87</v>
      </c>
      <c r="G34" s="193" t="s">
        <v>86</v>
      </c>
      <c r="H34" s="193" t="s">
        <v>87</v>
      </c>
      <c r="J34" s="193" t="s">
        <v>86</v>
      </c>
      <c r="K34" s="193" t="s">
        <v>87</v>
      </c>
      <c r="M34" s="193" t="s">
        <v>86</v>
      </c>
      <c r="N34" s="193" t="s">
        <v>87</v>
      </c>
      <c r="O34" s="219"/>
    </row>
    <row r="35" spans="2:18" ht="24" customHeight="1">
      <c r="B35" s="221" t="s">
        <v>88</v>
      </c>
      <c r="C35" s="164" t="s">
        <v>89</v>
      </c>
      <c r="D35" s="222"/>
      <c r="E35" s="222"/>
      <c r="G35" s="223"/>
      <c r="H35" s="223"/>
      <c r="J35" s="223"/>
      <c r="K35" s="223"/>
      <c r="L35" s="158"/>
      <c r="M35" s="223"/>
      <c r="N35" s="223"/>
      <c r="O35" s="219"/>
    </row>
    <row r="36" spans="2:18" ht="20" customHeight="1">
      <c r="B36" s="221" t="s">
        <v>90</v>
      </c>
      <c r="C36" s="164" t="s">
        <v>91</v>
      </c>
      <c r="D36" s="224"/>
      <c r="E36" s="185"/>
      <c r="F36" s="225"/>
      <c r="G36" s="224"/>
      <c r="H36" s="185"/>
      <c r="I36" s="226"/>
      <c r="J36" s="223"/>
      <c r="K36" s="227"/>
      <c r="L36" s="158"/>
      <c r="M36" s="223"/>
      <c r="N36" s="227"/>
      <c r="O36" s="228"/>
    </row>
    <row r="37" spans="2:18" ht="20" customHeight="1">
      <c r="B37" s="221" t="s">
        <v>92</v>
      </c>
      <c r="C37" s="164" t="s">
        <v>93</v>
      </c>
      <c r="D37" s="224"/>
      <c r="E37" s="185"/>
      <c r="F37" s="225"/>
      <c r="G37" s="224"/>
      <c r="H37" s="185"/>
      <c r="I37" s="226"/>
      <c r="J37" s="224"/>
      <c r="K37" s="185"/>
      <c r="L37" s="158"/>
      <c r="M37" s="224"/>
      <c r="N37" s="185"/>
      <c r="O37" s="228"/>
    </row>
    <row r="38" spans="2:18" ht="20" customHeight="1">
      <c r="B38" s="221"/>
      <c r="C38" s="164"/>
      <c r="D38" s="222"/>
      <c r="E38" s="222"/>
      <c r="F38" s="222"/>
      <c r="G38" s="222"/>
      <c r="H38" s="222"/>
      <c r="I38" s="222"/>
      <c r="J38" s="222"/>
      <c r="K38" s="222"/>
      <c r="L38" s="222"/>
      <c r="M38" s="222"/>
      <c r="N38" s="222"/>
      <c r="O38" s="228"/>
    </row>
    <row r="39" spans="2:18" ht="15" customHeight="1">
      <c r="B39" s="229" t="s">
        <v>94</v>
      </c>
      <c r="C39" s="164"/>
      <c r="D39" s="349" t="s">
        <v>95</v>
      </c>
      <c r="E39" s="349"/>
      <c r="F39" s="164"/>
      <c r="G39" s="164"/>
      <c r="H39" s="164"/>
      <c r="I39" s="198"/>
      <c r="J39" s="164"/>
      <c r="K39" s="164"/>
      <c r="L39" s="164"/>
      <c r="M39" s="164"/>
      <c r="N39" s="164"/>
      <c r="O39" s="219"/>
    </row>
    <row r="40" spans="2:18" ht="28">
      <c r="B40" s="220" t="s">
        <v>46</v>
      </c>
      <c r="C40" s="164" t="s">
        <v>96</v>
      </c>
      <c r="D40" s="230">
        <v>0</v>
      </c>
      <c r="E40" s="231" t="s">
        <v>97</v>
      </c>
      <c r="F40" s="164"/>
      <c r="G40" s="164"/>
      <c r="H40" s="164"/>
      <c r="I40" s="198"/>
      <c r="J40" s="164"/>
      <c r="K40" s="164"/>
      <c r="L40" s="164"/>
      <c r="M40" s="164"/>
      <c r="N40" s="164"/>
      <c r="O40" s="219"/>
      <c r="R40" s="232"/>
    </row>
    <row r="41" spans="2:18">
      <c r="B41" s="215"/>
      <c r="C41" s="216"/>
      <c r="D41" s="216"/>
      <c r="E41" s="216"/>
      <c r="F41" s="216"/>
      <c r="G41" s="216"/>
      <c r="H41" s="216"/>
      <c r="I41" s="233"/>
      <c r="J41" s="216"/>
      <c r="K41" s="216"/>
      <c r="L41" s="216"/>
      <c r="M41" s="216"/>
      <c r="N41" s="216"/>
      <c r="O41" s="217"/>
      <c r="R41" s="232"/>
    </row>
    <row r="42" spans="2:18" ht="14" customHeight="1">
      <c r="B42" s="166"/>
      <c r="C42" s="166"/>
      <c r="D42" s="166"/>
      <c r="E42" s="166"/>
      <c r="F42" s="166"/>
      <c r="G42" s="166"/>
      <c r="H42" s="166"/>
      <c r="I42" s="167"/>
      <c r="J42" s="166"/>
      <c r="K42" s="166"/>
      <c r="L42" s="166"/>
      <c r="M42" s="166"/>
      <c r="N42" s="166"/>
      <c r="O42" s="166"/>
      <c r="R42" s="232"/>
    </row>
    <row r="43" spans="2:18" s="234" customFormat="1" ht="24" customHeight="1">
      <c r="B43" s="322" t="s">
        <v>98</v>
      </c>
      <c r="C43" s="322"/>
      <c r="D43" s="322"/>
      <c r="E43" s="322"/>
      <c r="F43" s="322"/>
      <c r="G43" s="322"/>
      <c r="H43" s="322"/>
      <c r="I43" s="322"/>
      <c r="J43" s="322"/>
      <c r="K43" s="322"/>
      <c r="L43" s="322"/>
      <c r="M43" s="322"/>
      <c r="N43" s="322"/>
      <c r="O43" s="322"/>
      <c r="R43" s="232"/>
    </row>
    <row r="44" spans="2:18" s="234" customFormat="1" ht="24" customHeight="1">
      <c r="B44" s="350" t="s">
        <v>99</v>
      </c>
      <c r="C44" s="351"/>
      <c r="D44" s="235"/>
      <c r="E44" s="235"/>
      <c r="F44" s="235"/>
      <c r="G44" s="235"/>
      <c r="H44" s="235"/>
      <c r="I44" s="236"/>
      <c r="J44" s="235"/>
      <c r="K44" s="235"/>
      <c r="L44" s="235"/>
      <c r="M44" s="235"/>
      <c r="N44" s="235"/>
      <c r="O44" s="237"/>
      <c r="R44" s="232"/>
    </row>
    <row r="45" spans="2:18" s="234" customFormat="1" ht="25.25" customHeight="1">
      <c r="B45" s="238"/>
      <c r="C45" s="239"/>
      <c r="D45" s="295" t="s">
        <v>100</v>
      </c>
      <c r="E45" s="296" t="s">
        <v>101</v>
      </c>
      <c r="F45" s="240"/>
      <c r="G45" s="240"/>
      <c r="H45" s="240"/>
      <c r="I45" s="241"/>
      <c r="J45" s="240"/>
      <c r="K45" s="240"/>
      <c r="L45" s="240"/>
      <c r="M45" s="240"/>
      <c r="N45" s="240"/>
      <c r="O45" s="242"/>
      <c r="R45" s="243"/>
    </row>
    <row r="46" spans="2:18" s="234" customFormat="1" ht="18" customHeight="1">
      <c r="B46" s="244"/>
      <c r="C46" s="245" t="s">
        <v>102</v>
      </c>
      <c r="D46" s="246"/>
      <c r="E46" s="247"/>
      <c r="F46" s="248"/>
      <c r="G46" s="248"/>
      <c r="H46" s="248"/>
      <c r="I46" s="248"/>
      <c r="J46" s="248"/>
      <c r="K46" s="240"/>
      <c r="L46" s="240"/>
      <c r="M46" s="240"/>
      <c r="N46" s="240"/>
      <c r="O46" s="242"/>
      <c r="R46" s="243"/>
    </row>
    <row r="47" spans="2:18" s="234" customFormat="1" ht="46.25" customHeight="1">
      <c r="B47" s="244" t="s">
        <v>103</v>
      </c>
      <c r="C47" s="245" t="s">
        <v>104</v>
      </c>
      <c r="D47" s="249"/>
      <c r="E47" s="294">
        <v>0.3</v>
      </c>
      <c r="F47" s="248"/>
      <c r="G47" s="248"/>
      <c r="I47" s="248"/>
      <c r="J47" s="248" t="s">
        <v>105</v>
      </c>
      <c r="K47" s="294">
        <v>0.28999999999999998</v>
      </c>
      <c r="L47" s="250"/>
      <c r="M47" s="250" t="s">
        <v>106</v>
      </c>
      <c r="N47" s="294">
        <v>0.2</v>
      </c>
      <c r="O47" s="251"/>
      <c r="R47" s="243"/>
    </row>
    <row r="48" spans="2:18" s="234" customFormat="1" ht="49.25" customHeight="1">
      <c r="B48" s="244"/>
      <c r="C48" s="245" t="s">
        <v>107</v>
      </c>
      <c r="D48" s="249"/>
      <c r="E48" s="294">
        <v>0.2</v>
      </c>
      <c r="F48" s="248"/>
      <c r="G48" s="248"/>
      <c r="I48" s="248"/>
      <c r="J48" s="248" t="s">
        <v>66</v>
      </c>
      <c r="K48" s="294">
        <v>0.4</v>
      </c>
      <c r="L48" s="250"/>
      <c r="M48" s="250"/>
      <c r="N48" s="252"/>
      <c r="O48" s="251"/>
      <c r="R48" s="243"/>
    </row>
    <row r="49" spans="2:22" s="234" customFormat="1" ht="51" customHeight="1">
      <c r="B49" s="244"/>
      <c r="C49" s="245" t="s">
        <v>108</v>
      </c>
      <c r="D49" s="249"/>
      <c r="E49" s="294">
        <v>0.45</v>
      </c>
      <c r="F49" s="248"/>
      <c r="G49" s="248"/>
      <c r="I49" s="248"/>
      <c r="J49" s="248" t="s">
        <v>67</v>
      </c>
      <c r="K49" s="294">
        <v>0.11</v>
      </c>
      <c r="L49" s="250"/>
      <c r="M49" s="250"/>
      <c r="N49" s="252"/>
      <c r="O49" s="251"/>
      <c r="R49" s="243"/>
    </row>
    <row r="50" spans="2:22" s="234" customFormat="1" ht="45" customHeight="1">
      <c r="B50" s="244"/>
      <c r="C50" s="245" t="s">
        <v>109</v>
      </c>
      <c r="D50" s="249"/>
      <c r="E50" s="294">
        <v>0.05</v>
      </c>
      <c r="F50" s="248"/>
      <c r="G50" s="248"/>
      <c r="H50" s="248"/>
      <c r="I50" s="248"/>
      <c r="J50" s="248"/>
      <c r="K50" s="250"/>
      <c r="L50" s="250"/>
      <c r="M50" s="250"/>
      <c r="N50" s="250"/>
      <c r="O50" s="251"/>
      <c r="R50" s="243"/>
    </row>
    <row r="51" spans="2:22" s="234" customFormat="1" ht="12" customHeight="1">
      <c r="B51" s="244"/>
      <c r="C51" s="245"/>
      <c r="D51" s="253"/>
      <c r="E51" s="248"/>
      <c r="F51" s="248"/>
      <c r="G51" s="248"/>
      <c r="H51" s="248"/>
      <c r="I51" s="248"/>
      <c r="J51" s="248"/>
      <c r="K51" s="254"/>
      <c r="L51" s="254"/>
      <c r="M51" s="254"/>
      <c r="N51" s="254"/>
      <c r="O51" s="251"/>
      <c r="R51" s="243"/>
    </row>
    <row r="52" spans="2:22" s="234" customFormat="1" ht="12" customHeight="1" collapsed="1">
      <c r="B52" s="256"/>
      <c r="C52" s="257"/>
      <c r="D52" s="257"/>
      <c r="E52" s="258"/>
      <c r="F52" s="258"/>
      <c r="G52" s="258"/>
      <c r="H52" s="258"/>
      <c r="I52" s="259"/>
      <c r="J52" s="258"/>
      <c r="K52" s="257"/>
      <c r="L52" s="257"/>
      <c r="M52" s="257"/>
      <c r="N52" s="257"/>
      <c r="O52" s="260"/>
      <c r="R52" s="255"/>
    </row>
    <row r="53" spans="2:22" s="234" customFormat="1" ht="14" customHeight="1">
      <c r="B53" s="261"/>
      <c r="C53" s="261"/>
      <c r="D53" s="261"/>
      <c r="E53" s="261"/>
      <c r="F53" s="261"/>
      <c r="G53" s="261"/>
      <c r="H53" s="261"/>
      <c r="I53" s="262"/>
      <c r="J53" s="261"/>
      <c r="K53" s="261"/>
      <c r="L53" s="261"/>
      <c r="M53" s="261"/>
      <c r="N53" s="261"/>
      <c r="O53" s="263"/>
      <c r="R53" s="255"/>
    </row>
    <row r="54" spans="2:22" s="234" customFormat="1" ht="24" customHeight="1">
      <c r="B54" s="322" t="s">
        <v>110</v>
      </c>
      <c r="C54" s="322"/>
      <c r="D54" s="322"/>
      <c r="E54" s="322"/>
      <c r="F54" s="322"/>
      <c r="G54" s="322"/>
      <c r="H54" s="322"/>
      <c r="I54" s="322"/>
      <c r="J54" s="322"/>
      <c r="K54" s="322"/>
      <c r="L54" s="322"/>
      <c r="M54" s="322"/>
      <c r="N54" s="322"/>
      <c r="O54" s="322"/>
      <c r="R54" s="243"/>
    </row>
    <row r="55" spans="2:22" s="234" customFormat="1" ht="11.25" customHeight="1">
      <c r="B55" s="355"/>
      <c r="C55" s="356"/>
      <c r="D55" s="264"/>
      <c r="E55" s="265"/>
      <c r="F55" s="265"/>
      <c r="G55" s="265"/>
      <c r="H55" s="265"/>
      <c r="I55" s="266"/>
      <c r="J55" s="265"/>
      <c r="K55" s="265"/>
      <c r="L55" s="265"/>
      <c r="M55" s="265"/>
      <c r="N55" s="265"/>
      <c r="O55" s="267"/>
      <c r="R55" s="243"/>
    </row>
    <row r="56" spans="2:22" s="234" customFormat="1" ht="43.25" customHeight="1">
      <c r="B56" s="268" t="s">
        <v>111</v>
      </c>
      <c r="C56" s="357" t="s">
        <v>112</v>
      </c>
      <c r="D56" s="357"/>
      <c r="E56" s="357"/>
      <c r="F56" s="357"/>
      <c r="G56" s="357"/>
      <c r="H56" s="357"/>
      <c r="I56" s="357"/>
      <c r="J56" s="357"/>
      <c r="K56" s="357"/>
      <c r="L56" s="357"/>
      <c r="M56" s="357"/>
      <c r="N56" s="357"/>
      <c r="O56" s="358"/>
      <c r="R56" s="243"/>
    </row>
    <row r="57" spans="2:22" s="234" customFormat="1" ht="27" customHeight="1">
      <c r="B57" s="268" t="s">
        <v>113</v>
      </c>
      <c r="C57" s="357" t="s">
        <v>114</v>
      </c>
      <c r="D57" s="357"/>
      <c r="E57" s="357"/>
      <c r="F57" s="357"/>
      <c r="G57" s="357"/>
      <c r="H57" s="357"/>
      <c r="I57" s="357"/>
      <c r="J57" s="357"/>
      <c r="K57" s="357"/>
      <c r="L57" s="357"/>
      <c r="M57" s="357"/>
      <c r="N57" s="357"/>
      <c r="O57" s="358"/>
      <c r="R57" s="243"/>
    </row>
    <row r="58" spans="2:22" ht="76.25" customHeight="1">
      <c r="B58" s="269" t="s">
        <v>115</v>
      </c>
      <c r="C58" s="359" t="s">
        <v>116</v>
      </c>
      <c r="D58" s="359"/>
      <c r="E58" s="359"/>
      <c r="F58" s="359"/>
      <c r="G58" s="359"/>
      <c r="H58" s="359"/>
      <c r="I58" s="359"/>
      <c r="J58" s="359"/>
      <c r="K58" s="359"/>
      <c r="L58" s="270"/>
      <c r="M58" s="270"/>
      <c r="N58" s="270"/>
      <c r="O58" s="271"/>
      <c r="R58" s="243"/>
    </row>
    <row r="59" spans="2:22" s="234" customFormat="1" ht="22.25" customHeight="1">
      <c r="B59" s="268" t="s">
        <v>117</v>
      </c>
      <c r="C59" s="360" t="s">
        <v>118</v>
      </c>
      <c r="D59" s="360"/>
      <c r="E59" s="360"/>
      <c r="F59" s="360"/>
      <c r="G59" s="360"/>
      <c r="H59" s="360"/>
      <c r="I59" s="360"/>
      <c r="J59" s="360"/>
      <c r="K59" s="360"/>
      <c r="L59" s="360"/>
      <c r="M59" s="360"/>
      <c r="N59" s="360"/>
      <c r="O59" s="361"/>
      <c r="R59" s="232"/>
    </row>
    <row r="60" spans="2:22" s="234" customFormat="1">
      <c r="B60" s="272"/>
      <c r="C60" s="273"/>
      <c r="D60" s="273"/>
      <c r="E60" s="273"/>
      <c r="F60" s="273"/>
      <c r="G60" s="273"/>
      <c r="H60" s="273"/>
      <c r="I60" s="274"/>
      <c r="J60" s="273"/>
      <c r="K60" s="273"/>
      <c r="L60" s="273"/>
      <c r="M60" s="273"/>
      <c r="N60" s="273"/>
      <c r="O60" s="275"/>
      <c r="R60" s="243"/>
    </row>
    <row r="61" spans="2:22" s="234" customFormat="1" ht="14" customHeight="1">
      <c r="B61" s="276"/>
      <c r="C61" s="276"/>
      <c r="D61" s="276"/>
      <c r="E61" s="276"/>
      <c r="F61" s="276"/>
      <c r="G61" s="276"/>
      <c r="H61" s="276"/>
      <c r="I61" s="277"/>
      <c r="J61" s="276"/>
      <c r="K61" s="276"/>
      <c r="L61" s="276"/>
      <c r="M61" s="276"/>
      <c r="N61" s="276"/>
      <c r="O61" s="278"/>
      <c r="R61" s="243"/>
    </row>
    <row r="62" spans="2:22" s="234" customFormat="1" ht="14" customHeight="1">
      <c r="B62" s="279"/>
      <c r="C62" s="279"/>
      <c r="D62" s="279"/>
      <c r="E62" s="279"/>
      <c r="F62" s="279"/>
      <c r="G62" s="279"/>
      <c r="H62" s="279"/>
      <c r="I62" s="280"/>
      <c r="J62" s="279"/>
      <c r="K62" s="279"/>
      <c r="L62" s="279"/>
      <c r="M62" s="279"/>
      <c r="N62" s="279"/>
      <c r="O62" s="281"/>
      <c r="R62" s="243"/>
    </row>
    <row r="63" spans="2:22" s="283" customFormat="1" ht="18" customHeight="1">
      <c r="B63" s="282" t="s">
        <v>48</v>
      </c>
      <c r="R63" s="243"/>
    </row>
    <row r="64" spans="2:22" s="283" customFormat="1" ht="91.25" customHeight="1">
      <c r="B64" s="352" t="str">
        <f>'Invulinstructie TT uzk'!B33</f>
        <v xml:space="preserve">Door de TarievenTool te gebruiken, verklaart Inschrijver kennis te hebben genomen van de inhoud en strekking van de TarievenTool disclaimer en stemt Inschrijver in met de onvoorwaardelijke toepasselijkheid van deze disclaimer. De TarievenTool is uitsluitend bedoeld als hulpmiddel en ter ondersteuning van de tariefbepaling in het kader van de Overeenkomst tussen Inschrijver en Opdrachtgever. Inschrijver kan geen rechten ontlenen aan enige informatie voortvloeiend uit het gebruik van de TarievenTool. De TarievenTool is zoveel als redelijkerwijs mogelijk geactualiseerd en/of aangevuld. Ondanks deze zorg en aandacht kan de TarievenTool onvolledigheden en/of onjuistheden bevatten. De TarievenTool wordt dan ook aangeboden zonder enige vorm van garantie of aanspraak op juistheid, volledigheid en/of actualiteit. De TarievenTool wordt aangeboden onder nadrukkelijk voorbehoud van mogelijke type- en programmeerfouten. Alle intellectuele eigendomsrechten betreffende de TarievenTool en de daaruit voortvloeiende informatie berusten bij de licentiegever van Opdrachtgever. Het kopiëren, verspreiden en ander gebruik buiten het toepassingsbereik van de Overeenkomst is niet toegestaan. Opdrachtgever accepteert geen aansprakelijkheid voor enige schade en/of kosten verband houdend met en/of voortvloeiend uit het gebruik van de TarievenTool. Inschrijver vrijwaart Opdrachtgever voor alle aanspraken van derden, verband houdend met en voortvloeiend uit het gebruik door Inschrijver van de TarievenTool. </v>
      </c>
      <c r="C64" s="353"/>
      <c r="D64" s="353"/>
      <c r="E64" s="353"/>
      <c r="F64" s="353"/>
      <c r="G64" s="353"/>
      <c r="H64" s="353"/>
      <c r="I64" s="353"/>
      <c r="J64" s="353"/>
      <c r="K64" s="353"/>
      <c r="L64" s="353"/>
      <c r="M64" s="353"/>
      <c r="N64" s="353"/>
      <c r="O64" s="354"/>
      <c r="P64" s="284"/>
      <c r="Q64" s="284"/>
      <c r="R64" s="243"/>
      <c r="S64" s="284"/>
      <c r="T64" s="284"/>
      <c r="U64" s="284"/>
      <c r="V64" s="284"/>
    </row>
    <row r="65" spans="2:23" s="283" customFormat="1" ht="13" thickBot="1">
      <c r="B65" s="285"/>
      <c r="C65" s="286"/>
      <c r="D65" s="287"/>
      <c r="E65" s="287"/>
      <c r="F65" s="287"/>
      <c r="G65" s="287"/>
      <c r="H65" s="287"/>
      <c r="I65" s="287"/>
      <c r="J65" s="287"/>
      <c r="K65" s="287"/>
      <c r="L65" s="287"/>
      <c r="M65" s="287"/>
      <c r="N65" s="287"/>
      <c r="O65" s="287"/>
      <c r="P65" s="288"/>
      <c r="Q65" s="288"/>
      <c r="S65" s="288"/>
      <c r="T65" s="288"/>
      <c r="U65" s="288"/>
      <c r="V65" s="288"/>
      <c r="W65" s="288"/>
    </row>
    <row r="66" spans="2:23" s="283" customFormat="1" ht="22.25" customHeight="1" thickTop="1">
      <c r="B66" s="289"/>
      <c r="C66" s="290"/>
      <c r="D66" s="291"/>
      <c r="E66" s="290"/>
      <c r="F66" s="290"/>
      <c r="G66" s="290"/>
      <c r="H66" s="290"/>
      <c r="I66" s="290"/>
      <c r="J66" s="290"/>
      <c r="K66" s="291"/>
      <c r="L66" s="291"/>
      <c r="M66" s="291"/>
      <c r="N66" s="291"/>
      <c r="O66" s="290"/>
      <c r="P66" s="290"/>
      <c r="Q66" s="290"/>
      <c r="R66" s="284"/>
      <c r="S66" s="290"/>
      <c r="T66" s="290"/>
      <c r="U66" s="290"/>
      <c r="V66" s="290"/>
      <c r="W66" s="290"/>
    </row>
    <row r="67" spans="2:23">
      <c r="Q67" s="293">
        <v>0.03</v>
      </c>
      <c r="R67" s="288"/>
    </row>
    <row r="68" spans="2:23">
      <c r="Q68" s="293">
        <v>0.04</v>
      </c>
      <c r="R68" s="290"/>
    </row>
    <row r="69" spans="2:23">
      <c r="Q69" s="293">
        <v>0.05</v>
      </c>
    </row>
    <row r="70" spans="2:23">
      <c r="Q70" s="293">
        <v>0.17</v>
      </c>
    </row>
    <row r="71" spans="2:23">
      <c r="Q71" s="293">
        <v>0.18000000000000002</v>
      </c>
    </row>
    <row r="72" spans="2:23">
      <c r="Q72" s="293">
        <v>0.19000000000000003</v>
      </c>
    </row>
    <row r="73" spans="2:23">
      <c r="Q73" s="293">
        <v>0.20000000000000004</v>
      </c>
    </row>
    <row r="74" spans="2:23">
      <c r="Q74" s="293">
        <v>0.21000000000000005</v>
      </c>
    </row>
    <row r="75" spans="2:23">
      <c r="Q75" s="293">
        <v>0.22000000000000006</v>
      </c>
    </row>
    <row r="76" spans="2:23">
      <c r="Q76" s="293">
        <v>0.23000000000000007</v>
      </c>
    </row>
    <row r="77" spans="2:23">
      <c r="Q77" s="293">
        <v>0.24000000000000007</v>
      </c>
    </row>
    <row r="78" spans="2:23">
      <c r="Q78" s="293">
        <v>0.25000000000000006</v>
      </c>
    </row>
    <row r="79" spans="2:23">
      <c r="Q79" s="293">
        <v>0.26000000000000006</v>
      </c>
    </row>
    <row r="80" spans="2:23">
      <c r="Q80" s="293">
        <v>0.27000000000000007</v>
      </c>
    </row>
    <row r="81" spans="17:17">
      <c r="Q81" s="293">
        <v>0.28000000000000008</v>
      </c>
    </row>
    <row r="82" spans="17:17">
      <c r="Q82" s="293">
        <v>0.29000000000000009</v>
      </c>
    </row>
    <row r="83" spans="17:17">
      <c r="Q83" s="293">
        <v>0.3000000000000001</v>
      </c>
    </row>
    <row r="84" spans="17:17">
      <c r="Q84" s="293">
        <v>0.31000000000000011</v>
      </c>
    </row>
    <row r="85" spans="17:17">
      <c r="Q85" s="293">
        <v>0.32000000000000012</v>
      </c>
    </row>
    <row r="86" spans="17:17">
      <c r="Q86" s="293">
        <v>0.33000000000000013</v>
      </c>
    </row>
    <row r="87" spans="17:17">
      <c r="Q87" s="293">
        <v>0.34000000000000014</v>
      </c>
    </row>
    <row r="88" spans="17:17">
      <c r="Q88" s="293">
        <v>0.35000000000000014</v>
      </c>
    </row>
    <row r="89" spans="17:17">
      <c r="Q89" s="293">
        <v>0.36000000000000015</v>
      </c>
    </row>
    <row r="90" spans="17:17">
      <c r="Q90" s="293">
        <v>0.37000000000000016</v>
      </c>
    </row>
    <row r="91" spans="17:17">
      <c r="Q91" s="293">
        <v>0.38000000000000017</v>
      </c>
    </row>
    <row r="92" spans="17:17">
      <c r="Q92" s="293">
        <v>0.39000000000000018</v>
      </c>
    </row>
    <row r="93" spans="17:17">
      <c r="Q93" s="293">
        <v>0.40000000000000019</v>
      </c>
    </row>
    <row r="94" spans="17:17">
      <c r="Q94" s="293">
        <v>0.4100000000000002</v>
      </c>
    </row>
    <row r="95" spans="17:17">
      <c r="Q95" s="293">
        <v>0.42000000000000021</v>
      </c>
    </row>
    <row r="96" spans="17:17">
      <c r="Q96" s="293">
        <v>0.43000000000000022</v>
      </c>
    </row>
    <row r="97" spans="17:17">
      <c r="Q97" s="293">
        <v>0.44000000000000022</v>
      </c>
    </row>
    <row r="98" spans="17:17">
      <c r="Q98" s="293">
        <v>0.45000000000000023</v>
      </c>
    </row>
    <row r="99" spans="17:17">
      <c r="Q99" s="293">
        <v>0.46000000000000024</v>
      </c>
    </row>
    <row r="100" spans="17:17">
      <c r="Q100" s="293">
        <v>0.47000000000000025</v>
      </c>
    </row>
    <row r="101" spans="17:17">
      <c r="Q101" s="293">
        <v>0.48000000000000026</v>
      </c>
    </row>
    <row r="102" spans="17:17">
      <c r="Q102" s="293">
        <v>0.49000000000000027</v>
      </c>
    </row>
    <row r="103" spans="17:17">
      <c r="Q103" s="293">
        <v>0.50000000000000022</v>
      </c>
    </row>
    <row r="104" spans="17:17">
      <c r="Q104" s="293">
        <v>0.51000000000000023</v>
      </c>
    </row>
    <row r="105" spans="17:17">
      <c r="Q105" s="293">
        <v>0.52000000000000024</v>
      </c>
    </row>
    <row r="106" spans="17:17">
      <c r="Q106" s="293">
        <v>0.53000000000000025</v>
      </c>
    </row>
    <row r="107" spans="17:17">
      <c r="Q107" s="293">
        <v>0.54000000000000026</v>
      </c>
    </row>
    <row r="108" spans="17:17">
      <c r="Q108" s="293">
        <v>0.55000000000000027</v>
      </c>
    </row>
    <row r="109" spans="17:17">
      <c r="Q109" s="293">
        <v>0.56000000000000028</v>
      </c>
    </row>
    <row r="110" spans="17:17">
      <c r="Q110" s="293">
        <v>0.57000000000000028</v>
      </c>
    </row>
    <row r="111" spans="17:17">
      <c r="Q111" s="293">
        <v>0.58000000000000029</v>
      </c>
    </row>
    <row r="112" spans="17:17">
      <c r="Q112" s="293">
        <v>0.5900000000000003</v>
      </c>
    </row>
    <row r="113" spans="17:17">
      <c r="Q113" s="293">
        <v>0.60000000000000031</v>
      </c>
    </row>
    <row r="114" spans="17:17">
      <c r="Q114" s="293">
        <v>0.61000000000000032</v>
      </c>
    </row>
    <row r="115" spans="17:17">
      <c r="Q115" s="293">
        <v>0.62000000000000033</v>
      </c>
    </row>
    <row r="116" spans="17:17">
      <c r="Q116" s="293">
        <v>0.63000000000000034</v>
      </c>
    </row>
    <row r="117" spans="17:17">
      <c r="Q117" s="293">
        <v>0.64000000000000035</v>
      </c>
    </row>
    <row r="118" spans="17:17">
      <c r="Q118" s="293">
        <v>0.65000000000000036</v>
      </c>
    </row>
    <row r="119" spans="17:17">
      <c r="Q119" s="293">
        <v>0.66000000000000036</v>
      </c>
    </row>
    <row r="120" spans="17:17">
      <c r="Q120" s="293">
        <v>0.67000000000000037</v>
      </c>
    </row>
    <row r="121" spans="17:17">
      <c r="Q121" s="293">
        <v>0.68000000000000038</v>
      </c>
    </row>
    <row r="122" spans="17:17">
      <c r="Q122" s="293">
        <v>0.69000000000000039</v>
      </c>
    </row>
    <row r="123" spans="17:17">
      <c r="Q123" s="293">
        <v>0.7000000000000004</v>
      </c>
    </row>
    <row r="124" spans="17:17">
      <c r="Q124" s="293">
        <v>0.71000000000000041</v>
      </c>
    </row>
    <row r="125" spans="17:17">
      <c r="Q125" s="293">
        <v>0.72000000000000042</v>
      </c>
    </row>
    <row r="126" spans="17:17">
      <c r="Q126" s="293">
        <v>0.73000000000000043</v>
      </c>
    </row>
    <row r="127" spans="17:17">
      <c r="Q127" s="293">
        <v>0.74000000000000044</v>
      </c>
    </row>
    <row r="128" spans="17:17">
      <c r="Q128" s="293">
        <v>0.75000000000000044</v>
      </c>
    </row>
    <row r="129" spans="17:17">
      <c r="Q129" s="293">
        <v>0.76000000000000045</v>
      </c>
    </row>
    <row r="130" spans="17:17">
      <c r="Q130" s="293">
        <v>0.77000000000000046</v>
      </c>
    </row>
    <row r="131" spans="17:17">
      <c r="Q131" s="293">
        <v>0.78000000000000047</v>
      </c>
    </row>
    <row r="132" spans="17:17">
      <c r="Q132" s="293">
        <v>0.79000000000000048</v>
      </c>
    </row>
    <row r="133" spans="17:17">
      <c r="Q133" s="293">
        <v>0.8</v>
      </c>
    </row>
    <row r="134" spans="17:17">
      <c r="Q134" s="293">
        <v>0.81</v>
      </c>
    </row>
    <row r="135" spans="17:17">
      <c r="Q135" s="293">
        <v>0.82</v>
      </c>
    </row>
    <row r="136" spans="17:17">
      <c r="Q136" s="293">
        <v>0.83</v>
      </c>
    </row>
    <row r="137" spans="17:17">
      <c r="Q137" s="293">
        <v>0.84</v>
      </c>
    </row>
    <row r="138" spans="17:17">
      <c r="Q138" s="293">
        <v>0.85</v>
      </c>
    </row>
    <row r="139" spans="17:17">
      <c r="Q139" s="293">
        <v>0.86</v>
      </c>
    </row>
    <row r="140" spans="17:17">
      <c r="Q140" s="293">
        <v>0.87</v>
      </c>
    </row>
    <row r="141" spans="17:17">
      <c r="Q141" s="293">
        <v>0.88</v>
      </c>
    </row>
    <row r="142" spans="17:17">
      <c r="Q142" s="293">
        <v>0.89</v>
      </c>
    </row>
    <row r="143" spans="17:17">
      <c r="Q143" s="293">
        <v>0.9</v>
      </c>
    </row>
    <row r="144" spans="17:17">
      <c r="Q144" s="293">
        <v>0.91</v>
      </c>
    </row>
    <row r="145" spans="17:17">
      <c r="Q145" s="293">
        <v>0.92</v>
      </c>
    </row>
    <row r="146" spans="17:17">
      <c r="Q146" s="293">
        <v>0.93</v>
      </c>
    </row>
    <row r="147" spans="17:17">
      <c r="Q147" s="293">
        <v>0.94</v>
      </c>
    </row>
    <row r="148" spans="17:17">
      <c r="Q148" s="293">
        <v>0.95</v>
      </c>
    </row>
    <row r="149" spans="17:17">
      <c r="Q149" s="293">
        <v>0.96</v>
      </c>
    </row>
    <row r="150" spans="17:17">
      <c r="Q150" s="293">
        <v>0.97</v>
      </c>
    </row>
    <row r="151" spans="17:17">
      <c r="Q151" s="293">
        <v>0.98</v>
      </c>
    </row>
    <row r="152" spans="17:17">
      <c r="Q152" s="293">
        <v>0.99</v>
      </c>
    </row>
    <row r="153" spans="17:17">
      <c r="Q153" s="293">
        <v>1.0000000000000007</v>
      </c>
    </row>
  </sheetData>
  <sheetProtection selectLockedCells="1"/>
  <mergeCells count="36">
    <mergeCell ref="B1:O1"/>
    <mergeCell ref="B3:O3"/>
    <mergeCell ref="B4:N4"/>
    <mergeCell ref="B5:O6"/>
    <mergeCell ref="B10:C10"/>
    <mergeCell ref="D10:K10"/>
    <mergeCell ref="M19:N19"/>
    <mergeCell ref="B11:C11"/>
    <mergeCell ref="D11:K11"/>
    <mergeCell ref="B13:O13"/>
    <mergeCell ref="B14:O14"/>
    <mergeCell ref="B15:C15"/>
    <mergeCell ref="D15:E15"/>
    <mergeCell ref="C18:D18"/>
    <mergeCell ref="E18:H18"/>
    <mergeCell ref="D19:E19"/>
    <mergeCell ref="G19:H19"/>
    <mergeCell ref="J19:K19"/>
    <mergeCell ref="B55:C55"/>
    <mergeCell ref="B30:O30"/>
    <mergeCell ref="B32:O32"/>
    <mergeCell ref="B33:C33"/>
    <mergeCell ref="D33:E33"/>
    <mergeCell ref="G33:H33"/>
    <mergeCell ref="J33:K33"/>
    <mergeCell ref="M33:N33"/>
    <mergeCell ref="B34:C34"/>
    <mergeCell ref="D39:E39"/>
    <mergeCell ref="B43:O43"/>
    <mergeCell ref="B44:C44"/>
    <mergeCell ref="B54:O54"/>
    <mergeCell ref="C56:O56"/>
    <mergeCell ref="C57:O57"/>
    <mergeCell ref="C58:K58"/>
    <mergeCell ref="C59:O59"/>
    <mergeCell ref="B64:O64"/>
  </mergeCells>
  <dataValidations count="8">
    <dataValidation type="list" allowBlank="1" showInputMessage="1" showErrorMessage="1" sqref="E16:E17" xr:uid="{5C680E7F-3134-F24A-8241-3D22F20BC0A8}">
      <formula1>$Q$15:$Q$17</formula1>
    </dataValidation>
    <dataValidation allowBlank="1" showInputMessage="1" showErrorMessage="1" errorTitle="Vergoeding te hoog" error="De door u ingegeven bureauvergoeding ligt boven het maximum zoals gesteld door Nuon voor dit onderdeel. Gelieve uw bureauvergoeding aan te passen." sqref="E48:E50 D48:D51" xr:uid="{D9BC2FF9-BB7D-C74B-BB2A-8158A1DE2589}"/>
    <dataValidation allowBlank="1" showInputMessage="1" showErrorMessage="1" errorTitle="Onjuist" error="De ingevoerde waarde komt niet overeen met de range zoals door de Inlener vastgesteld." promptTitle="verzuim in dagen" prompt="Voer het werkelijke aantal dagen verzuim in." sqref="M36:N36 J36:K36" xr:uid="{9736CC6F-941A-A043-B71D-F790F54C12CF}"/>
    <dataValidation allowBlank="1" showInputMessage="1" showErrorMessage="1" errorTitle="Onjuist" error="De ingevoerde waarde komt niet overeen met de range zoals door de Inlener vastgesteld." promptTitle="leegloop in dagen" prompt="Voer de voorziening voor leegloop in." sqref="D37:E37 M37:N37 J37:K37 G37:H37" xr:uid="{FA406827-0883-E040-9E64-C553B11682AA}"/>
    <dataValidation allowBlank="1" showInputMessage="1" showErrorMessage="1" errorTitle="Vergoeding onjuist" error="De door u ingegeven bureauvergoeding ligt buiten de range zoals gesteld door Inlener vastgesteld voor dit onderdeel. Gelieve uw bureauvergoeding aan te passen." promptTitle="Voer het margebedrag in" prompt="Voer een bureauvergoeding in in €." sqref="D47:E47" xr:uid="{6427F8F3-9BA5-184E-98B1-9EAF63960A04}"/>
    <dataValidation type="decimal" allowBlank="1" showInputMessage="1" showErrorMessage="1" sqref="D40" xr:uid="{4D7F543A-0395-9E4C-83BB-49D531BC9A5C}">
      <formula1>0</formula1>
      <formula2>1</formula2>
    </dataValidation>
    <dataValidation allowBlank="1" showInputMessage="1" showErrorMessage="1" errorTitle="Onjuist" error="De ingevoerde waarde komt niet overeen met de range zoals door de Inlener vastgesteld." promptTitle="Kort verzuim in dagen" prompt="Voer de voorziening voor kort verzuim in." sqref="J35:K35 M35:N35 G35:H35" xr:uid="{4A512772-B421-BC40-94A9-1C8497EB03C9}"/>
    <dataValidation type="list" allowBlank="1" showInputMessage="1" showErrorMessage="1" sqref="E18:H18" xr:uid="{FFDAFDBC-CB9F-4946-BD2F-F9B38BB65469}">
      <formula1>$R$18:$R$21</formula1>
    </dataValidation>
  </dataValidations>
  <pageMargins left="0.70866141732283472" right="0.47244094488188981" top="0.9055118110236221" bottom="0.74803149606299213" header="0.31496062992125984" footer="0.31496062992125984"/>
  <pageSetup paperSize="9" scale="11" orientation="portrait"/>
  <headerFooter>
    <oddFooter>&amp;L&amp;"Open Sans,Standaard"&amp;9&amp;K000000&amp;F&amp;R&amp;"Open Sans,Standaard"&amp;9&amp;K000000pagina &amp;P</odd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CEFEAB-0FEA-4443-BDAC-113A67259BEE}">
  <dimension ref="B2:R56"/>
  <sheetViews>
    <sheetView showGridLines="0" showRowColHeaders="0" topLeftCell="A3" zoomScaleNormal="100" workbookViewId="0">
      <selection activeCell="N23" sqref="N23"/>
    </sheetView>
  </sheetViews>
  <sheetFormatPr defaultColWidth="8.6328125" defaultRowHeight="14.5"/>
  <cols>
    <col min="1" max="1" width="4.81640625" customWidth="1"/>
    <col min="2" max="2" width="7.81640625" style="12" customWidth="1"/>
    <col min="3" max="3" width="39.6328125" style="1" customWidth="1"/>
    <col min="4" max="4" width="50.453125" style="1" customWidth="1"/>
    <col min="5" max="5" width="25.6328125" style="1" customWidth="1"/>
    <col min="6" max="6" width="9.6328125" style="1" customWidth="1"/>
    <col min="7" max="8" width="23.1796875" style="1" customWidth="1"/>
    <col min="9" max="9" width="0" hidden="1" customWidth="1"/>
    <col min="10" max="11" width="0" style="60" hidden="1" customWidth="1"/>
    <col min="12" max="12" width="0" hidden="1" customWidth="1"/>
  </cols>
  <sheetData>
    <row r="2" spans="2:18">
      <c r="C2" s="7" t="s">
        <v>0</v>
      </c>
      <c r="D2" s="2"/>
      <c r="E2" s="3"/>
      <c r="F2" s="3"/>
    </row>
    <row r="3" spans="2:18">
      <c r="C3" s="7" t="s">
        <v>173</v>
      </c>
      <c r="D3" s="2"/>
      <c r="E3" s="2"/>
      <c r="F3" s="2"/>
    </row>
    <row r="4" spans="2:18">
      <c r="E4" s="4"/>
      <c r="F4" s="4"/>
    </row>
    <row r="5" spans="2:18" ht="26.75" customHeight="1">
      <c r="B5" s="27" t="s">
        <v>2</v>
      </c>
      <c r="C5" s="29" t="s">
        <v>3</v>
      </c>
      <c r="D5" s="29" t="s">
        <v>4</v>
      </c>
      <c r="E5" s="30" t="s">
        <v>5</v>
      </c>
      <c r="F5" s="30" t="s">
        <v>6</v>
      </c>
      <c r="G5" s="30" t="s">
        <v>7</v>
      </c>
      <c r="H5" s="30" t="s">
        <v>8</v>
      </c>
    </row>
    <row r="6" spans="2:18" ht="35.75" customHeight="1" thickBot="1">
      <c r="B6" s="6">
        <v>1</v>
      </c>
      <c r="C6" s="21" t="s">
        <v>9</v>
      </c>
      <c r="D6" s="21" t="s">
        <v>10</v>
      </c>
      <c r="E6" s="20">
        <v>2</v>
      </c>
      <c r="F6" s="8" t="str">
        <f>IF((J6+K6)&gt;0.1,"ONGELDIG","GELDIG")</f>
        <v>GELDIG</v>
      </c>
      <c r="G6" s="8">
        <v>1.5</v>
      </c>
      <c r="H6" s="8">
        <v>3.5</v>
      </c>
      <c r="J6" s="5">
        <f>IF(E6&lt;G6,1,0)</f>
        <v>0</v>
      </c>
      <c r="K6" s="5">
        <f>IF(E6&gt;H6,1,0)</f>
        <v>0</v>
      </c>
    </row>
    <row r="7" spans="2:18" ht="35.75" customHeight="1" thickTop="1" thickBot="1">
      <c r="B7" s="6">
        <v>2</v>
      </c>
      <c r="C7" s="21" t="s">
        <v>11</v>
      </c>
      <c r="D7" s="21" t="s">
        <v>12</v>
      </c>
      <c r="E7" s="19">
        <v>2</v>
      </c>
      <c r="F7" s="8" t="str">
        <f t="shared" ref="F7:F9" si="0">IF((J7+K7)&gt;0.1,"ONGELDIG","GELDIG")</f>
        <v>GELDIG</v>
      </c>
      <c r="G7" s="8">
        <v>1.5</v>
      </c>
      <c r="H7" s="8">
        <v>3.5</v>
      </c>
      <c r="J7" s="5">
        <f t="shared" ref="J7:J9" si="1">IF(E7&lt;G7,1,0)</f>
        <v>0</v>
      </c>
      <c r="K7" s="5">
        <f t="shared" ref="K7:K9" si="2">IF(E7&gt;H7,1,0)</f>
        <v>0</v>
      </c>
    </row>
    <row r="8" spans="2:18" ht="35.75" customHeight="1" thickTop="1" thickBot="1">
      <c r="B8" s="6">
        <v>3</v>
      </c>
      <c r="C8" s="21" t="s">
        <v>13</v>
      </c>
      <c r="D8" s="21" t="s">
        <v>14</v>
      </c>
      <c r="E8" s="19">
        <v>1</v>
      </c>
      <c r="F8" s="8" t="str">
        <f t="shared" si="0"/>
        <v>GELDIG</v>
      </c>
      <c r="G8" s="8">
        <v>0.75</v>
      </c>
      <c r="H8" s="8">
        <v>1.25</v>
      </c>
      <c r="J8" s="5">
        <f t="shared" si="1"/>
        <v>0</v>
      </c>
      <c r="K8" s="5">
        <f t="shared" si="2"/>
        <v>0</v>
      </c>
    </row>
    <row r="9" spans="2:18" ht="35.75" customHeight="1" thickTop="1">
      <c r="B9" s="17">
        <v>4</v>
      </c>
      <c r="C9" s="25" t="s">
        <v>15</v>
      </c>
      <c r="D9" s="25" t="s">
        <v>15</v>
      </c>
      <c r="E9" s="26">
        <v>0.5</v>
      </c>
      <c r="F9" s="61" t="str">
        <f t="shared" si="0"/>
        <v>GELDIG</v>
      </c>
      <c r="G9" s="18">
        <v>0.25</v>
      </c>
      <c r="H9" s="18">
        <v>0.75</v>
      </c>
      <c r="J9" s="5">
        <f t="shared" si="1"/>
        <v>0</v>
      </c>
      <c r="K9" s="5">
        <f t="shared" si="2"/>
        <v>0</v>
      </c>
    </row>
    <row r="10" spans="2:18">
      <c r="B10" s="5"/>
      <c r="C10" s="22"/>
      <c r="D10" s="22"/>
      <c r="E10" s="22"/>
      <c r="F10" s="22"/>
      <c r="G10" s="22"/>
      <c r="H10" s="6" t="s">
        <v>16</v>
      </c>
    </row>
    <row r="11" spans="2:18" ht="21.5" customHeight="1" thickBot="1">
      <c r="B11" s="5"/>
      <c r="C11" s="20" t="s">
        <v>17</v>
      </c>
      <c r="D11" s="22"/>
      <c r="E11" s="22"/>
      <c r="F11" s="22"/>
      <c r="G11" s="22"/>
      <c r="H11" s="22"/>
    </row>
    <row r="12" spans="2:18" ht="15" thickTop="1"/>
    <row r="13" spans="2:18" s="36" customFormat="1" ht="18.5" customHeight="1">
      <c r="B13" s="34"/>
      <c r="C13" s="35" t="s">
        <v>18</v>
      </c>
      <c r="D13" s="35"/>
      <c r="E13" s="37"/>
      <c r="F13" s="37"/>
      <c r="G13" s="37"/>
      <c r="H13" s="37"/>
      <c r="I13" s="37"/>
      <c r="J13" s="42"/>
      <c r="K13" s="42"/>
      <c r="L13" s="34"/>
      <c r="M13" s="34"/>
      <c r="N13" s="34"/>
      <c r="O13" s="34"/>
      <c r="P13" s="34"/>
      <c r="Q13" s="34"/>
      <c r="R13" s="34"/>
    </row>
    <row r="14" spans="2:18" s="39" customFormat="1" ht="18.5" customHeight="1">
      <c r="B14" s="38">
        <v>1</v>
      </c>
      <c r="C14" s="39" t="s">
        <v>169</v>
      </c>
      <c r="J14" s="38"/>
      <c r="K14" s="58"/>
      <c r="N14" s="41"/>
    </row>
    <row r="15" spans="2:18" s="39" customFormat="1" ht="18.5" customHeight="1">
      <c r="B15" s="38">
        <v>2</v>
      </c>
      <c r="C15" s="39" t="s">
        <v>159</v>
      </c>
      <c r="J15" s="38"/>
      <c r="K15" s="58"/>
      <c r="N15" s="41"/>
    </row>
    <row r="16" spans="2:18" s="39" customFormat="1" ht="18.5" customHeight="1">
      <c r="B16" s="38">
        <v>3</v>
      </c>
      <c r="C16" s="39" t="s">
        <v>160</v>
      </c>
      <c r="J16" s="38"/>
      <c r="K16" s="58"/>
      <c r="N16" s="41"/>
    </row>
    <row r="17" spans="2:18" s="36" customFormat="1" ht="18.5" customHeight="1">
      <c r="B17" s="42">
        <v>4</v>
      </c>
      <c r="C17" s="43" t="s">
        <v>21</v>
      </c>
      <c r="D17" s="43"/>
      <c r="E17" s="37"/>
      <c r="F17" s="37"/>
      <c r="G17" s="43"/>
      <c r="H17" s="43"/>
      <c r="I17" s="43"/>
      <c r="J17" s="42"/>
      <c r="K17" s="59"/>
      <c r="L17" s="43"/>
      <c r="M17" s="43"/>
      <c r="N17" s="43"/>
      <c r="O17" s="43"/>
      <c r="P17" s="43"/>
      <c r="Q17" s="43"/>
      <c r="R17" s="43"/>
    </row>
    <row r="19" spans="2:18">
      <c r="C19" s="107"/>
      <c r="D19" s="22"/>
      <c r="H19" s="9"/>
    </row>
    <row r="20" spans="2:18">
      <c r="C20" s="39" t="s">
        <v>22</v>
      </c>
      <c r="D20" s="24"/>
      <c r="H20" s="9"/>
    </row>
    <row r="21" spans="2:18">
      <c r="C21" s="24"/>
      <c r="D21" s="24"/>
      <c r="H21" s="9"/>
    </row>
    <row r="22" spans="2:18">
      <c r="C22" s="24"/>
      <c r="D22" s="24"/>
      <c r="H22" s="9"/>
    </row>
    <row r="23" spans="2:18">
      <c r="H23" s="11"/>
    </row>
    <row r="24" spans="2:18">
      <c r="H24" s="9"/>
    </row>
    <row r="25" spans="2:18">
      <c r="H25" s="5"/>
    </row>
    <row r="26" spans="2:18">
      <c r="H26" s="12"/>
    </row>
    <row r="27" spans="2:18">
      <c r="H27" s="13"/>
    </row>
    <row r="28" spans="2:18">
      <c r="H28" s="14"/>
    </row>
    <row r="29" spans="2:18">
      <c r="H29" s="14"/>
    </row>
    <row r="30" spans="2:18">
      <c r="H30" s="16"/>
    </row>
    <row r="31" spans="2:18">
      <c r="H31" s="16"/>
    </row>
    <row r="32" spans="2:18">
      <c r="H32" s="16"/>
    </row>
    <row r="33" spans="8:8">
      <c r="H33" s="16"/>
    </row>
    <row r="34" spans="8:8">
      <c r="H34" s="16"/>
    </row>
    <row r="35" spans="8:8">
      <c r="H35" s="16"/>
    </row>
    <row r="36" spans="8:8">
      <c r="H36" s="16"/>
    </row>
    <row r="39" spans="8:8">
      <c r="H39" s="12"/>
    </row>
    <row r="40" spans="8:8">
      <c r="H40" s="13"/>
    </row>
    <row r="41" spans="8:8">
      <c r="H41" s="14"/>
    </row>
    <row r="42" spans="8:8">
      <c r="H42" s="14"/>
    </row>
    <row r="43" spans="8:8">
      <c r="H43" s="16"/>
    </row>
    <row r="44" spans="8:8">
      <c r="H44" s="16"/>
    </row>
    <row r="45" spans="8:8">
      <c r="H45" s="16"/>
    </row>
    <row r="46" spans="8:8">
      <c r="H46" s="16"/>
    </row>
    <row r="47" spans="8:8">
      <c r="H47" s="16"/>
    </row>
    <row r="48" spans="8:8">
      <c r="H48" s="16"/>
    </row>
    <row r="49" spans="8:8">
      <c r="H49" s="16"/>
    </row>
    <row r="50" spans="8:8">
      <c r="H50" s="16"/>
    </row>
    <row r="51" spans="8:8">
      <c r="H51" s="16"/>
    </row>
    <row r="52" spans="8:8">
      <c r="H52" s="16"/>
    </row>
    <row r="53" spans="8:8">
      <c r="H53" s="16"/>
    </row>
    <row r="54" spans="8:8">
      <c r="H54" s="16"/>
    </row>
    <row r="55" spans="8:8">
      <c r="H55" s="16"/>
    </row>
    <row r="56" spans="8:8">
      <c r="H56" s="16"/>
    </row>
  </sheetData>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82974D-ADCC-4451-8036-552D9E363180}">
  <dimension ref="B2:Q23"/>
  <sheetViews>
    <sheetView showGridLines="0" showRowColHeaders="0" zoomScaleNormal="100" workbookViewId="0">
      <selection activeCell="H23" sqref="H23"/>
    </sheetView>
  </sheetViews>
  <sheetFormatPr defaultColWidth="32.1796875" defaultRowHeight="14.5"/>
  <cols>
    <col min="1" max="1" width="4.81640625" customWidth="1"/>
    <col min="2" max="2" width="7.81640625" customWidth="1"/>
    <col min="3" max="3" width="46.1796875" customWidth="1"/>
    <col min="4" max="4" width="36.6328125" customWidth="1"/>
  </cols>
  <sheetData>
    <row r="2" spans="2:17">
      <c r="B2" s="12"/>
      <c r="C2" s="7" t="str">
        <f>'DEMO Invulblad Marge opslagen'!C2</f>
        <v>Bijlage X: Prijzenblad</v>
      </c>
      <c r="D2" s="2"/>
      <c r="E2" s="3"/>
      <c r="F2" s="1"/>
      <c r="G2" s="1"/>
    </row>
    <row r="3" spans="2:17">
      <c r="B3" s="12"/>
      <c r="C3" s="7" t="s">
        <v>119</v>
      </c>
      <c r="D3" s="2"/>
      <c r="E3" s="3"/>
      <c r="F3" s="1"/>
      <c r="G3" s="1"/>
    </row>
    <row r="4" spans="2:17" s="1" customFormat="1">
      <c r="C4" s="102" t="s">
        <v>120</v>
      </c>
      <c r="E4" s="4"/>
      <c r="H4" s="31"/>
      <c r="I4" s="13"/>
      <c r="J4" s="13"/>
      <c r="K4" s="13"/>
      <c r="L4" s="13"/>
      <c r="M4" s="13"/>
      <c r="O4" s="12"/>
      <c r="P4"/>
    </row>
    <row r="6" spans="2:17" ht="29">
      <c r="B6" s="27" t="s">
        <v>126</v>
      </c>
      <c r="C6" s="29" t="s">
        <v>127</v>
      </c>
      <c r="D6" s="30" t="s">
        <v>128</v>
      </c>
      <c r="E6" s="30" t="s">
        <v>129</v>
      </c>
      <c r="F6" s="30" t="s">
        <v>130</v>
      </c>
    </row>
    <row r="7" spans="2:17" ht="20" customHeight="1">
      <c r="B7" s="27">
        <v>5</v>
      </c>
      <c r="C7" s="53" t="s">
        <v>131</v>
      </c>
      <c r="D7" s="55">
        <v>34.950000000000003</v>
      </c>
      <c r="E7" s="28">
        <v>32.21</v>
      </c>
      <c r="F7" s="28">
        <v>39.732155642515501</v>
      </c>
    </row>
    <row r="8" spans="2:17" ht="20" customHeight="1" thickBot="1">
      <c r="B8" s="32">
        <v>6</v>
      </c>
      <c r="C8" s="54" t="s">
        <v>132</v>
      </c>
      <c r="D8" s="56">
        <v>34.950000000000003</v>
      </c>
      <c r="E8" s="33">
        <v>32.21</v>
      </c>
      <c r="F8" s="33">
        <v>39.732155642515501</v>
      </c>
    </row>
    <row r="9" spans="2:17" ht="20" customHeight="1" thickTop="1">
      <c r="B9" s="5"/>
      <c r="C9" s="22"/>
      <c r="D9" s="22"/>
      <c r="E9" s="22"/>
      <c r="F9" s="6" t="s">
        <v>16</v>
      </c>
    </row>
    <row r="10" spans="2:17" ht="20" customHeight="1"/>
    <row r="11" spans="2:17" ht="20" customHeight="1">
      <c r="B11" s="363" t="s">
        <v>172</v>
      </c>
      <c r="C11" s="364"/>
      <c r="D11" s="364"/>
      <c r="E11" s="364"/>
    </row>
    <row r="12" spans="2:17" ht="20" customHeight="1"/>
    <row r="13" spans="2:17" ht="20" customHeight="1"/>
    <row r="14" spans="2:17" s="36" customFormat="1" ht="20" customHeight="1">
      <c r="B14" s="34"/>
      <c r="C14" s="35" t="s">
        <v>18</v>
      </c>
      <c r="D14" s="35"/>
      <c r="E14" s="37"/>
      <c r="F14" s="37"/>
      <c r="J14" s="44"/>
      <c r="K14" s="44"/>
      <c r="L14" s="44"/>
      <c r="M14" s="44"/>
      <c r="N14" s="44"/>
      <c r="O14" s="44"/>
      <c r="P14" s="44"/>
      <c r="Q14" s="44"/>
    </row>
    <row r="15" spans="2:17" s="39" customFormat="1" ht="20" customHeight="1">
      <c r="B15" s="297">
        <v>1</v>
      </c>
      <c r="C15" s="365" t="s">
        <v>170</v>
      </c>
      <c r="D15" s="365"/>
      <c r="E15" s="365"/>
      <c r="F15" s="365"/>
      <c r="G15" s="310"/>
      <c r="H15" s="310"/>
      <c r="J15" s="308"/>
      <c r="M15" s="41"/>
    </row>
    <row r="16" spans="2:17" ht="40" customHeight="1">
      <c r="B16" s="15">
        <v>2</v>
      </c>
      <c r="C16" s="366" t="s">
        <v>133</v>
      </c>
      <c r="D16" s="366"/>
      <c r="E16" s="366"/>
      <c r="F16" s="366"/>
      <c r="G16" s="311"/>
      <c r="H16" s="311"/>
      <c r="J16" s="60"/>
      <c r="K16" s="60"/>
    </row>
    <row r="17" spans="2:17" ht="20" customHeight="1">
      <c r="B17" s="15">
        <v>3</v>
      </c>
      <c r="C17" s="367" t="s">
        <v>134</v>
      </c>
      <c r="D17" s="367"/>
      <c r="E17" s="367"/>
      <c r="F17" s="367"/>
      <c r="G17" s="4"/>
      <c r="H17" s="312"/>
      <c r="J17" s="60"/>
      <c r="K17" s="60"/>
    </row>
    <row r="18" spans="2:17" s="298" customFormat="1" ht="110" customHeight="1">
      <c r="B18" s="15"/>
      <c r="C18" s="366" t="s">
        <v>171</v>
      </c>
      <c r="D18" s="366"/>
      <c r="E18" s="366"/>
      <c r="F18" s="366"/>
      <c r="G18" s="311"/>
      <c r="H18" s="311"/>
      <c r="J18" s="309"/>
      <c r="K18" s="309"/>
    </row>
    <row r="19" spans="2:17" s="39" customFormat="1" ht="20" customHeight="1">
      <c r="B19" s="297">
        <v>4</v>
      </c>
      <c r="C19" s="368" t="s">
        <v>135</v>
      </c>
      <c r="D19" s="368"/>
      <c r="E19" s="368"/>
      <c r="F19" s="368"/>
      <c r="G19" s="310"/>
      <c r="H19" s="310"/>
      <c r="J19" s="308"/>
      <c r="M19" s="41"/>
    </row>
    <row r="20" spans="2:17" s="39" customFormat="1" ht="20" customHeight="1">
      <c r="B20" s="297">
        <v>5</v>
      </c>
      <c r="C20" s="368" t="s">
        <v>136</v>
      </c>
      <c r="D20" s="368"/>
      <c r="E20" s="368"/>
      <c r="F20" s="368"/>
      <c r="G20" s="310"/>
      <c r="H20" s="310"/>
      <c r="J20" s="308"/>
      <c r="M20" s="41"/>
    </row>
    <row r="21" spans="2:17" s="39" customFormat="1" ht="54" customHeight="1">
      <c r="B21" s="297">
        <v>6</v>
      </c>
      <c r="C21" s="369" t="s">
        <v>137</v>
      </c>
      <c r="D21" s="369"/>
      <c r="E21" s="369"/>
      <c r="F21" s="369"/>
      <c r="G21" s="298"/>
      <c r="H21" s="298"/>
      <c r="J21" s="308"/>
      <c r="M21" s="41"/>
    </row>
    <row r="22" spans="2:17" s="36" customFormat="1" ht="20" customHeight="1">
      <c r="B22" s="299">
        <v>7</v>
      </c>
      <c r="C22" s="362" t="s">
        <v>21</v>
      </c>
      <c r="D22" s="362"/>
      <c r="E22" s="362"/>
      <c r="F22" s="362"/>
      <c r="G22" s="39"/>
      <c r="H22" s="39"/>
      <c r="I22" s="39"/>
      <c r="J22" s="308"/>
      <c r="K22" s="39"/>
      <c r="L22" s="39"/>
      <c r="M22" s="39"/>
      <c r="N22" s="39"/>
      <c r="O22" s="39"/>
      <c r="P22" s="39"/>
      <c r="Q22" s="39"/>
    </row>
    <row r="23" spans="2:17" s="36" customFormat="1" ht="19.25" customHeight="1">
      <c r="B23" s="38"/>
      <c r="C23" s="39" t="s">
        <v>22</v>
      </c>
      <c r="D23" s="39"/>
      <c r="F23" s="39"/>
      <c r="G23" s="39"/>
      <c r="H23" s="39"/>
      <c r="I23" s="39"/>
      <c r="J23" s="308"/>
      <c r="K23" s="39"/>
    </row>
  </sheetData>
  <mergeCells count="9">
    <mergeCell ref="C22:F22"/>
    <mergeCell ref="B11:E11"/>
    <mergeCell ref="C15:F15"/>
    <mergeCell ref="C16:F16"/>
    <mergeCell ref="C17:F17"/>
    <mergeCell ref="C18:F18"/>
    <mergeCell ref="C19:F19"/>
    <mergeCell ref="C20:F20"/>
    <mergeCell ref="C21:F21"/>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8F5306-34DE-4E96-BE4D-925F3E9806BE}">
  <dimension ref="A2:Z68"/>
  <sheetViews>
    <sheetView showGridLines="0" showRowColHeaders="0" zoomScaleNormal="100" workbookViewId="0">
      <selection activeCell="H21" sqref="H21"/>
    </sheetView>
  </sheetViews>
  <sheetFormatPr defaultColWidth="32.453125" defaultRowHeight="14.5"/>
  <cols>
    <col min="1" max="1" width="4.81640625" style="1" customWidth="1"/>
    <col min="2" max="2" width="7.81640625" style="12" customWidth="1"/>
    <col min="3" max="3" width="46.6328125" style="1" customWidth="1"/>
    <col min="4" max="4" width="23.6328125" style="1" customWidth="1"/>
    <col min="5" max="5" width="28.36328125" style="1" customWidth="1"/>
    <col min="6" max="6" width="29.6328125" style="1" customWidth="1"/>
    <col min="7" max="7" width="19.6328125" style="31" customWidth="1"/>
    <col min="8" max="13" width="19.6328125" style="1" customWidth="1"/>
    <col min="14" max="14" width="22.36328125" style="12" bestFit="1" customWidth="1"/>
    <col min="15" max="15" width="46.81640625" bestFit="1" customWidth="1"/>
    <col min="16" max="16" width="6.1796875" style="1" customWidth="1"/>
    <col min="17" max="17" width="15.6328125" style="1" customWidth="1"/>
    <col min="18" max="18" width="20.453125" style="1" customWidth="1"/>
    <col min="19" max="19" width="48.453125" style="1" customWidth="1"/>
    <col min="20" max="20" width="32.453125" style="1"/>
    <col min="21" max="21" width="15.1796875" style="1" customWidth="1"/>
    <col min="22" max="22" width="19.453125" style="1" customWidth="1"/>
    <col min="23" max="23" width="6.453125" style="1" customWidth="1"/>
    <col min="24" max="24" width="32.453125" style="1"/>
    <col min="25" max="25" width="11.1796875" style="1" bestFit="1" customWidth="1"/>
    <col min="26" max="26" width="19.453125" style="1" customWidth="1"/>
    <col min="27" max="16384" width="32.453125" style="1"/>
  </cols>
  <sheetData>
    <row r="2" spans="2:26" ht="16.25" customHeight="1">
      <c r="C2" s="7" t="s">
        <v>0</v>
      </c>
      <c r="D2" s="3"/>
    </row>
    <row r="3" spans="2:26">
      <c r="C3" s="7" t="s">
        <v>138</v>
      </c>
      <c r="D3" s="2"/>
    </row>
    <row r="4" spans="2:26">
      <c r="C4" s="102" t="s">
        <v>120</v>
      </c>
      <c r="D4" s="4"/>
      <c r="H4" s="13" t="s">
        <v>121</v>
      </c>
      <c r="I4" s="13" t="s">
        <v>122</v>
      </c>
      <c r="J4" s="13" t="s">
        <v>123</v>
      </c>
      <c r="K4" s="13" t="s">
        <v>124</v>
      </c>
      <c r="L4" s="13" t="s">
        <v>125</v>
      </c>
    </row>
    <row r="5" spans="2:26">
      <c r="B5" s="57"/>
      <c r="D5" s="4"/>
      <c r="H5" s="13"/>
      <c r="I5" s="13"/>
      <c r="J5" s="13"/>
      <c r="K5" s="13"/>
      <c r="L5" s="13"/>
    </row>
    <row r="6" spans="2:26" s="6" customFormat="1" ht="39" customHeight="1">
      <c r="B6" s="62" t="s">
        <v>2</v>
      </c>
      <c r="C6" s="63" t="s">
        <v>3</v>
      </c>
      <c r="D6" s="64" t="s">
        <v>5</v>
      </c>
      <c r="E6" s="64" t="s">
        <v>139</v>
      </c>
      <c r="F6" s="64" t="s">
        <v>140</v>
      </c>
      <c r="G6" s="65" t="s">
        <v>141</v>
      </c>
      <c r="H6" s="64" t="s">
        <v>142</v>
      </c>
      <c r="I6" s="64" t="s">
        <v>143</v>
      </c>
      <c r="J6" s="64" t="s">
        <v>144</v>
      </c>
      <c r="K6" s="64" t="s">
        <v>145</v>
      </c>
      <c r="L6" s="104" t="s">
        <v>146</v>
      </c>
      <c r="M6" s="64" t="s">
        <v>147</v>
      </c>
      <c r="N6" s="64" t="s">
        <v>148</v>
      </c>
      <c r="O6" s="66" t="s">
        <v>149</v>
      </c>
    </row>
    <row r="7" spans="2:26" s="22" customFormat="1" ht="39.5" customHeight="1">
      <c r="B7" s="62">
        <v>1</v>
      </c>
      <c r="C7" s="67" t="s">
        <v>150</v>
      </c>
      <c r="D7" s="68">
        <f>'DEMO Invulblad Marge opslagen'!E6</f>
        <v>2</v>
      </c>
      <c r="E7" s="68">
        <v>1.5</v>
      </c>
      <c r="F7" s="68">
        <v>3.5</v>
      </c>
      <c r="G7" s="69">
        <v>97600</v>
      </c>
      <c r="H7" s="70">
        <f>G7*E7</f>
        <v>146400</v>
      </c>
      <c r="I7" s="70">
        <f>G7*F7</f>
        <v>341600</v>
      </c>
      <c r="J7" s="70">
        <f>D7*G7</f>
        <v>195200</v>
      </c>
      <c r="K7" s="71">
        <v>0</v>
      </c>
      <c r="L7" s="72">
        <v>60</v>
      </c>
      <c r="M7" s="73">
        <f>L7/$L$14</f>
        <v>0.2</v>
      </c>
      <c r="N7" s="302">
        <f>IF('DEMO Invulblad Marge opslagen'!E6=0,"-",L7-((D7-E7)/(F7-E7)*L7))</f>
        <v>45</v>
      </c>
      <c r="O7" s="84" t="s">
        <v>151</v>
      </c>
      <c r="P7" s="23"/>
      <c r="T7" s="45"/>
      <c r="X7" s="45"/>
    </row>
    <row r="8" spans="2:26" s="22" customFormat="1" ht="39.5" customHeight="1">
      <c r="B8" s="62">
        <v>2</v>
      </c>
      <c r="C8" s="67" t="s">
        <v>152</v>
      </c>
      <c r="D8" s="68">
        <f>'DEMO Invulblad Marge opslagen'!E7</f>
        <v>2</v>
      </c>
      <c r="E8" s="68">
        <v>1.5</v>
      </c>
      <c r="F8" s="68">
        <v>3.5</v>
      </c>
      <c r="G8" s="69">
        <v>48800</v>
      </c>
      <c r="H8" s="70">
        <f>G8*E8</f>
        <v>73200</v>
      </c>
      <c r="I8" s="70">
        <f t="shared" ref="I8:I13" si="0">G8*F8</f>
        <v>170800</v>
      </c>
      <c r="J8" s="70">
        <f>D8*G8</f>
        <v>97600</v>
      </c>
      <c r="K8" s="71">
        <v>0</v>
      </c>
      <c r="L8" s="72">
        <v>30</v>
      </c>
      <c r="M8" s="73">
        <f t="shared" ref="M8:M13" si="1">L8/$L$14</f>
        <v>0.1</v>
      </c>
      <c r="N8" s="302">
        <f>IF('DEMO Invulblad Marge opslagen'!E7=0,"-",L8-((D8-E8)/(F8-E8)*L8))</f>
        <v>22.5</v>
      </c>
      <c r="O8" s="84" t="s">
        <v>151</v>
      </c>
      <c r="T8" s="46"/>
      <c r="X8" s="46"/>
    </row>
    <row r="9" spans="2:26" s="22" customFormat="1" ht="39.5" customHeight="1">
      <c r="B9" s="62">
        <v>3</v>
      </c>
      <c r="C9" s="67" t="s">
        <v>13</v>
      </c>
      <c r="D9" s="68">
        <f>'DEMO Invulblad Marge opslagen'!E8</f>
        <v>1</v>
      </c>
      <c r="E9" s="68">
        <v>0.75</v>
      </c>
      <c r="F9" s="68">
        <v>1.25</v>
      </c>
      <c r="G9" s="69">
        <v>244000</v>
      </c>
      <c r="H9" s="70">
        <f>G9*E9</f>
        <v>183000</v>
      </c>
      <c r="I9" s="70">
        <f t="shared" si="0"/>
        <v>305000</v>
      </c>
      <c r="J9" s="70">
        <f>D9*G9</f>
        <v>244000</v>
      </c>
      <c r="K9" s="71">
        <v>0</v>
      </c>
      <c r="L9" s="72">
        <v>150</v>
      </c>
      <c r="M9" s="73">
        <f t="shared" si="1"/>
        <v>0.5</v>
      </c>
      <c r="N9" s="302">
        <f>IF('DEMO Invulblad Marge opslagen'!E8=0,"-",L9-((D9-E9)/(F9-E9)*L9))</f>
        <v>75</v>
      </c>
      <c r="O9" s="74" t="s">
        <v>151</v>
      </c>
      <c r="T9" s="46"/>
      <c r="X9" s="46"/>
    </row>
    <row r="10" spans="2:26" s="22" customFormat="1" ht="39.5" customHeight="1">
      <c r="B10" s="62">
        <v>4</v>
      </c>
      <c r="C10" s="67" t="s">
        <v>127</v>
      </c>
      <c r="D10" s="68">
        <f>'DEMO Invulblad Marge opslagen'!E9</f>
        <v>0.5</v>
      </c>
      <c r="E10" s="68">
        <v>0.25</v>
      </c>
      <c r="F10" s="68">
        <v>0.75</v>
      </c>
      <c r="G10" s="69">
        <v>48800</v>
      </c>
      <c r="H10" s="70">
        <f>G10*E10</f>
        <v>12200</v>
      </c>
      <c r="I10" s="70">
        <f t="shared" si="0"/>
        <v>36600</v>
      </c>
      <c r="J10" s="70">
        <f>D10*G10</f>
        <v>24400</v>
      </c>
      <c r="K10" s="71">
        <v>0</v>
      </c>
      <c r="L10" s="72">
        <v>30</v>
      </c>
      <c r="M10" s="73">
        <f t="shared" si="1"/>
        <v>0.1</v>
      </c>
      <c r="N10" s="302">
        <f>IF('DEMO Invulblad Marge opslagen'!E9=0,"-",L10-((D10-E10)/(F10-E10)*L10))</f>
        <v>15</v>
      </c>
      <c r="O10" s="74" t="s">
        <v>151</v>
      </c>
      <c r="T10" s="46"/>
      <c r="X10" s="46"/>
    </row>
    <row r="11" spans="2:26" s="6" customFormat="1" ht="54.5" customHeight="1">
      <c r="B11" s="62" t="s">
        <v>126</v>
      </c>
      <c r="C11" s="63" t="s">
        <v>127</v>
      </c>
      <c r="D11" s="64" t="s">
        <v>153</v>
      </c>
      <c r="E11" s="64" t="s">
        <v>154</v>
      </c>
      <c r="F11" s="64" t="s">
        <v>155</v>
      </c>
      <c r="G11" s="65" t="s">
        <v>141</v>
      </c>
      <c r="H11" s="64" t="s">
        <v>142</v>
      </c>
      <c r="I11" s="64" t="s">
        <v>143</v>
      </c>
      <c r="J11" s="75" t="s">
        <v>144</v>
      </c>
      <c r="K11" s="64" t="s">
        <v>145</v>
      </c>
      <c r="L11" s="64" t="s">
        <v>146</v>
      </c>
      <c r="M11" s="64" t="s">
        <v>147</v>
      </c>
      <c r="N11" s="64" t="s">
        <v>148</v>
      </c>
      <c r="O11" s="66" t="s">
        <v>149</v>
      </c>
      <c r="R11" s="303"/>
      <c r="S11" s="303"/>
      <c r="T11" s="303"/>
      <c r="U11" s="303"/>
      <c r="V11" s="303"/>
    </row>
    <row r="12" spans="2:26" s="22" customFormat="1" ht="39.5" customHeight="1">
      <c r="B12" s="76">
        <v>5</v>
      </c>
      <c r="C12" s="77" t="s">
        <v>131</v>
      </c>
      <c r="D12" s="78">
        <f>'DEMO Uurtarief uitzenden'!D7</f>
        <v>34.950000000000003</v>
      </c>
      <c r="E12" s="105">
        <f>'DEMO Uurtarief uitzenden'!E7</f>
        <v>32.21</v>
      </c>
      <c r="F12" s="105">
        <f>'DEMO Uurtarief uitzenden'!F7</f>
        <v>39.732155642515501</v>
      </c>
      <c r="G12" s="79">
        <f>48800/2</f>
        <v>24400</v>
      </c>
      <c r="H12" s="80">
        <f>G12*E12</f>
        <v>785924</v>
      </c>
      <c r="I12" s="80">
        <f t="shared" si="0"/>
        <v>969464.59767737822</v>
      </c>
      <c r="J12" s="80">
        <f>D12*G12</f>
        <v>852780.00000000012</v>
      </c>
      <c r="K12" s="81">
        <v>0</v>
      </c>
      <c r="L12" s="82">
        <v>15</v>
      </c>
      <c r="M12" s="83">
        <f t="shared" si="1"/>
        <v>0.05</v>
      </c>
      <c r="N12" s="302">
        <f>IF('DEMO Uurtarief uitzenden'!$D$7=0,"-",L12-((D12-E12)/(F12-E12)*L12))</f>
        <v>9.5361407084292011</v>
      </c>
      <c r="O12" s="84" t="s">
        <v>151</v>
      </c>
      <c r="R12" s="304"/>
      <c r="S12" s="304"/>
      <c r="T12" s="304"/>
      <c r="U12" s="304"/>
      <c r="V12" s="304"/>
    </row>
    <row r="13" spans="2:26" s="22" customFormat="1" ht="39.5" customHeight="1" thickBot="1">
      <c r="B13" s="93">
        <v>6</v>
      </c>
      <c r="C13" s="94" t="s">
        <v>132</v>
      </c>
      <c r="D13" s="95">
        <f>'DEMO Uurtarief uitzenden'!D8</f>
        <v>34.950000000000003</v>
      </c>
      <c r="E13" s="106">
        <f>'DEMO Uurtarief uitzenden'!E8</f>
        <v>32.21</v>
      </c>
      <c r="F13" s="106">
        <f>'DEMO Uurtarief uitzenden'!F8</f>
        <v>39.732155642515501</v>
      </c>
      <c r="G13" s="96">
        <f>48800/2</f>
        <v>24400</v>
      </c>
      <c r="H13" s="97">
        <f>G13*E13</f>
        <v>785924</v>
      </c>
      <c r="I13" s="97">
        <f t="shared" si="0"/>
        <v>969464.59767737822</v>
      </c>
      <c r="J13" s="97">
        <f>D13*G13</f>
        <v>852780.00000000012</v>
      </c>
      <c r="K13" s="98">
        <v>0</v>
      </c>
      <c r="L13" s="99">
        <v>15</v>
      </c>
      <c r="M13" s="100">
        <f t="shared" si="1"/>
        <v>0.05</v>
      </c>
      <c r="N13" s="302">
        <f>IF('DEMO Uurtarief uitzenden'!$D$8=0,"-",L13-((D13-E13)/(F13-E13)*L13))</f>
        <v>9.5361407084292011</v>
      </c>
      <c r="O13" s="101" t="s">
        <v>151</v>
      </c>
      <c r="R13" s="304"/>
      <c r="S13" s="305"/>
      <c r="T13" s="304"/>
      <c r="U13" s="304"/>
      <c r="V13" s="304"/>
    </row>
    <row r="14" spans="2:26" s="22" customFormat="1" ht="53.75" customHeight="1" thickTop="1" thickBot="1">
      <c r="B14" s="85"/>
      <c r="C14" s="86" t="s">
        <v>16</v>
      </c>
      <c r="D14" s="87"/>
      <c r="E14" s="87"/>
      <c r="F14" s="87"/>
      <c r="G14" s="88"/>
      <c r="H14" s="89"/>
      <c r="I14" s="89"/>
      <c r="J14" s="89"/>
      <c r="K14" s="90"/>
      <c r="L14" s="90">
        <f>SUM(L7:L13)</f>
        <v>300</v>
      </c>
      <c r="M14" s="91">
        <f>SUM(M7:M13)</f>
        <v>1</v>
      </c>
      <c r="N14" s="103">
        <f>SUM(N7:N13)</f>
        <v>176.5722814168584</v>
      </c>
      <c r="O14" s="92"/>
      <c r="P14" s="47"/>
      <c r="Q14" s="306"/>
      <c r="R14" s="306"/>
      <c r="S14" s="307"/>
      <c r="T14" s="306"/>
      <c r="U14" s="306"/>
      <c r="V14" s="306"/>
      <c r="X14" s="47"/>
      <c r="Y14" s="47"/>
      <c r="Z14" s="47"/>
    </row>
    <row r="15" spans="2:26">
      <c r="G15" s="50"/>
      <c r="H15" s="51"/>
      <c r="I15" s="51"/>
      <c r="J15" s="51"/>
      <c r="K15" s="49"/>
      <c r="L15" s="49"/>
      <c r="M15" s="49"/>
      <c r="N15" s="52"/>
      <c r="P15" s="48"/>
      <c r="R15" s="49"/>
      <c r="S15" s="48"/>
      <c r="T15" s="48"/>
    </row>
    <row r="17" spans="1:15" s="36" customFormat="1" ht="22.25" customHeight="1">
      <c r="A17" s="44"/>
      <c r="B17" s="34"/>
      <c r="C17" s="35" t="s">
        <v>18</v>
      </c>
      <c r="D17" s="37"/>
      <c r="E17" s="37"/>
      <c r="F17" s="37"/>
      <c r="G17" s="31"/>
      <c r="H17" s="1"/>
      <c r="I17" s="1"/>
      <c r="J17" s="1"/>
      <c r="K17" s="1"/>
      <c r="L17" s="1"/>
      <c r="M17" s="1"/>
      <c r="N17" s="12"/>
      <c r="O17"/>
    </row>
    <row r="18" spans="1:15" s="36" customFormat="1" ht="22.25" customHeight="1">
      <c r="A18" s="44"/>
      <c r="B18" s="38">
        <v>1</v>
      </c>
      <c r="C18" s="39" t="s">
        <v>156</v>
      </c>
      <c r="D18" s="39"/>
      <c r="E18" s="39"/>
      <c r="F18" s="39"/>
      <c r="G18" s="31"/>
      <c r="H18" s="1"/>
      <c r="I18" s="1"/>
      <c r="J18" s="1"/>
      <c r="K18" s="1"/>
      <c r="L18" s="1"/>
      <c r="M18" s="1"/>
      <c r="N18" s="12"/>
      <c r="O18"/>
    </row>
    <row r="19" spans="1:15" s="39" customFormat="1" ht="22.25" customHeight="1">
      <c r="B19" s="38">
        <v>2</v>
      </c>
      <c r="C19" s="40" t="s">
        <v>157</v>
      </c>
      <c r="G19" s="31"/>
      <c r="H19" s="1"/>
      <c r="I19" s="1"/>
      <c r="J19" s="1"/>
      <c r="K19" s="1"/>
      <c r="L19" s="1"/>
      <c r="M19" s="1"/>
      <c r="N19" s="12"/>
      <c r="O19"/>
    </row>
    <row r="20" spans="1:15" s="39" customFormat="1" ht="22.25" customHeight="1">
      <c r="B20" s="38">
        <v>3</v>
      </c>
      <c r="C20" s="39" t="s">
        <v>19</v>
      </c>
      <c r="G20" s="31"/>
      <c r="H20" s="1"/>
      <c r="I20" s="1"/>
      <c r="J20" s="1"/>
      <c r="K20" s="1"/>
      <c r="L20" s="1"/>
      <c r="M20" s="1"/>
      <c r="N20" s="12"/>
      <c r="O20"/>
    </row>
    <row r="21" spans="1:15" s="39" customFormat="1" ht="22.25" customHeight="1">
      <c r="B21" s="38">
        <v>4</v>
      </c>
      <c r="C21" s="39" t="s">
        <v>20</v>
      </c>
      <c r="G21" s="31"/>
      <c r="H21" s="1"/>
      <c r="I21" s="1"/>
      <c r="J21" s="1"/>
      <c r="K21" s="1"/>
      <c r="L21" s="1"/>
      <c r="M21" s="1"/>
      <c r="N21" s="12"/>
      <c r="O21"/>
    </row>
    <row r="22" spans="1:15" s="39" customFormat="1" ht="22.25" customHeight="1">
      <c r="B22" s="38">
        <v>5</v>
      </c>
      <c r="C22" s="39" t="s">
        <v>158</v>
      </c>
      <c r="G22" s="31"/>
      <c r="H22" s="1"/>
      <c r="I22" s="1"/>
      <c r="J22" s="301"/>
      <c r="K22" s="1"/>
      <c r="L22" s="1"/>
      <c r="M22" s="1"/>
      <c r="N22" s="12"/>
      <c r="O22"/>
    </row>
    <row r="23" spans="1:15" s="36" customFormat="1" ht="22.25" customHeight="1">
      <c r="A23" s="44"/>
      <c r="B23" s="42">
        <v>6</v>
      </c>
      <c r="C23" s="43" t="s">
        <v>21</v>
      </c>
      <c r="D23" s="43"/>
      <c r="E23" s="43"/>
      <c r="F23" s="43"/>
      <c r="G23" s="31"/>
      <c r="H23" s="1"/>
      <c r="I23" s="1"/>
      <c r="J23" s="1"/>
      <c r="K23" s="1"/>
      <c r="L23" s="1"/>
      <c r="M23" s="1"/>
      <c r="N23" s="12"/>
      <c r="O23"/>
    </row>
    <row r="24" spans="1:15" s="36" customFormat="1" ht="22.25" customHeight="1">
      <c r="A24" s="44"/>
      <c r="B24" s="38"/>
      <c r="C24" s="39" t="s">
        <v>22</v>
      </c>
      <c r="D24" s="39"/>
      <c r="E24" s="39"/>
      <c r="F24" s="39"/>
      <c r="G24" s="31"/>
      <c r="H24" s="1"/>
      <c r="I24" s="1"/>
      <c r="J24" s="1"/>
      <c r="K24" s="1"/>
      <c r="L24" s="1"/>
      <c r="M24" s="1"/>
      <c r="N24" s="12"/>
      <c r="O24"/>
    </row>
    <row r="25" spans="1:15" ht="22.25" customHeight="1"/>
    <row r="26" spans="1:15">
      <c r="F26" s="6"/>
    </row>
    <row r="27" spans="1:15">
      <c r="F27" s="9"/>
    </row>
    <row r="28" spans="1:15">
      <c r="F28" s="9"/>
      <c r="H28" s="5"/>
      <c r="I28" s="5"/>
    </row>
    <row r="29" spans="1:15">
      <c r="F29" s="9"/>
      <c r="H29" s="5"/>
      <c r="I29" s="5"/>
    </row>
    <row r="30" spans="1:15">
      <c r="F30" s="9"/>
      <c r="H30" s="5"/>
      <c r="I30" s="5"/>
    </row>
    <row r="31" spans="1:15">
      <c r="C31" s="22"/>
      <c r="F31" s="9"/>
      <c r="H31" s="5"/>
      <c r="I31" s="5"/>
    </row>
    <row r="32" spans="1:15">
      <c r="C32" s="24"/>
      <c r="F32" s="9"/>
      <c r="H32" s="5"/>
      <c r="I32" s="5"/>
    </row>
    <row r="33" spans="3:13">
      <c r="C33" s="24"/>
      <c r="F33" s="9"/>
      <c r="H33" s="5"/>
      <c r="I33" s="5"/>
    </row>
    <row r="34" spans="3:13">
      <c r="C34" s="24"/>
      <c r="F34" s="9"/>
      <c r="H34" s="5"/>
      <c r="I34" s="5"/>
    </row>
    <row r="35" spans="3:13">
      <c r="F35" s="11"/>
      <c r="H35" s="5"/>
      <c r="I35" s="5"/>
      <c r="J35" s="5"/>
      <c r="K35" s="10"/>
      <c r="L35" s="10"/>
      <c r="M35" s="9"/>
    </row>
    <row r="36" spans="3:13">
      <c r="F36" s="9"/>
      <c r="H36" s="5"/>
      <c r="I36" s="5"/>
      <c r="J36" s="5"/>
    </row>
    <row r="37" spans="3:13">
      <c r="F37" s="5"/>
      <c r="H37" s="5"/>
      <c r="I37" s="5"/>
      <c r="J37" s="5"/>
      <c r="M37" s="9"/>
    </row>
    <row r="38" spans="3:13">
      <c r="F38" s="12"/>
      <c r="H38" s="12"/>
      <c r="I38" s="12"/>
      <c r="J38" s="12"/>
      <c r="M38" s="12"/>
    </row>
    <row r="39" spans="3:13">
      <c r="F39" s="13"/>
      <c r="H39" s="13"/>
      <c r="I39" s="13"/>
      <c r="J39" s="13"/>
      <c r="K39" s="7"/>
      <c r="L39" s="7"/>
      <c r="M39" s="13"/>
    </row>
    <row r="40" spans="3:13">
      <c r="F40" s="14"/>
      <c r="H40" s="15"/>
      <c r="I40" s="15"/>
      <c r="J40" s="15"/>
      <c r="K40" s="10"/>
      <c r="L40" s="10"/>
      <c r="M40" s="16"/>
    </row>
    <row r="41" spans="3:13">
      <c r="F41" s="14"/>
      <c r="H41" s="15"/>
      <c r="I41" s="15"/>
      <c r="J41" s="15"/>
      <c r="K41" s="10"/>
      <c r="L41" s="10"/>
      <c r="M41" s="16"/>
    </row>
    <row r="42" spans="3:13">
      <c r="F42" s="16"/>
      <c r="H42" s="15"/>
      <c r="I42" s="15"/>
      <c r="J42" s="15"/>
      <c r="K42" s="10"/>
      <c r="L42" s="10"/>
      <c r="M42" s="16"/>
    </row>
    <row r="43" spans="3:13">
      <c r="F43" s="16"/>
      <c r="H43" s="15"/>
      <c r="I43" s="15"/>
      <c r="J43" s="15"/>
      <c r="K43" s="10"/>
      <c r="L43" s="10"/>
      <c r="M43" s="16"/>
    </row>
    <row r="44" spans="3:13">
      <c r="F44" s="16"/>
      <c r="H44" s="15"/>
      <c r="I44" s="15"/>
      <c r="J44" s="15"/>
      <c r="K44" s="10"/>
      <c r="L44" s="10"/>
      <c r="M44" s="16"/>
    </row>
    <row r="45" spans="3:13">
      <c r="F45" s="16"/>
      <c r="H45" s="15"/>
      <c r="I45" s="15"/>
      <c r="J45" s="15"/>
      <c r="K45" s="10"/>
      <c r="L45" s="10"/>
      <c r="M45" s="16"/>
    </row>
    <row r="46" spans="3:13">
      <c r="F46" s="16"/>
      <c r="H46" s="15"/>
      <c r="I46" s="15"/>
      <c r="J46" s="15"/>
      <c r="K46" s="10"/>
      <c r="L46" s="10"/>
      <c r="M46" s="16"/>
    </row>
    <row r="47" spans="3:13">
      <c r="F47" s="16"/>
      <c r="H47" s="15"/>
      <c r="I47" s="15"/>
      <c r="J47" s="15"/>
      <c r="K47" s="10"/>
      <c r="L47" s="10"/>
      <c r="M47" s="16"/>
    </row>
    <row r="48" spans="3:13">
      <c r="F48" s="16"/>
      <c r="H48" s="12"/>
      <c r="I48" s="12"/>
      <c r="J48" s="12"/>
      <c r="K48" s="10"/>
      <c r="L48" s="10"/>
      <c r="M48" s="16"/>
    </row>
    <row r="51" spans="6:13">
      <c r="F51" s="12"/>
      <c r="H51" s="12"/>
      <c r="I51" s="12"/>
      <c r="J51" s="12"/>
      <c r="M51" s="12"/>
    </row>
    <row r="52" spans="6:13">
      <c r="F52" s="13"/>
      <c r="H52" s="13"/>
      <c r="I52" s="13"/>
      <c r="J52" s="13"/>
      <c r="K52" s="7"/>
      <c r="L52" s="7"/>
      <c r="M52" s="13"/>
    </row>
    <row r="53" spans="6:13">
      <c r="F53" s="14"/>
      <c r="H53" s="15"/>
      <c r="I53" s="15"/>
      <c r="J53" s="15"/>
      <c r="K53" s="10"/>
      <c r="L53" s="10"/>
      <c r="M53" s="16"/>
    </row>
    <row r="54" spans="6:13">
      <c r="F54" s="14"/>
      <c r="H54" s="15"/>
      <c r="I54" s="15"/>
      <c r="J54" s="15"/>
      <c r="K54" s="10"/>
      <c r="L54" s="10"/>
      <c r="M54" s="16"/>
    </row>
    <row r="55" spans="6:13">
      <c r="F55" s="16"/>
      <c r="H55" s="15"/>
      <c r="I55" s="15"/>
      <c r="J55" s="15"/>
      <c r="K55" s="10"/>
      <c r="L55" s="10"/>
      <c r="M55" s="16"/>
    </row>
    <row r="56" spans="6:13">
      <c r="F56" s="16"/>
      <c r="H56" s="15"/>
      <c r="I56" s="15"/>
      <c r="J56" s="15"/>
      <c r="K56" s="10"/>
      <c r="L56" s="10"/>
      <c r="M56" s="16"/>
    </row>
    <row r="57" spans="6:13">
      <c r="F57" s="16"/>
      <c r="H57" s="15"/>
      <c r="I57" s="15"/>
      <c r="J57" s="15"/>
      <c r="K57" s="10"/>
      <c r="L57" s="10"/>
      <c r="M57" s="16"/>
    </row>
    <row r="58" spans="6:13">
      <c r="F58" s="16"/>
      <c r="H58" s="15"/>
      <c r="I58" s="15"/>
      <c r="J58" s="15"/>
      <c r="K58" s="10"/>
      <c r="L58" s="10"/>
      <c r="M58" s="16"/>
    </row>
    <row r="59" spans="6:13">
      <c r="F59" s="16"/>
      <c r="H59" s="15"/>
      <c r="I59" s="15"/>
      <c r="J59" s="15"/>
      <c r="K59" s="10"/>
      <c r="L59" s="10"/>
      <c r="M59" s="16"/>
    </row>
    <row r="60" spans="6:13">
      <c r="F60" s="16"/>
      <c r="H60" s="15"/>
      <c r="I60" s="15"/>
      <c r="J60" s="15"/>
      <c r="K60" s="10"/>
      <c r="L60" s="10"/>
      <c r="M60" s="16"/>
    </row>
    <row r="61" spans="6:13">
      <c r="F61" s="16"/>
      <c r="H61" s="12"/>
      <c r="I61" s="12"/>
      <c r="J61" s="12"/>
      <c r="K61" s="10"/>
      <c r="L61" s="10"/>
      <c r="M61" s="16"/>
    </row>
    <row r="62" spans="6:13">
      <c r="F62" s="16"/>
      <c r="H62" s="12"/>
      <c r="I62" s="12"/>
      <c r="J62" s="12"/>
      <c r="K62" s="10"/>
      <c r="L62" s="10"/>
      <c r="M62" s="16"/>
    </row>
    <row r="63" spans="6:13">
      <c r="F63" s="16"/>
      <c r="H63" s="12"/>
      <c r="I63" s="12"/>
      <c r="J63" s="12"/>
      <c r="K63" s="10"/>
      <c r="L63" s="10"/>
      <c r="M63" s="16"/>
    </row>
    <row r="64" spans="6:13">
      <c r="F64" s="16"/>
      <c r="H64" s="12"/>
      <c r="I64" s="12"/>
      <c r="J64" s="12"/>
      <c r="K64" s="10"/>
      <c r="L64" s="10"/>
      <c r="M64" s="16"/>
    </row>
    <row r="65" spans="6:13">
      <c r="F65" s="16"/>
      <c r="H65" s="12"/>
      <c r="I65" s="12"/>
      <c r="J65" s="12"/>
      <c r="K65" s="10"/>
      <c r="L65" s="10"/>
      <c r="M65" s="16"/>
    </row>
    <row r="66" spans="6:13">
      <c r="F66" s="16"/>
      <c r="H66" s="12"/>
      <c r="I66" s="12"/>
      <c r="J66" s="12"/>
      <c r="K66" s="10"/>
      <c r="L66" s="10"/>
      <c r="M66" s="16"/>
    </row>
    <row r="67" spans="6:13">
      <c r="F67" s="16"/>
      <c r="H67" s="12"/>
      <c r="I67" s="12"/>
      <c r="J67" s="12"/>
      <c r="K67" s="10"/>
      <c r="L67" s="10"/>
      <c r="M67" s="16"/>
    </row>
    <row r="68" spans="6:13">
      <c r="F68" s="16"/>
      <c r="H68" s="12"/>
      <c r="I68" s="12"/>
      <c r="J68" s="12"/>
      <c r="K68" s="10"/>
      <c r="L68" s="10"/>
      <c r="M68" s="16"/>
    </row>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f9d85ba9-e48d-4922-b864-eee595f955ad">
      <Terms xmlns="http://schemas.microsoft.com/office/infopath/2007/PartnerControls"/>
    </lcf76f155ced4ddcb4097134ff3c332f>
    <TaxCatchAll xmlns="2728a248-bb69-4d71-845f-20b0a0ddce0e"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47D92E8B801CC940B096257A7273551B" ma:contentTypeVersion="11" ma:contentTypeDescription="Een nieuw document maken." ma:contentTypeScope="" ma:versionID="9688c76d420a432c2a3fc3c6d8f19821">
  <xsd:schema xmlns:xsd="http://www.w3.org/2001/XMLSchema" xmlns:xs="http://www.w3.org/2001/XMLSchema" xmlns:p="http://schemas.microsoft.com/office/2006/metadata/properties" xmlns:ns2="f9d85ba9-e48d-4922-b864-eee595f955ad" xmlns:ns3="2728a248-bb69-4d71-845f-20b0a0ddce0e" targetNamespace="http://schemas.microsoft.com/office/2006/metadata/properties" ma:root="true" ma:fieldsID="6010922d9b94860d4dff693fed530251" ns2:_="" ns3:_="">
    <xsd:import namespace="f9d85ba9-e48d-4922-b864-eee595f955ad"/>
    <xsd:import namespace="2728a248-bb69-4d71-845f-20b0a0ddce0e"/>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9d85ba9-e48d-4922-b864-eee595f955a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Afbeeldingtags" ma:readOnly="false" ma:fieldId="{5cf76f15-5ced-4ddc-b409-7134ff3c332f}" ma:taxonomyMulti="true" ma:sspId="4983774e-c9c0-4148-8baf-3e848fe30437"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MediaServiceDateTaken" ma:index="18"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728a248-bb69-4d71-845f-20b0a0ddce0e"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94e0e2f2-6b75-48de-9e6f-449298a41466}" ma:internalName="TaxCatchAll" ma:showField="CatchAllData" ma:web="2728a248-bb69-4d71-845f-20b0a0ddce0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7FABC96-E6B8-4DE9-BBFC-261D4C6F4BF8}">
  <ds:schemaRefs>
    <ds:schemaRef ds:uri="http://purl.org/dc/elements/1.1/"/>
    <ds:schemaRef ds:uri="http://schemas.openxmlformats.org/package/2006/metadata/core-properties"/>
    <ds:schemaRef ds:uri="http://www.w3.org/XML/1998/namespace"/>
    <ds:schemaRef ds:uri="http://schemas.microsoft.com/office/infopath/2007/PartnerControls"/>
    <ds:schemaRef ds:uri="http://purl.org/dc/terms/"/>
    <ds:schemaRef ds:uri="http://schemas.microsoft.com/office/2006/metadata/properties"/>
    <ds:schemaRef ds:uri="http://schemas.microsoft.com/office/2006/documentManagement/types"/>
    <ds:schemaRef ds:uri="2728a248-bb69-4d71-845f-20b0a0ddce0e"/>
    <ds:schemaRef ds:uri="f9d85ba9-e48d-4922-b864-eee595f955ad"/>
    <ds:schemaRef ds:uri="http://purl.org/dc/dcmitype/"/>
  </ds:schemaRefs>
</ds:datastoreItem>
</file>

<file path=customXml/itemProps2.xml><?xml version="1.0" encoding="utf-8"?>
<ds:datastoreItem xmlns:ds="http://schemas.openxmlformats.org/officeDocument/2006/customXml" ds:itemID="{DE73711A-51C6-4EC3-B994-1EA1FB95734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9d85ba9-e48d-4922-b864-eee595f955ad"/>
    <ds:schemaRef ds:uri="2728a248-bb69-4d71-845f-20b0a0ddce0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A530CB0-6B4E-458F-92FB-4315CF91C21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7</vt:i4>
      </vt:variant>
    </vt:vector>
  </HeadingPairs>
  <TitlesOfParts>
    <vt:vector size="7" baseType="lpstr">
      <vt:lpstr>Invulblad Marge opslagen</vt:lpstr>
      <vt:lpstr>Invulinstructie TT uzk</vt:lpstr>
      <vt:lpstr>Invulblad TarievenTool uzk - 1 </vt:lpstr>
      <vt:lpstr>Invulblad TarievenTool uzk - 2</vt:lpstr>
      <vt:lpstr>DEMO Invulblad Marge opslagen</vt:lpstr>
      <vt:lpstr>DEMO Uurtarief uitzenden</vt:lpstr>
      <vt:lpstr>DEMO Punten toekenning</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Willem Coolen</dc:creator>
  <cp:keywords/>
  <dc:description/>
  <cp:lastModifiedBy>Willem Coolen</cp:lastModifiedBy>
  <cp:revision/>
  <dcterms:created xsi:type="dcterms:W3CDTF">2024-05-08T12:59:21Z</dcterms:created>
  <dcterms:modified xsi:type="dcterms:W3CDTF">2024-09-30T07:23:48Z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0x01010047D92E8B801CC940B096257A7273551B</vt:lpwstr>
  </property>
  <property fmtid="{D5CDD505-2E9C-101B-9397-08002B2CF9AE}" pid="3" name="MediaServiceImageTags">
    <vt:lpwstr/>
  </property>
</Properties>
</file>