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G:\VB\RABR\CIS-BOI\Vakgroep S&amp;T\3. PROJECTEN\A - SC\2024\Nieuwe LSC Trainingsfaciliteiten WOH\Prijzenboek\"/>
    </mc:Choice>
  </mc:AlternateContent>
  <xr:revisionPtr revIDLastSave="0" documentId="13_ncr:1_{B23AD16E-64F4-46CC-BA39-40BBD942B71F}" xr6:coauthVersionLast="47" xr6:coauthVersionMax="47" xr10:uidLastSave="{00000000-0000-0000-0000-000000000000}"/>
  <bookViews>
    <workbookView xWindow="-38510" yWindow="-110" windowWidth="38620" windowHeight="21220" tabRatio="708" activeTab="7" xr2:uid="{00000000-000D-0000-FFFF-FFFF00000000}"/>
  </bookViews>
  <sheets>
    <sheet name="Algemeen" sheetId="7" r:id="rId1"/>
    <sheet name="Prijzenboek-DEEL A" sheetId="4" r:id="rId2"/>
    <sheet name="Prijzenboek-DEEL B" sheetId="3" r:id="rId3"/>
    <sheet name="P1-WZH-2025" sheetId="1" r:id="rId4"/>
    <sheet name="P1-WZH-2026" sheetId="8" r:id="rId5"/>
    <sheet name="P2-WZH-2025" sheetId="9" r:id="rId6"/>
    <sheet name="P2-WZH-2026" sheetId="10" r:id="rId7"/>
    <sheet name="P3-WZH-2025" sheetId="11" r:id="rId8"/>
    <sheet name="P3-WZH-2026" sheetId="12" r:id="rId9"/>
    <sheet name="P4-WZH-2025" sheetId="13" r:id="rId10"/>
    <sheet name="P4-WZH-2026" sheetId="14" r:id="rId11"/>
  </sheets>
  <definedNames>
    <definedName name="_xlnm.Print_Area" localSheetId="0">Algemeen!$B$2:$J$61</definedName>
    <definedName name="_xlnm.Print_Area" localSheetId="3">'P1-WZH-2025'!$B$2:$I$123</definedName>
    <definedName name="_xlnm.Print_Area" localSheetId="4">'P1-WZH-2026'!$B$2:$I$123</definedName>
    <definedName name="_xlnm.Print_Area" localSheetId="5">'P2-WZH-2025'!$B$2:$I$123</definedName>
    <definedName name="_xlnm.Print_Area" localSheetId="6">'P2-WZH-2026'!$B$2:$I$123</definedName>
    <definedName name="_xlnm.Print_Area" localSheetId="7">'P3-WZH-2025'!$B$2:$I$124</definedName>
    <definedName name="_xlnm.Print_Area" localSheetId="8">'P3-WZH-2026'!$B$2:$I$124</definedName>
    <definedName name="_xlnm.Print_Area" localSheetId="9">'P4-WZH-2025'!$B$2:$I$121</definedName>
    <definedName name="_xlnm.Print_Area" localSheetId="10">'P4-WZH-2026'!$B$2:$I$121</definedName>
    <definedName name="_xlnm.Print_Area" localSheetId="1">'Prijzenboek-DEEL A'!$B$2:$I$121</definedName>
    <definedName name="_xlnm.Print_Area" localSheetId="2">'Prijzenboek-DEEL B'!$B$2:$I$770</definedName>
    <definedName name="_xlnm.Print_Titles" localSheetId="0">Algemeen!$27:$47</definedName>
    <definedName name="_xlnm.Print_Titles" localSheetId="3">'P1-WZH-2025'!$2:$23</definedName>
    <definedName name="_xlnm.Print_Titles" localSheetId="4">'P1-WZH-2026'!$2:$23</definedName>
    <definedName name="_xlnm.Print_Titles" localSheetId="5">'P2-WZH-2025'!$2:$23</definedName>
    <definedName name="_xlnm.Print_Titles" localSheetId="6">'P2-WZH-2026'!$2:$23</definedName>
    <definedName name="_xlnm.Print_Titles" localSheetId="7">'P3-WZH-2025'!$2:$23</definedName>
    <definedName name="_xlnm.Print_Titles" localSheetId="8">'P3-WZH-2026'!$2:$23</definedName>
    <definedName name="_xlnm.Print_Titles" localSheetId="9">'P4-WZH-2025'!$2:$23</definedName>
    <definedName name="_xlnm.Print_Titles" localSheetId="10">'P4-WZH-2026'!$2:$23</definedName>
    <definedName name="_xlnm.Print_Titles" localSheetId="1">'Prijzenboek-DEEL A'!$2:$22</definedName>
    <definedName name="_xlnm.Print_Titles" localSheetId="2">'Prijzenboek-DEEL B'!$2:$22</definedName>
    <definedName name="Z_5404AD70_1105_11D4_9090_002035F0304C_.wvu.PrintArea" localSheetId="0" hidden="1">Algemeen!$B$1:$M$131</definedName>
    <definedName name="Z_5404AD70_1105_11D4_9090_002035F0304C_.wvu.PrintArea" localSheetId="3" hidden="1">'P1-WZH-2025'!$B$1:$L$120</definedName>
    <definedName name="Z_5404AD70_1105_11D4_9090_002035F0304C_.wvu.PrintArea" localSheetId="4" hidden="1">'P1-WZH-2026'!$B$1:$L$120</definedName>
    <definedName name="Z_5404AD70_1105_11D4_9090_002035F0304C_.wvu.PrintArea" localSheetId="5" hidden="1">'P2-WZH-2025'!$B$1:$L$120</definedName>
    <definedName name="Z_5404AD70_1105_11D4_9090_002035F0304C_.wvu.PrintArea" localSheetId="6" hidden="1">'P2-WZH-2026'!$B$1:$L$120</definedName>
    <definedName name="Z_5404AD70_1105_11D4_9090_002035F0304C_.wvu.PrintArea" localSheetId="7" hidden="1">'P3-WZH-2025'!$B$1:$L$121</definedName>
    <definedName name="Z_5404AD70_1105_11D4_9090_002035F0304C_.wvu.PrintArea" localSheetId="8" hidden="1">'P3-WZH-2026'!$B$1:$L$121</definedName>
    <definedName name="Z_5404AD70_1105_11D4_9090_002035F0304C_.wvu.PrintArea" localSheetId="9" hidden="1">'P4-WZH-2025'!$B$1:$L$118</definedName>
    <definedName name="Z_5404AD70_1105_11D4_9090_002035F0304C_.wvu.PrintArea" localSheetId="10" hidden="1">'P4-WZH-2026'!$B$1:$L$118</definedName>
    <definedName name="Z_5404AD70_1105_11D4_9090_002035F0304C_.wvu.PrintArea" localSheetId="1" hidden="1">'Prijzenboek-DEEL A'!$B$1:$L$121</definedName>
    <definedName name="Z_5404AD70_1105_11D4_9090_002035F0304C_.wvu.PrintArea" localSheetId="2" hidden="1">'Prijzenboek-DEEL B'!$B$1:$L$770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2" i="9" l="1"/>
  <c r="I342" i="3"/>
  <c r="I298" i="3"/>
  <c r="K409" i="3"/>
  <c r="K736" i="3"/>
  <c r="K735" i="3"/>
  <c r="K733" i="3"/>
  <c r="K731" i="3"/>
  <c r="K730" i="3"/>
  <c r="I120" i="14"/>
  <c r="F85" i="14" s="1"/>
  <c r="H80" i="14"/>
  <c r="I80" i="14" s="1"/>
  <c r="H79" i="14"/>
  <c r="I79" i="14" s="1"/>
  <c r="H78" i="14"/>
  <c r="I78" i="14" s="1"/>
  <c r="H77" i="14"/>
  <c r="I77" i="14" s="1"/>
  <c r="C22" i="14"/>
  <c r="I120" i="13"/>
  <c r="F85" i="13" s="1"/>
  <c r="H80" i="13"/>
  <c r="I80" i="13" s="1"/>
  <c r="H79" i="13"/>
  <c r="I79" i="13" s="1"/>
  <c r="H78" i="13"/>
  <c r="I78" i="13" s="1"/>
  <c r="H77" i="13"/>
  <c r="I77" i="13" s="1"/>
  <c r="C22" i="13"/>
  <c r="I123" i="12"/>
  <c r="F88" i="12" s="1"/>
  <c r="H83" i="12"/>
  <c r="I83" i="12" s="1"/>
  <c r="H82" i="12"/>
  <c r="I82" i="12" s="1"/>
  <c r="H81" i="12"/>
  <c r="I81" i="12" s="1"/>
  <c r="H80" i="12"/>
  <c r="I80" i="12" s="1"/>
  <c r="C22" i="12"/>
  <c r="I123" i="11"/>
  <c r="F88" i="11" s="1"/>
  <c r="H83" i="11"/>
  <c r="I83" i="11" s="1"/>
  <c r="H82" i="11"/>
  <c r="I82" i="11" s="1"/>
  <c r="H81" i="11"/>
  <c r="I81" i="11" s="1"/>
  <c r="H80" i="11"/>
  <c r="I80" i="11" s="1"/>
  <c r="C22" i="11"/>
  <c r="I122" i="10"/>
  <c r="F87" i="10" s="1"/>
  <c r="H82" i="10"/>
  <c r="I82" i="10" s="1"/>
  <c r="H81" i="10"/>
  <c r="I81" i="10" s="1"/>
  <c r="H80" i="10"/>
  <c r="I80" i="10" s="1"/>
  <c r="H79" i="10"/>
  <c r="I79" i="10" s="1"/>
  <c r="C22" i="10"/>
  <c r="F87" i="9"/>
  <c r="H82" i="9"/>
  <c r="I82" i="9" s="1"/>
  <c r="H81" i="9"/>
  <c r="I81" i="9" s="1"/>
  <c r="H80" i="9"/>
  <c r="I80" i="9" s="1"/>
  <c r="H79" i="9"/>
  <c r="I79" i="9" s="1"/>
  <c r="C22" i="9"/>
  <c r="I122" i="8"/>
  <c r="F87" i="8" s="1"/>
  <c r="H82" i="8"/>
  <c r="I82" i="8" s="1"/>
  <c r="H81" i="8"/>
  <c r="I81" i="8" s="1"/>
  <c r="H80" i="8"/>
  <c r="I80" i="8" s="1"/>
  <c r="H79" i="8"/>
  <c r="I79" i="8" s="1"/>
  <c r="C22" i="8"/>
  <c r="I122" i="1"/>
  <c r="K447" i="3"/>
  <c r="K380" i="3"/>
  <c r="K356" i="3"/>
  <c r="K309" i="3"/>
  <c r="K247" i="3"/>
  <c r="K193" i="3"/>
  <c r="K170" i="3"/>
  <c r="K132" i="3"/>
  <c r="K85" i="3"/>
  <c r="H82" i="1"/>
  <c r="I82" i="1" s="1"/>
  <c r="H81" i="1"/>
  <c r="I81" i="1" s="1"/>
  <c r="H80" i="1"/>
  <c r="I80" i="1" s="1"/>
  <c r="H79" i="1"/>
  <c r="I79" i="1" s="1"/>
  <c r="I89" i="4"/>
  <c r="C22" i="1"/>
  <c r="C21" i="3"/>
  <c r="C21" i="4"/>
  <c r="K768" i="3"/>
  <c r="K767" i="3"/>
  <c r="K766" i="3"/>
  <c r="K719" i="3"/>
  <c r="K718" i="3"/>
  <c r="K707" i="3"/>
  <c r="K706" i="3"/>
  <c r="K695" i="3"/>
  <c r="K694" i="3"/>
  <c r="K683" i="3"/>
  <c r="K682" i="3"/>
  <c r="K671" i="3"/>
  <c r="K670" i="3"/>
  <c r="K659" i="3"/>
  <c r="K658" i="3"/>
  <c r="K647" i="3"/>
  <c r="K646" i="3"/>
  <c r="K635" i="3"/>
  <c r="K634" i="3"/>
  <c r="K623" i="3"/>
  <c r="K622" i="3"/>
  <c r="K611" i="3"/>
  <c r="K610" i="3"/>
  <c r="K599" i="3"/>
  <c r="K598" i="3"/>
  <c r="K769" i="3"/>
  <c r="K724" i="3"/>
  <c r="K723" i="3"/>
  <c r="K721" i="3"/>
  <c r="K712" i="3"/>
  <c r="K711" i="3"/>
  <c r="K709" i="3"/>
  <c r="K700" i="3"/>
  <c r="K699" i="3"/>
  <c r="K697" i="3"/>
  <c r="K688" i="3"/>
  <c r="K687" i="3"/>
  <c r="K685" i="3"/>
  <c r="K676" i="3"/>
  <c r="K675" i="3"/>
  <c r="K673" i="3"/>
  <c r="K664" i="3"/>
  <c r="K663" i="3"/>
  <c r="K661" i="3"/>
  <c r="K652" i="3"/>
  <c r="K651" i="3"/>
  <c r="K649" i="3"/>
  <c r="K640" i="3"/>
  <c r="K639" i="3"/>
  <c r="K637" i="3"/>
  <c r="K628" i="3"/>
  <c r="K627" i="3"/>
  <c r="K625" i="3"/>
  <c r="K616" i="3"/>
  <c r="K615" i="3"/>
  <c r="K613" i="3"/>
  <c r="K604" i="3"/>
  <c r="K603" i="3"/>
  <c r="K601" i="3"/>
  <c r="K592" i="3"/>
  <c r="K591" i="3"/>
  <c r="K589" i="3"/>
  <c r="K587" i="3"/>
  <c r="K573" i="3"/>
  <c r="K574" i="3"/>
  <c r="K575" i="3"/>
  <c r="K576" i="3"/>
  <c r="K577" i="3"/>
  <c r="K578" i="3"/>
  <c r="K579" i="3"/>
  <c r="K580" i="3"/>
  <c r="K581" i="3"/>
  <c r="K582" i="3"/>
  <c r="K583" i="3"/>
  <c r="K584" i="3"/>
  <c r="K585" i="3"/>
  <c r="K586" i="3"/>
  <c r="K572" i="3"/>
  <c r="K553" i="3"/>
  <c r="K554" i="3"/>
  <c r="K555" i="3"/>
  <c r="K556" i="3"/>
  <c r="K557" i="3"/>
  <c r="K558" i="3"/>
  <c r="K559" i="3"/>
  <c r="K560" i="3"/>
  <c r="K561" i="3"/>
  <c r="K562" i="3"/>
  <c r="K563" i="3"/>
  <c r="K564" i="3"/>
  <c r="K565" i="3"/>
  <c r="K566" i="3"/>
  <c r="K552" i="3"/>
  <c r="K543" i="3"/>
  <c r="K542" i="3"/>
  <c r="K540" i="3"/>
  <c r="K538" i="3"/>
  <c r="K537" i="3"/>
  <c r="K530" i="3"/>
  <c r="K529" i="3"/>
  <c r="K527" i="3"/>
  <c r="K525" i="3"/>
  <c r="K524" i="3"/>
  <c r="K517" i="3"/>
  <c r="K516" i="3"/>
  <c r="K514" i="3"/>
  <c r="K512" i="3"/>
  <c r="K510" i="3"/>
  <c r="K503" i="3"/>
  <c r="K502" i="3"/>
  <c r="K500" i="3"/>
  <c r="K498" i="3"/>
  <c r="K497" i="3"/>
  <c r="K490" i="3"/>
  <c r="K489" i="3"/>
  <c r="K487" i="3"/>
  <c r="K485" i="3"/>
  <c r="K483" i="3"/>
  <c r="K476" i="3"/>
  <c r="K475" i="3"/>
  <c r="K473" i="3"/>
  <c r="K471" i="3"/>
  <c r="K470" i="3"/>
  <c r="K465" i="3"/>
  <c r="K464" i="3"/>
  <c r="K462" i="3"/>
  <c r="K460" i="3"/>
  <c r="K459" i="3"/>
  <c r="K452" i="3"/>
  <c r="K451" i="3"/>
  <c r="K446" i="3"/>
  <c r="K449" i="3"/>
  <c r="K441" i="3"/>
  <c r="K440" i="3"/>
  <c r="K438" i="3"/>
  <c r="K432" i="3"/>
  <c r="K433" i="3"/>
  <c r="K434" i="3"/>
  <c r="K435" i="3"/>
  <c r="K436" i="3"/>
  <c r="K431" i="3"/>
  <c r="K421" i="3"/>
  <c r="K422" i="3"/>
  <c r="K423" i="3"/>
  <c r="K424" i="3"/>
  <c r="K425" i="3"/>
  <c r="K426" i="3"/>
  <c r="K420" i="3"/>
  <c r="K414" i="3"/>
  <c r="K413" i="3"/>
  <c r="K411" i="3"/>
  <c r="K408" i="3"/>
  <c r="K407" i="3"/>
  <c r="K400" i="3"/>
  <c r="K399" i="3"/>
  <c r="K397" i="3"/>
  <c r="K395" i="3"/>
  <c r="K393" i="3"/>
  <c r="K392" i="3"/>
  <c r="K385" i="3"/>
  <c r="K384" i="3"/>
  <c r="K382" i="3"/>
  <c r="K379" i="3"/>
  <c r="K374" i="3"/>
  <c r="K373" i="3"/>
  <c r="K371" i="3"/>
  <c r="K369" i="3"/>
  <c r="K367" i="3"/>
  <c r="K366" i="3"/>
  <c r="K361" i="3"/>
  <c r="K360" i="3"/>
  <c r="K358" i="3"/>
  <c r="K355" i="3"/>
  <c r="K350" i="3"/>
  <c r="K349" i="3"/>
  <c r="K347" i="3"/>
  <c r="K345" i="3"/>
  <c r="K344" i="3"/>
  <c r="K342" i="3"/>
  <c r="K341" i="3"/>
  <c r="K340" i="3"/>
  <c r="K339" i="3"/>
  <c r="K323" i="3"/>
  <c r="K324" i="3"/>
  <c r="K325" i="3"/>
  <c r="K326" i="3"/>
  <c r="K327" i="3"/>
  <c r="K328" i="3"/>
  <c r="K329" i="3"/>
  <c r="K330" i="3"/>
  <c r="K331" i="3"/>
  <c r="K332" i="3"/>
  <c r="K333" i="3"/>
  <c r="K334" i="3"/>
  <c r="K322" i="3"/>
  <c r="K261" i="3"/>
  <c r="K262" i="3"/>
  <c r="K263" i="3"/>
  <c r="K264" i="3"/>
  <c r="K265" i="3"/>
  <c r="K266" i="3"/>
  <c r="K267" i="3"/>
  <c r="K268" i="3"/>
  <c r="K269" i="3"/>
  <c r="K270" i="3"/>
  <c r="K271" i="3"/>
  <c r="K272" i="3"/>
  <c r="K273" i="3"/>
  <c r="K274" i="3"/>
  <c r="K275" i="3"/>
  <c r="K276" i="3"/>
  <c r="K277" i="3"/>
  <c r="K278" i="3"/>
  <c r="K279" i="3"/>
  <c r="K260" i="3"/>
  <c r="K192" i="3"/>
  <c r="K179" i="3"/>
  <c r="K178" i="3"/>
  <c r="K207" i="3"/>
  <c r="K208" i="3"/>
  <c r="K209" i="3"/>
  <c r="K210" i="3"/>
  <c r="K211" i="3"/>
  <c r="K212" i="3"/>
  <c r="K213" i="3"/>
  <c r="K214" i="3"/>
  <c r="K215" i="3"/>
  <c r="K216" i="3"/>
  <c r="K217" i="3"/>
  <c r="K218" i="3"/>
  <c r="K219" i="3"/>
  <c r="K220" i="3"/>
  <c r="K206" i="3"/>
  <c r="K314" i="3"/>
  <c r="K313" i="3"/>
  <c r="K311" i="3"/>
  <c r="K308" i="3"/>
  <c r="K303" i="3"/>
  <c r="K302" i="3"/>
  <c r="K300" i="3"/>
  <c r="K298" i="3"/>
  <c r="K286" i="3"/>
  <c r="K287" i="3"/>
  <c r="K288" i="3"/>
  <c r="K289" i="3"/>
  <c r="K290" i="3"/>
  <c r="K291" i="3"/>
  <c r="K292" i="3"/>
  <c r="K293" i="3"/>
  <c r="K294" i="3"/>
  <c r="K295" i="3"/>
  <c r="K296" i="3"/>
  <c r="K297" i="3"/>
  <c r="K285" i="3"/>
  <c r="K252" i="3"/>
  <c r="K251" i="3"/>
  <c r="K249" i="3"/>
  <c r="K246" i="3"/>
  <c r="K241" i="3"/>
  <c r="K240" i="3"/>
  <c r="K238" i="3"/>
  <c r="K236" i="3"/>
  <c r="K227" i="3"/>
  <c r="K228" i="3"/>
  <c r="K229" i="3"/>
  <c r="K230" i="3"/>
  <c r="K231" i="3"/>
  <c r="K232" i="3"/>
  <c r="K233" i="3"/>
  <c r="K234" i="3"/>
  <c r="K235" i="3"/>
  <c r="K226" i="3"/>
  <c r="K198" i="3"/>
  <c r="K197" i="3"/>
  <c r="K195" i="3"/>
  <c r="K187" i="3"/>
  <c r="K186" i="3"/>
  <c r="K184" i="3"/>
  <c r="K182" i="3"/>
  <c r="K181" i="3"/>
  <c r="K173" i="3"/>
  <c r="K172" i="3"/>
  <c r="K169" i="3"/>
  <c r="K164" i="3"/>
  <c r="K163" i="3"/>
  <c r="K161" i="3"/>
  <c r="K159" i="3"/>
  <c r="K158" i="3"/>
  <c r="K156" i="3"/>
  <c r="K154" i="3"/>
  <c r="K153" i="3"/>
  <c r="K152" i="3"/>
  <c r="K151" i="3"/>
  <c r="K150" i="3"/>
  <c r="K148" i="3"/>
  <c r="K147" i="3"/>
  <c r="K146" i="3"/>
  <c r="K145" i="3"/>
  <c r="K143" i="3"/>
  <c r="K142" i="3"/>
  <c r="K141" i="3"/>
  <c r="K140" i="3"/>
  <c r="K135" i="3"/>
  <c r="K134" i="3"/>
  <c r="K131" i="3"/>
  <c r="K126" i="3"/>
  <c r="K124" i="3"/>
  <c r="K119" i="3"/>
  <c r="K118" i="3"/>
  <c r="K116" i="3"/>
  <c r="K114" i="3"/>
  <c r="K113" i="3"/>
  <c r="K111" i="3"/>
  <c r="K109" i="3"/>
  <c r="K108" i="3"/>
  <c r="K107" i="3"/>
  <c r="K106" i="3"/>
  <c r="K105" i="3"/>
  <c r="K103" i="3"/>
  <c r="K102" i="3"/>
  <c r="K101" i="3"/>
  <c r="K100" i="3"/>
  <c r="K99" i="3"/>
  <c r="K97" i="3"/>
  <c r="K96" i="3"/>
  <c r="K95" i="3"/>
  <c r="K94" i="3"/>
  <c r="K93" i="3"/>
  <c r="K88" i="3"/>
  <c r="K87" i="3"/>
  <c r="K84" i="3"/>
  <c r="H88" i="3"/>
  <c r="H87" i="3"/>
  <c r="K79" i="3"/>
  <c r="K78" i="3"/>
  <c r="K76" i="3"/>
  <c r="K74" i="3"/>
  <c r="K73" i="3"/>
  <c r="K71" i="3"/>
  <c r="K69" i="3"/>
  <c r="K68" i="3"/>
  <c r="K67" i="3"/>
  <c r="K66" i="3"/>
  <c r="K64" i="3"/>
  <c r="K63" i="3"/>
  <c r="K62" i="3"/>
  <c r="K60" i="3"/>
  <c r="K59" i="3"/>
  <c r="K58" i="3"/>
  <c r="C21" i="13" l="1"/>
  <c r="C21" i="8"/>
  <c r="C21" i="14"/>
  <c r="C21" i="10"/>
  <c r="C21" i="9"/>
  <c r="C21" i="1"/>
  <c r="C20" i="4"/>
  <c r="C21" i="11"/>
  <c r="C21" i="12"/>
  <c r="C20" i="3"/>
  <c r="I81" i="14"/>
  <c r="I81" i="13"/>
  <c r="I84" i="12"/>
  <c r="I84" i="11"/>
  <c r="I83" i="1"/>
  <c r="I83" i="10"/>
  <c r="I83" i="9"/>
  <c r="I83" i="8"/>
  <c r="K53" i="3"/>
  <c r="K52" i="3"/>
  <c r="K50" i="3"/>
  <c r="K45" i="3"/>
  <c r="K43" i="3"/>
  <c r="K38" i="3"/>
  <c r="K37" i="3"/>
  <c r="K35" i="3"/>
  <c r="K33" i="3"/>
  <c r="K31" i="3"/>
  <c r="K30" i="3"/>
  <c r="K29" i="3"/>
  <c r="K28" i="3"/>
  <c r="H33" i="3"/>
  <c r="H43" i="3"/>
  <c r="I27" i="4"/>
  <c r="I26" i="4"/>
  <c r="I120" i="4"/>
  <c r="I119" i="4"/>
  <c r="I116" i="4"/>
  <c r="I115" i="4"/>
  <c r="I112" i="4"/>
  <c r="I111" i="4"/>
  <c r="I106" i="4"/>
  <c r="I105" i="4"/>
  <c r="I104" i="4"/>
  <c r="I101" i="4"/>
  <c r="I100" i="4"/>
  <c r="I91" i="4"/>
  <c r="H124" i="3" s="1"/>
  <c r="I90" i="4"/>
  <c r="I86" i="4"/>
  <c r="I85" i="4"/>
  <c r="I84" i="4"/>
  <c r="I83" i="4"/>
  <c r="I82" i="4"/>
  <c r="H63" i="3" s="1"/>
  <c r="I81" i="4"/>
  <c r="I80" i="4"/>
  <c r="H62" i="3" s="1"/>
  <c r="I78" i="4"/>
  <c r="I77" i="4"/>
  <c r="I76" i="4"/>
  <c r="I75" i="4"/>
  <c r="I74" i="4"/>
  <c r="I73" i="4"/>
  <c r="I70" i="4"/>
  <c r="I69" i="4"/>
  <c r="H31" i="3" s="1"/>
  <c r="I68" i="4"/>
  <c r="H30" i="3" s="1"/>
  <c r="I67" i="4"/>
  <c r="H29" i="3" s="1"/>
  <c r="I66" i="4"/>
  <c r="I65" i="4"/>
  <c r="H28" i="3" s="1"/>
  <c r="I60" i="4"/>
  <c r="I59" i="4"/>
  <c r="I56" i="4"/>
  <c r="H74" i="3" s="1"/>
  <c r="I55" i="4"/>
  <c r="I54" i="4"/>
  <c r="H35" i="3" s="1"/>
  <c r="I53" i="4"/>
  <c r="H60" i="3" s="1"/>
  <c r="I48" i="4"/>
  <c r="I47" i="4"/>
  <c r="I46" i="4"/>
  <c r="I43" i="4"/>
  <c r="I42" i="4"/>
  <c r="H769" i="3" s="1"/>
  <c r="I37" i="4"/>
  <c r="I36" i="4"/>
  <c r="I35" i="4"/>
  <c r="I34" i="4"/>
  <c r="I33" i="4"/>
  <c r="I32" i="4"/>
  <c r="I29" i="4"/>
  <c r="I28" i="4"/>
  <c r="H109" i="1" l="1"/>
  <c r="H109" i="9"/>
  <c r="I109" i="9" s="1"/>
  <c r="H110" i="12"/>
  <c r="I110" i="12" s="1"/>
  <c r="H109" i="8"/>
  <c r="I109" i="8" s="1"/>
  <c r="H109" i="10"/>
  <c r="I109" i="10" s="1"/>
  <c r="H107" i="14"/>
  <c r="I107" i="14" s="1"/>
  <c r="H107" i="13"/>
  <c r="I107" i="13" s="1"/>
  <c r="H110" i="11"/>
  <c r="I110" i="11" s="1"/>
  <c r="H108" i="1"/>
  <c r="I108" i="1" s="1"/>
  <c r="H106" i="13"/>
  <c r="I106" i="13" s="1"/>
  <c r="H108" i="9"/>
  <c r="I108" i="9" s="1"/>
  <c r="H108" i="10"/>
  <c r="I108" i="10" s="1"/>
  <c r="H108" i="8"/>
  <c r="I108" i="8" s="1"/>
  <c r="H106" i="14"/>
  <c r="I106" i="14" s="1"/>
  <c r="H109" i="12"/>
  <c r="I109" i="12" s="1"/>
  <c r="H109" i="11"/>
  <c r="I109" i="11" s="1"/>
  <c r="H105" i="1"/>
  <c r="I105" i="1" s="1"/>
  <c r="H103" i="14"/>
  <c r="I103" i="14" s="1"/>
  <c r="H106" i="12"/>
  <c r="I106" i="12" s="1"/>
  <c r="H105" i="8"/>
  <c r="I105" i="8" s="1"/>
  <c r="H103" i="13"/>
  <c r="I103" i="13" s="1"/>
  <c r="H106" i="11"/>
  <c r="I106" i="11" s="1"/>
  <c r="H105" i="10"/>
  <c r="I105" i="10" s="1"/>
  <c r="H105" i="9"/>
  <c r="I105" i="9" s="1"/>
  <c r="H104" i="1"/>
  <c r="I104" i="1" s="1"/>
  <c r="H104" i="8"/>
  <c r="I104" i="8" s="1"/>
  <c r="H102" i="14"/>
  <c r="I102" i="14" s="1"/>
  <c r="H104" i="10"/>
  <c r="I104" i="10" s="1"/>
  <c r="H105" i="11"/>
  <c r="I105" i="11" s="1"/>
  <c r="H105" i="12"/>
  <c r="I105" i="12" s="1"/>
  <c r="H102" i="13"/>
  <c r="I102" i="13" s="1"/>
  <c r="H104" i="9"/>
  <c r="I104" i="9" s="1"/>
  <c r="H101" i="1"/>
  <c r="H101" i="8"/>
  <c r="I101" i="8" s="1"/>
  <c r="H101" i="10"/>
  <c r="I101" i="10" s="1"/>
  <c r="H99" i="14"/>
  <c r="I99" i="14" s="1"/>
  <c r="H102" i="11"/>
  <c r="I102" i="11" s="1"/>
  <c r="H101" i="9"/>
  <c r="I101" i="9" s="1"/>
  <c r="H102" i="12"/>
  <c r="I102" i="12" s="1"/>
  <c r="H99" i="13"/>
  <c r="I99" i="13" s="1"/>
  <c r="H100" i="1"/>
  <c r="H98" i="13"/>
  <c r="I98" i="13" s="1"/>
  <c r="H100" i="9"/>
  <c r="I100" i="9" s="1"/>
  <c r="H101" i="12"/>
  <c r="I101" i="12" s="1"/>
  <c r="H98" i="14"/>
  <c r="I98" i="14" s="1"/>
  <c r="H100" i="10"/>
  <c r="I100" i="10" s="1"/>
  <c r="H101" i="11"/>
  <c r="I101" i="11" s="1"/>
  <c r="H100" i="8"/>
  <c r="I100" i="8" s="1"/>
  <c r="H95" i="1"/>
  <c r="H95" i="10"/>
  <c r="I95" i="10" s="1"/>
  <c r="H93" i="13"/>
  <c r="I93" i="13" s="1"/>
  <c r="H96" i="11"/>
  <c r="I96" i="11" s="1"/>
  <c r="H93" i="14"/>
  <c r="I93" i="14" s="1"/>
  <c r="H96" i="12"/>
  <c r="I96" i="12" s="1"/>
  <c r="H95" i="9"/>
  <c r="I95" i="9" s="1"/>
  <c r="H95" i="8"/>
  <c r="I95" i="8" s="1"/>
  <c r="H94" i="1"/>
  <c r="H92" i="13"/>
  <c r="I92" i="13" s="1"/>
  <c r="H94" i="9"/>
  <c r="I94" i="9" s="1"/>
  <c r="H92" i="14"/>
  <c r="I92" i="14" s="1"/>
  <c r="H94" i="10"/>
  <c r="I94" i="10" s="1"/>
  <c r="H94" i="8"/>
  <c r="I94" i="8" s="1"/>
  <c r="H95" i="11"/>
  <c r="I95" i="11" s="1"/>
  <c r="H95" i="12"/>
  <c r="I95" i="12" s="1"/>
  <c r="H93" i="1"/>
  <c r="H94" i="12"/>
  <c r="I94" i="12" s="1"/>
  <c r="H94" i="11"/>
  <c r="I94" i="11" s="1"/>
  <c r="H93" i="10"/>
  <c r="I93" i="10" s="1"/>
  <c r="I110" i="10" s="1"/>
  <c r="H93" i="9"/>
  <c r="I93" i="9" s="1"/>
  <c r="H93" i="8"/>
  <c r="I93" i="8" s="1"/>
  <c r="H91" i="14"/>
  <c r="I91" i="14" s="1"/>
  <c r="H91" i="13"/>
  <c r="I91" i="13" s="1"/>
  <c r="H757" i="3"/>
  <c r="I757" i="3" s="1"/>
  <c r="H745" i="3"/>
  <c r="I745" i="3" s="1"/>
  <c r="H733" i="3"/>
  <c r="I733" i="3" s="1"/>
  <c r="H119" i="1"/>
  <c r="H120" i="12"/>
  <c r="I120" i="12" s="1"/>
  <c r="H117" i="14"/>
  <c r="I117" i="14" s="1"/>
  <c r="H120" i="11"/>
  <c r="I120" i="11" s="1"/>
  <c r="H119" i="10"/>
  <c r="I119" i="10" s="1"/>
  <c r="H117" i="13"/>
  <c r="I117" i="13" s="1"/>
  <c r="H119" i="9"/>
  <c r="I119" i="9" s="1"/>
  <c r="H119" i="8"/>
  <c r="I119" i="8" s="1"/>
  <c r="H116" i="13"/>
  <c r="I116" i="13" s="1"/>
  <c r="H119" i="11"/>
  <c r="I119" i="11" s="1"/>
  <c r="H118" i="8"/>
  <c r="I118" i="8" s="1"/>
  <c r="H118" i="10"/>
  <c r="I118" i="10" s="1"/>
  <c r="H116" i="14"/>
  <c r="I116" i="14" s="1"/>
  <c r="H118" i="9"/>
  <c r="I118" i="9" s="1"/>
  <c r="H119" i="12"/>
  <c r="I119" i="12" s="1"/>
  <c r="H117" i="1"/>
  <c r="I117" i="1" s="1"/>
  <c r="H118" i="11"/>
  <c r="I118" i="11" s="1"/>
  <c r="H117" i="10"/>
  <c r="I117" i="10" s="1"/>
  <c r="H117" i="8"/>
  <c r="I117" i="8" s="1"/>
  <c r="H118" i="12"/>
  <c r="I118" i="12" s="1"/>
  <c r="H115" i="13"/>
  <c r="I115" i="13" s="1"/>
  <c r="H115" i="14"/>
  <c r="I115" i="14" s="1"/>
  <c r="H117" i="9"/>
  <c r="I117" i="9" s="1"/>
  <c r="H116" i="1"/>
  <c r="I116" i="1" s="1"/>
  <c r="H116" i="8"/>
  <c r="I116" i="8" s="1"/>
  <c r="H117" i="11"/>
  <c r="I117" i="11" s="1"/>
  <c r="H116" i="9"/>
  <c r="I116" i="9" s="1"/>
  <c r="H116" i="10"/>
  <c r="I116" i="10" s="1"/>
  <c r="H114" i="14"/>
  <c r="I114" i="14" s="1"/>
  <c r="H114" i="13"/>
  <c r="I114" i="13" s="1"/>
  <c r="H117" i="12"/>
  <c r="I117" i="12" s="1"/>
  <c r="H115" i="1"/>
  <c r="I115" i="1" s="1"/>
  <c r="H113" i="14"/>
  <c r="I113" i="14" s="1"/>
  <c r="H116" i="11"/>
  <c r="I116" i="11" s="1"/>
  <c r="H113" i="13"/>
  <c r="I113" i="13" s="1"/>
  <c r="H115" i="8"/>
  <c r="I115" i="8" s="1"/>
  <c r="H115" i="10"/>
  <c r="I115" i="10" s="1"/>
  <c r="H116" i="12"/>
  <c r="I116" i="12" s="1"/>
  <c r="H115" i="9"/>
  <c r="I115" i="9" s="1"/>
  <c r="H114" i="1"/>
  <c r="I114" i="1" s="1"/>
  <c r="H115" i="11"/>
  <c r="I115" i="11" s="1"/>
  <c r="H115" i="12"/>
  <c r="I115" i="12" s="1"/>
  <c r="H112" i="14"/>
  <c r="I112" i="14" s="1"/>
  <c r="H114" i="8"/>
  <c r="I114" i="8" s="1"/>
  <c r="H114" i="9"/>
  <c r="I114" i="9" s="1"/>
  <c r="H114" i="10"/>
  <c r="I114" i="10" s="1"/>
  <c r="H112" i="13"/>
  <c r="I112" i="13" s="1"/>
  <c r="H52" i="3"/>
  <c r="H736" i="3"/>
  <c r="I736" i="3" s="1"/>
  <c r="H760" i="3"/>
  <c r="I760" i="3" s="1"/>
  <c r="H759" i="3"/>
  <c r="I759" i="3" s="1"/>
  <c r="H735" i="3"/>
  <c r="I735" i="3" s="1"/>
  <c r="H748" i="3"/>
  <c r="I748" i="3" s="1"/>
  <c r="H747" i="3"/>
  <c r="I747" i="3" s="1"/>
  <c r="H512" i="3"/>
  <c r="H525" i="3"/>
  <c r="I525" i="3" s="1"/>
  <c r="H498" i="3"/>
  <c r="I498" i="3" s="1"/>
  <c r="H85" i="3"/>
  <c r="H731" i="3"/>
  <c r="I731" i="3" s="1"/>
  <c r="H193" i="3"/>
  <c r="I193" i="3" s="1"/>
  <c r="H730" i="3"/>
  <c r="I730" i="3" s="1"/>
  <c r="H170" i="3"/>
  <c r="H132" i="3"/>
  <c r="H309" i="3"/>
  <c r="H755" i="3"/>
  <c r="I755" i="3" s="1"/>
  <c r="H754" i="3"/>
  <c r="I754" i="3" s="1"/>
  <c r="H447" i="3"/>
  <c r="I447" i="3" s="1"/>
  <c r="H247" i="3"/>
  <c r="H380" i="3"/>
  <c r="H409" i="3"/>
  <c r="I409" i="3" s="1"/>
  <c r="H743" i="3"/>
  <c r="I743" i="3" s="1"/>
  <c r="H356" i="3"/>
  <c r="I356" i="3" s="1"/>
  <c r="H742" i="3"/>
  <c r="I742" i="3" s="1"/>
  <c r="H38" i="3"/>
  <c r="I38" i="3" s="1"/>
  <c r="H58" i="3"/>
  <c r="I58" i="3" s="1"/>
  <c r="H146" i="3"/>
  <c r="I146" i="3" s="1"/>
  <c r="H100" i="3"/>
  <c r="I100" i="3" s="1"/>
  <c r="H64" i="3"/>
  <c r="I64" i="3" s="1"/>
  <c r="H101" i="3"/>
  <c r="I101" i="3" s="1"/>
  <c r="H576" i="3"/>
  <c r="I576" i="3" s="1"/>
  <c r="H580" i="3"/>
  <c r="I580" i="3" s="1"/>
  <c r="H584" i="3"/>
  <c r="I512" i="3"/>
  <c r="H433" i="3"/>
  <c r="I433" i="3" s="1"/>
  <c r="H431" i="3"/>
  <c r="I431" i="3" s="1"/>
  <c r="H340" i="3"/>
  <c r="I340" i="3" s="1"/>
  <c r="H573" i="3"/>
  <c r="I573" i="3" s="1"/>
  <c r="H577" i="3"/>
  <c r="I577" i="3" s="1"/>
  <c r="H581" i="3"/>
  <c r="I581" i="3" s="1"/>
  <c r="H585" i="3"/>
  <c r="I585" i="3" s="1"/>
  <c r="H434" i="3"/>
  <c r="I434" i="3" s="1"/>
  <c r="H575" i="3"/>
  <c r="I575" i="3" s="1"/>
  <c r="H583" i="3"/>
  <c r="I583" i="3" s="1"/>
  <c r="H436" i="3"/>
  <c r="I436" i="3" s="1"/>
  <c r="H339" i="3"/>
  <c r="I339" i="3" s="1"/>
  <c r="H289" i="3"/>
  <c r="I289" i="3" s="1"/>
  <c r="H293" i="3"/>
  <c r="I293" i="3" s="1"/>
  <c r="H297" i="3"/>
  <c r="I297" i="3" s="1"/>
  <c r="H229" i="3"/>
  <c r="I229" i="3" s="1"/>
  <c r="H233" i="3"/>
  <c r="I233" i="3" s="1"/>
  <c r="H578" i="3"/>
  <c r="I578" i="3" s="1"/>
  <c r="H586" i="3"/>
  <c r="I586" i="3" s="1"/>
  <c r="H485" i="3"/>
  <c r="I485" i="3" s="1"/>
  <c r="H286" i="3"/>
  <c r="I286" i="3" s="1"/>
  <c r="H290" i="3"/>
  <c r="I290" i="3" s="1"/>
  <c r="H294" i="3"/>
  <c r="I294" i="3" s="1"/>
  <c r="H285" i="3"/>
  <c r="I285" i="3" s="1"/>
  <c r="H230" i="3"/>
  <c r="I230" i="3" s="1"/>
  <c r="H234" i="3"/>
  <c r="I234" i="3" s="1"/>
  <c r="H181" i="3"/>
  <c r="I181" i="3" s="1"/>
  <c r="H71" i="3"/>
  <c r="I71" i="3" s="1"/>
  <c r="H579" i="3"/>
  <c r="I579" i="3" s="1"/>
  <c r="H572" i="3"/>
  <c r="I572" i="3" s="1"/>
  <c r="H432" i="3"/>
  <c r="I432" i="3" s="1"/>
  <c r="H395" i="3"/>
  <c r="I395" i="3" s="1"/>
  <c r="H287" i="3"/>
  <c r="I287" i="3" s="1"/>
  <c r="H291" i="3"/>
  <c r="I291" i="3" s="1"/>
  <c r="H295" i="3"/>
  <c r="I295" i="3" s="1"/>
  <c r="H227" i="3"/>
  <c r="I227" i="3" s="1"/>
  <c r="H231" i="3"/>
  <c r="I231" i="3" s="1"/>
  <c r="H235" i="3"/>
  <c r="I235" i="3" s="1"/>
  <c r="H156" i="3"/>
  <c r="I156" i="3" s="1"/>
  <c r="H111" i="3"/>
  <c r="I111" i="3" s="1"/>
  <c r="H574" i="3"/>
  <c r="I574" i="3" s="1"/>
  <c r="H582" i="3"/>
  <c r="I582" i="3" s="1"/>
  <c r="H435" i="3"/>
  <c r="I435" i="3" s="1"/>
  <c r="H296" i="3"/>
  <c r="I296" i="3" s="1"/>
  <c r="H232" i="3"/>
  <c r="I232" i="3" s="1"/>
  <c r="H292" i="3"/>
  <c r="I292" i="3" s="1"/>
  <c r="H228" i="3"/>
  <c r="I228" i="3" s="1"/>
  <c r="H226" i="3"/>
  <c r="I226" i="3" s="1"/>
  <c r="H369" i="3"/>
  <c r="I369" i="3" s="1"/>
  <c r="H341" i="3"/>
  <c r="I341" i="3" s="1"/>
  <c r="H288" i="3"/>
  <c r="I288" i="3" s="1"/>
  <c r="H707" i="3"/>
  <c r="I707" i="3" s="1"/>
  <c r="H683" i="3"/>
  <c r="I683" i="3" s="1"/>
  <c r="H659" i="3"/>
  <c r="I659" i="3" s="1"/>
  <c r="H706" i="3"/>
  <c r="I706" i="3" s="1"/>
  <c r="H682" i="3"/>
  <c r="I682" i="3" s="1"/>
  <c r="H658" i="3"/>
  <c r="I658" i="3" s="1"/>
  <c r="H719" i="3"/>
  <c r="I719" i="3" s="1"/>
  <c r="H695" i="3"/>
  <c r="I695" i="3" s="1"/>
  <c r="H671" i="3"/>
  <c r="I671" i="3" s="1"/>
  <c r="H718" i="3"/>
  <c r="I718" i="3" s="1"/>
  <c r="H84" i="3"/>
  <c r="I84" i="3" s="1"/>
  <c r="H694" i="3"/>
  <c r="I694" i="3" s="1"/>
  <c r="H169" i="3"/>
  <c r="I169" i="3" s="1"/>
  <c r="H670" i="3"/>
  <c r="I670" i="3" s="1"/>
  <c r="H76" i="3"/>
  <c r="I76" i="3" s="1"/>
  <c r="H116" i="3"/>
  <c r="I116" i="3" s="1"/>
  <c r="H161" i="3"/>
  <c r="I161" i="3" s="1"/>
  <c r="H131" i="3"/>
  <c r="I131" i="3" s="1"/>
  <c r="H50" i="3"/>
  <c r="I50" i="3" s="1"/>
  <c r="H59" i="3"/>
  <c r="I59" i="3" s="1"/>
  <c r="H635" i="3"/>
  <c r="I635" i="3" s="1"/>
  <c r="H611" i="3"/>
  <c r="I611" i="3" s="1"/>
  <c r="H553" i="3"/>
  <c r="I553" i="3" s="1"/>
  <c r="H557" i="3"/>
  <c r="I557" i="3" s="1"/>
  <c r="H561" i="3"/>
  <c r="I561" i="3" s="1"/>
  <c r="H565" i="3"/>
  <c r="I565" i="3" s="1"/>
  <c r="H424" i="3"/>
  <c r="I424" i="3" s="1"/>
  <c r="H408" i="3"/>
  <c r="I408" i="3" s="1"/>
  <c r="H393" i="3"/>
  <c r="I393" i="3" s="1"/>
  <c r="H324" i="3"/>
  <c r="I324" i="3" s="1"/>
  <c r="H328" i="3"/>
  <c r="I328" i="3" s="1"/>
  <c r="H332" i="3"/>
  <c r="I332" i="3" s="1"/>
  <c r="H261" i="3"/>
  <c r="I261" i="3" s="1"/>
  <c r="H265" i="3"/>
  <c r="I265" i="3" s="1"/>
  <c r="H269" i="3"/>
  <c r="I269" i="3" s="1"/>
  <c r="H273" i="3"/>
  <c r="I273" i="3" s="1"/>
  <c r="H277" i="3"/>
  <c r="I277" i="3" s="1"/>
  <c r="H179" i="3"/>
  <c r="I179" i="3" s="1"/>
  <c r="H209" i="3"/>
  <c r="I209" i="3" s="1"/>
  <c r="H213" i="3"/>
  <c r="I213" i="3" s="1"/>
  <c r="H217" i="3"/>
  <c r="I217" i="3" s="1"/>
  <c r="H634" i="3"/>
  <c r="I634" i="3" s="1"/>
  <c r="H610" i="3"/>
  <c r="I610" i="3" s="1"/>
  <c r="H554" i="3"/>
  <c r="I554" i="3" s="1"/>
  <c r="H558" i="3"/>
  <c r="I558" i="3" s="1"/>
  <c r="H562" i="3"/>
  <c r="I562" i="3" s="1"/>
  <c r="H566" i="3"/>
  <c r="I566" i="3" s="1"/>
  <c r="H421" i="3"/>
  <c r="I421" i="3" s="1"/>
  <c r="H425" i="3"/>
  <c r="I425" i="3" s="1"/>
  <c r="H407" i="3"/>
  <c r="I407" i="3" s="1"/>
  <c r="H392" i="3"/>
  <c r="I392" i="3" s="1"/>
  <c r="H647" i="3"/>
  <c r="I647" i="3" s="1"/>
  <c r="H623" i="3"/>
  <c r="I623" i="3" s="1"/>
  <c r="H599" i="3"/>
  <c r="I599" i="3" s="1"/>
  <c r="H598" i="3"/>
  <c r="I598" i="3" s="1"/>
  <c r="H622" i="3"/>
  <c r="I622" i="3" s="1"/>
  <c r="H556" i="3"/>
  <c r="I556" i="3" s="1"/>
  <c r="H564" i="3"/>
  <c r="I564" i="3" s="1"/>
  <c r="H446" i="3"/>
  <c r="I446" i="3" s="1"/>
  <c r="H420" i="3"/>
  <c r="I420" i="3" s="1"/>
  <c r="H367" i="3"/>
  <c r="I367" i="3" s="1"/>
  <c r="H327" i="3"/>
  <c r="I327" i="3" s="1"/>
  <c r="H333" i="3"/>
  <c r="I333" i="3" s="1"/>
  <c r="H263" i="3"/>
  <c r="I263" i="3" s="1"/>
  <c r="H268" i="3"/>
  <c r="I268" i="3" s="1"/>
  <c r="H274" i="3"/>
  <c r="I274" i="3" s="1"/>
  <c r="H279" i="3"/>
  <c r="I279" i="3" s="1"/>
  <c r="H208" i="3"/>
  <c r="I208" i="3" s="1"/>
  <c r="H214" i="3"/>
  <c r="I214" i="3" s="1"/>
  <c r="H219" i="3"/>
  <c r="I219" i="3" s="1"/>
  <c r="H559" i="3"/>
  <c r="I559" i="3" s="1"/>
  <c r="H552" i="3"/>
  <c r="I552" i="3" s="1"/>
  <c r="H422" i="3"/>
  <c r="I422" i="3" s="1"/>
  <c r="H366" i="3"/>
  <c r="I366" i="3" s="1"/>
  <c r="H323" i="3"/>
  <c r="I323" i="3" s="1"/>
  <c r="H329" i="3"/>
  <c r="I329" i="3" s="1"/>
  <c r="H334" i="3"/>
  <c r="I334" i="3" s="1"/>
  <c r="H264" i="3"/>
  <c r="I264" i="3" s="1"/>
  <c r="H270" i="3"/>
  <c r="I270" i="3" s="1"/>
  <c r="H275" i="3"/>
  <c r="I275" i="3" s="1"/>
  <c r="H260" i="3"/>
  <c r="I260" i="3" s="1"/>
  <c r="H210" i="3"/>
  <c r="I210" i="3" s="1"/>
  <c r="H215" i="3"/>
  <c r="I215" i="3" s="1"/>
  <c r="H220" i="3"/>
  <c r="I220" i="3" s="1"/>
  <c r="H206" i="3"/>
  <c r="I206" i="3" s="1"/>
  <c r="H560" i="3"/>
  <c r="I560" i="3" s="1"/>
  <c r="H423" i="3"/>
  <c r="I423" i="3" s="1"/>
  <c r="H379" i="3"/>
  <c r="I379" i="3" s="1"/>
  <c r="H355" i="3"/>
  <c r="I355" i="3" s="1"/>
  <c r="H325" i="3"/>
  <c r="I325" i="3" s="1"/>
  <c r="H330" i="3"/>
  <c r="I330" i="3" s="1"/>
  <c r="H322" i="3"/>
  <c r="I322" i="3" s="1"/>
  <c r="H266" i="3"/>
  <c r="I266" i="3" s="1"/>
  <c r="H271" i="3"/>
  <c r="I271" i="3" s="1"/>
  <c r="H276" i="3"/>
  <c r="I276" i="3" s="1"/>
  <c r="H178" i="3"/>
  <c r="I178" i="3" s="1"/>
  <c r="H211" i="3"/>
  <c r="I211" i="3" s="1"/>
  <c r="H216" i="3"/>
  <c r="I216" i="3" s="1"/>
  <c r="H646" i="3"/>
  <c r="I646" i="3" s="1"/>
  <c r="H426" i="3"/>
  <c r="I426" i="3" s="1"/>
  <c r="H563" i="3"/>
  <c r="I563" i="3" s="1"/>
  <c r="H267" i="3"/>
  <c r="I267" i="3" s="1"/>
  <c r="H192" i="3"/>
  <c r="I192" i="3" s="1"/>
  <c r="H212" i="3"/>
  <c r="I212" i="3" s="1"/>
  <c r="H326" i="3"/>
  <c r="I326" i="3" s="1"/>
  <c r="H272" i="3"/>
  <c r="I272" i="3" s="1"/>
  <c r="H218" i="3"/>
  <c r="I218" i="3" s="1"/>
  <c r="H555" i="3"/>
  <c r="I555" i="3" s="1"/>
  <c r="H207" i="3"/>
  <c r="I207" i="3" s="1"/>
  <c r="H308" i="3"/>
  <c r="I308" i="3" s="1"/>
  <c r="H246" i="3"/>
  <c r="I246" i="3" s="1"/>
  <c r="H331" i="3"/>
  <c r="I331" i="3" s="1"/>
  <c r="H278" i="3"/>
  <c r="I278" i="3" s="1"/>
  <c r="H262" i="3"/>
  <c r="I262" i="3" s="1"/>
  <c r="H685" i="3"/>
  <c r="I685" i="3" s="1"/>
  <c r="H637" i="3"/>
  <c r="I637" i="3" s="1"/>
  <c r="H540" i="3"/>
  <c r="I540" i="3" s="1"/>
  <c r="H487" i="3"/>
  <c r="I487" i="3" s="1"/>
  <c r="H371" i="3"/>
  <c r="I371" i="3" s="1"/>
  <c r="H347" i="3"/>
  <c r="I347" i="3" s="1"/>
  <c r="H697" i="3"/>
  <c r="I697" i="3" s="1"/>
  <c r="H649" i="3"/>
  <c r="I649" i="3" s="1"/>
  <c r="H589" i="3"/>
  <c r="I589" i="3" s="1"/>
  <c r="H500" i="3"/>
  <c r="I500" i="3" s="1"/>
  <c r="H449" i="3"/>
  <c r="I449" i="3" s="1"/>
  <c r="H382" i="3"/>
  <c r="I382" i="3" s="1"/>
  <c r="H721" i="3"/>
  <c r="I721" i="3" s="1"/>
  <c r="H625" i="3"/>
  <c r="I625" i="3" s="1"/>
  <c r="H473" i="3"/>
  <c r="I473" i="3" s="1"/>
  <c r="H601" i="3"/>
  <c r="I601" i="3" s="1"/>
  <c r="H709" i="3"/>
  <c r="I709" i="3" s="1"/>
  <c r="H613" i="3"/>
  <c r="I613" i="3" s="1"/>
  <c r="H462" i="3"/>
  <c r="I462" i="3" s="1"/>
  <c r="H438" i="3"/>
  <c r="I438" i="3" s="1"/>
  <c r="H411" i="3"/>
  <c r="I411" i="3" s="1"/>
  <c r="H397" i="3"/>
  <c r="I397" i="3" s="1"/>
  <c r="H358" i="3"/>
  <c r="I358" i="3" s="1"/>
  <c r="H311" i="3"/>
  <c r="I311" i="3" s="1"/>
  <c r="H300" i="3"/>
  <c r="I300" i="3" s="1"/>
  <c r="H249" i="3"/>
  <c r="I249" i="3" s="1"/>
  <c r="H238" i="3"/>
  <c r="I238" i="3" s="1"/>
  <c r="H158" i="3"/>
  <c r="I158" i="3" s="1"/>
  <c r="H113" i="3"/>
  <c r="I113" i="3" s="1"/>
  <c r="H673" i="3"/>
  <c r="I673" i="3" s="1"/>
  <c r="H527" i="3"/>
  <c r="I527" i="3" s="1"/>
  <c r="H195" i="3"/>
  <c r="I195" i="3" s="1"/>
  <c r="H661" i="3"/>
  <c r="I661" i="3" s="1"/>
  <c r="H514" i="3"/>
  <c r="I514" i="3" s="1"/>
  <c r="H184" i="3"/>
  <c r="I184" i="3" s="1"/>
  <c r="H73" i="3"/>
  <c r="I73" i="3" s="1"/>
  <c r="H152" i="3"/>
  <c r="I152" i="3" s="1"/>
  <c r="H107" i="3"/>
  <c r="I107" i="3" s="1"/>
  <c r="H153" i="3"/>
  <c r="I153" i="3" s="1"/>
  <c r="H108" i="3"/>
  <c r="I108" i="3" s="1"/>
  <c r="H68" i="3"/>
  <c r="I68" i="3" s="1"/>
  <c r="H99" i="3"/>
  <c r="I99" i="3" s="1"/>
  <c r="H145" i="3"/>
  <c r="I145" i="3" s="1"/>
  <c r="H147" i="3"/>
  <c r="I147" i="3" s="1"/>
  <c r="H102" i="3"/>
  <c r="I102" i="3" s="1"/>
  <c r="H587" i="3"/>
  <c r="I587" i="3" s="1"/>
  <c r="H298" i="3"/>
  <c r="H182" i="3"/>
  <c r="I182" i="3" s="1"/>
  <c r="H342" i="3"/>
  <c r="H236" i="3"/>
  <c r="I236" i="3" s="1"/>
  <c r="H45" i="3"/>
  <c r="I45" i="3" s="1"/>
  <c r="H767" i="3"/>
  <c r="I767" i="3" s="1"/>
  <c r="H118" i="1"/>
  <c r="I118" i="1" s="1"/>
  <c r="H159" i="3"/>
  <c r="I159" i="3" s="1"/>
  <c r="H114" i="3"/>
  <c r="I114" i="3" s="1"/>
  <c r="H67" i="3"/>
  <c r="I67" i="3" s="1"/>
  <c r="H151" i="3"/>
  <c r="I151" i="3" s="1"/>
  <c r="H106" i="3"/>
  <c r="I106" i="3" s="1"/>
  <c r="I170" i="3"/>
  <c r="I85" i="3"/>
  <c r="I380" i="3"/>
  <c r="I309" i="3"/>
  <c r="I247" i="3"/>
  <c r="H537" i="3"/>
  <c r="I537" i="3" s="1"/>
  <c r="H483" i="3"/>
  <c r="I483" i="3" s="1"/>
  <c r="H460" i="3"/>
  <c r="I460" i="3" s="1"/>
  <c r="H766" i="3"/>
  <c r="I766" i="3" s="1"/>
  <c r="H471" i="3"/>
  <c r="I471" i="3" s="1"/>
  <c r="H510" i="3"/>
  <c r="I510" i="3" s="1"/>
  <c r="H459" i="3"/>
  <c r="I459" i="3" s="1"/>
  <c r="H538" i="3"/>
  <c r="I538" i="3" s="1"/>
  <c r="H497" i="3"/>
  <c r="I497" i="3" s="1"/>
  <c r="H524" i="3"/>
  <c r="I524" i="3" s="1"/>
  <c r="H470" i="3"/>
  <c r="I470" i="3" s="1"/>
  <c r="H603" i="3"/>
  <c r="I603" i="3" s="1"/>
  <c r="H712" i="3"/>
  <c r="I712" i="3" s="1"/>
  <c r="H699" i="3"/>
  <c r="I699" i="3" s="1"/>
  <c r="H664" i="3"/>
  <c r="I664" i="3" s="1"/>
  <c r="H651" i="3"/>
  <c r="I651" i="3" s="1"/>
  <c r="H616" i="3"/>
  <c r="I616" i="3" s="1"/>
  <c r="H591" i="3"/>
  <c r="I591" i="3" s="1"/>
  <c r="H517" i="3"/>
  <c r="I517" i="3" s="1"/>
  <c r="H502" i="3"/>
  <c r="I502" i="3" s="1"/>
  <c r="H465" i="3"/>
  <c r="I465" i="3" s="1"/>
  <c r="H451" i="3"/>
  <c r="I451" i="3" s="1"/>
  <c r="H441" i="3"/>
  <c r="I441" i="3" s="1"/>
  <c r="H414" i="3"/>
  <c r="I414" i="3" s="1"/>
  <c r="H400" i="3"/>
  <c r="I400" i="3" s="1"/>
  <c r="H384" i="3"/>
  <c r="I384" i="3" s="1"/>
  <c r="H604" i="3"/>
  <c r="I604" i="3" s="1"/>
  <c r="H724" i="3"/>
  <c r="I724" i="3" s="1"/>
  <c r="H711" i="3"/>
  <c r="I711" i="3" s="1"/>
  <c r="H676" i="3"/>
  <c r="I676" i="3" s="1"/>
  <c r="H663" i="3"/>
  <c r="I663" i="3" s="1"/>
  <c r="H628" i="3"/>
  <c r="I628" i="3" s="1"/>
  <c r="H615" i="3"/>
  <c r="I615" i="3" s="1"/>
  <c r="H530" i="3"/>
  <c r="I530" i="3" s="1"/>
  <c r="H516" i="3"/>
  <c r="I516" i="3" s="1"/>
  <c r="H476" i="3"/>
  <c r="I476" i="3" s="1"/>
  <c r="H464" i="3"/>
  <c r="I464" i="3" s="1"/>
  <c r="H440" i="3"/>
  <c r="I440" i="3" s="1"/>
  <c r="H413" i="3"/>
  <c r="I413" i="3" s="1"/>
  <c r="H399" i="3"/>
  <c r="I399" i="3" s="1"/>
  <c r="H687" i="3"/>
  <c r="I687" i="3" s="1"/>
  <c r="H652" i="3"/>
  <c r="I652" i="3" s="1"/>
  <c r="H542" i="3"/>
  <c r="I542" i="3" s="1"/>
  <c r="H503" i="3"/>
  <c r="I503" i="3" s="1"/>
  <c r="H385" i="3"/>
  <c r="I385" i="3" s="1"/>
  <c r="H360" i="3"/>
  <c r="I360" i="3" s="1"/>
  <c r="H349" i="3"/>
  <c r="I349" i="3" s="1"/>
  <c r="H313" i="3"/>
  <c r="I313" i="3" s="1"/>
  <c r="H302" i="3"/>
  <c r="I302" i="3" s="1"/>
  <c r="H251" i="3"/>
  <c r="I251" i="3" s="1"/>
  <c r="H240" i="3"/>
  <c r="I240" i="3" s="1"/>
  <c r="H198" i="3"/>
  <c r="I198" i="3" s="1"/>
  <c r="H135" i="3"/>
  <c r="I135" i="3" s="1"/>
  <c r="H79" i="3"/>
  <c r="I79" i="3" s="1"/>
  <c r="H164" i="3"/>
  <c r="I164" i="3" s="1"/>
  <c r="H134" i="3"/>
  <c r="I134" i="3" s="1"/>
  <c r="H768" i="3"/>
  <c r="I768" i="3" s="1"/>
  <c r="H675" i="3"/>
  <c r="I675" i="3" s="1"/>
  <c r="H640" i="3"/>
  <c r="I640" i="3" s="1"/>
  <c r="H529" i="3"/>
  <c r="I529" i="3" s="1"/>
  <c r="H490" i="3"/>
  <c r="I490" i="3" s="1"/>
  <c r="H374" i="3"/>
  <c r="I374" i="3" s="1"/>
  <c r="H197" i="3"/>
  <c r="I197" i="3" s="1"/>
  <c r="H187" i="3"/>
  <c r="I187" i="3" s="1"/>
  <c r="H119" i="3"/>
  <c r="I119" i="3" s="1"/>
  <c r="H78" i="3"/>
  <c r="I78" i="3" s="1"/>
  <c r="H700" i="3"/>
  <c r="I700" i="3" s="1"/>
  <c r="H639" i="3"/>
  <c r="I639" i="3" s="1"/>
  <c r="H592" i="3"/>
  <c r="I592" i="3" s="1"/>
  <c r="H489" i="3"/>
  <c r="I489" i="3" s="1"/>
  <c r="H452" i="3"/>
  <c r="I452" i="3" s="1"/>
  <c r="H373" i="3"/>
  <c r="I373" i="3" s="1"/>
  <c r="H186" i="3"/>
  <c r="I186" i="3" s="1"/>
  <c r="H173" i="3"/>
  <c r="I173" i="3" s="1"/>
  <c r="H163" i="3"/>
  <c r="I163" i="3" s="1"/>
  <c r="H118" i="3"/>
  <c r="I118" i="3" s="1"/>
  <c r="H723" i="3"/>
  <c r="I723" i="3" s="1"/>
  <c r="H688" i="3"/>
  <c r="I688" i="3" s="1"/>
  <c r="H627" i="3"/>
  <c r="I627" i="3" s="1"/>
  <c r="H543" i="3"/>
  <c r="I543" i="3" s="1"/>
  <c r="H475" i="3"/>
  <c r="I475" i="3" s="1"/>
  <c r="H361" i="3"/>
  <c r="I361" i="3" s="1"/>
  <c r="H303" i="3"/>
  <c r="I303" i="3" s="1"/>
  <c r="H241" i="3"/>
  <c r="I241" i="3" s="1"/>
  <c r="H350" i="3"/>
  <c r="I350" i="3" s="1"/>
  <c r="H172" i="3"/>
  <c r="I172" i="3" s="1"/>
  <c r="H314" i="3"/>
  <c r="I314" i="3" s="1"/>
  <c r="H252" i="3"/>
  <c r="I252" i="3" s="1"/>
  <c r="H126" i="3"/>
  <c r="I126" i="3" s="1"/>
  <c r="H143" i="3"/>
  <c r="I143" i="3" s="1"/>
  <c r="H94" i="3"/>
  <c r="I94" i="3" s="1"/>
  <c r="H142" i="3"/>
  <c r="I142" i="3" s="1"/>
  <c r="H97" i="3"/>
  <c r="I97" i="3" s="1"/>
  <c r="H345" i="3"/>
  <c r="I345" i="3" s="1"/>
  <c r="H93" i="3"/>
  <c r="I93" i="3" s="1"/>
  <c r="H344" i="3"/>
  <c r="I344" i="3" s="1"/>
  <c r="H141" i="3"/>
  <c r="I141" i="3" s="1"/>
  <c r="H96" i="3"/>
  <c r="I96" i="3" s="1"/>
  <c r="H140" i="3"/>
  <c r="I140" i="3" s="1"/>
  <c r="H95" i="3"/>
  <c r="I95" i="3" s="1"/>
  <c r="H66" i="3"/>
  <c r="I66" i="3" s="1"/>
  <c r="H150" i="3"/>
  <c r="I150" i="3" s="1"/>
  <c r="H105" i="3"/>
  <c r="I105" i="3" s="1"/>
  <c r="H69" i="3"/>
  <c r="I69" i="3" s="1"/>
  <c r="H109" i="3"/>
  <c r="I109" i="3" s="1"/>
  <c r="H154" i="3"/>
  <c r="I154" i="3" s="1"/>
  <c r="H148" i="3"/>
  <c r="I148" i="3" s="1"/>
  <c r="H103" i="3"/>
  <c r="I103" i="3" s="1"/>
  <c r="H37" i="3"/>
  <c r="I37" i="3" s="1"/>
  <c r="H53" i="3"/>
  <c r="I53" i="3" s="1"/>
  <c r="I769" i="3"/>
  <c r="I584" i="3"/>
  <c r="I132" i="3"/>
  <c r="I124" i="3"/>
  <c r="I88" i="3"/>
  <c r="I87" i="3"/>
  <c r="I74" i="3"/>
  <c r="I63" i="3"/>
  <c r="I62" i="3"/>
  <c r="I60" i="3"/>
  <c r="I52" i="3"/>
  <c r="I43" i="3"/>
  <c r="I35" i="3"/>
  <c r="I33" i="3"/>
  <c r="I31" i="3"/>
  <c r="I30" i="3"/>
  <c r="I29" i="3"/>
  <c r="I28" i="3"/>
  <c r="F87" i="1"/>
  <c r="I119" i="1"/>
  <c r="I109" i="1"/>
  <c r="I101" i="1"/>
  <c r="I100" i="1"/>
  <c r="I95" i="1"/>
  <c r="I94" i="1"/>
  <c r="I93" i="1"/>
  <c r="I110" i="8" l="1"/>
  <c r="I110" i="9"/>
  <c r="I111" i="12"/>
  <c r="I108" i="13"/>
  <c r="I108" i="14"/>
  <c r="I111" i="11"/>
  <c r="I118" i="13"/>
  <c r="I120" i="9"/>
  <c r="I121" i="11"/>
  <c r="I120" i="10"/>
  <c r="I120" i="8"/>
  <c r="I118" i="14"/>
  <c r="I121" i="12"/>
  <c r="I737" i="3"/>
  <c r="H73" i="10" s="1"/>
  <c r="I73" i="10" s="1"/>
  <c r="I749" i="3"/>
  <c r="H74" i="8" s="1"/>
  <c r="I74" i="8" s="1"/>
  <c r="I761" i="3"/>
  <c r="I120" i="1"/>
  <c r="I110" i="1"/>
  <c r="I46" i="3"/>
  <c r="I701" i="3"/>
  <c r="H70" i="12" s="1"/>
  <c r="I70" i="12" s="1"/>
  <c r="I504" i="3"/>
  <c r="I544" i="3"/>
  <c r="H60" i="12" s="1"/>
  <c r="I60" i="12" s="1"/>
  <c r="I315" i="3"/>
  <c r="I415" i="3"/>
  <c r="I641" i="3"/>
  <c r="H65" i="12" s="1"/>
  <c r="I65" i="12" s="1"/>
  <c r="I677" i="3"/>
  <c r="H68" i="12" s="1"/>
  <c r="I68" i="12" s="1"/>
  <c r="I665" i="3"/>
  <c r="H67" i="12" s="1"/>
  <c r="I67" i="12" s="1"/>
  <c r="I54" i="3"/>
  <c r="I725" i="3"/>
  <c r="H72" i="12" s="1"/>
  <c r="I72" i="12" s="1"/>
  <c r="I136" i="3"/>
  <c r="I199" i="3"/>
  <c r="I466" i="3"/>
  <c r="I518" i="3"/>
  <c r="I174" i="3"/>
  <c r="I188" i="3"/>
  <c r="I242" i="3"/>
  <c r="I253" i="3"/>
  <c r="I477" i="3"/>
  <c r="I531" i="3"/>
  <c r="I617" i="3"/>
  <c r="H63" i="12" s="1"/>
  <c r="I63" i="12" s="1"/>
  <c r="I713" i="3"/>
  <c r="H71" i="12" s="1"/>
  <c r="I71" i="12" s="1"/>
  <c r="I127" i="3"/>
  <c r="I39" i="3"/>
  <c r="I165" i="3"/>
  <c r="I304" i="3"/>
  <c r="I491" i="3"/>
  <c r="I629" i="3"/>
  <c r="H64" i="12" s="1"/>
  <c r="I64" i="12" s="1"/>
  <c r="I375" i="3"/>
  <c r="I605" i="3"/>
  <c r="H62" i="12" s="1"/>
  <c r="I62" i="12" s="1"/>
  <c r="I653" i="3"/>
  <c r="H66" i="12" s="1"/>
  <c r="I66" i="12" s="1"/>
  <c r="I80" i="3"/>
  <c r="I89" i="3"/>
  <c r="I120" i="3"/>
  <c r="I351" i="3"/>
  <c r="I362" i="3"/>
  <c r="I401" i="3"/>
  <c r="I442" i="3"/>
  <c r="I453" i="3"/>
  <c r="I593" i="3"/>
  <c r="H61" i="12" s="1"/>
  <c r="I61" i="12" s="1"/>
  <c r="I689" i="3"/>
  <c r="H69" i="12" s="1"/>
  <c r="I69" i="12" s="1"/>
  <c r="I770" i="3"/>
  <c r="I386" i="3"/>
  <c r="H74" i="12" l="1"/>
  <c r="I74" i="12" s="1"/>
  <c r="H74" i="10"/>
  <c r="I74" i="10" s="1"/>
  <c r="H74" i="11"/>
  <c r="I74" i="11" s="1"/>
  <c r="H74" i="9"/>
  <c r="I74" i="9" s="1"/>
  <c r="H74" i="1"/>
  <c r="I74" i="1" s="1"/>
  <c r="H73" i="12"/>
  <c r="I73" i="12" s="1"/>
  <c r="H73" i="8"/>
  <c r="I73" i="8" s="1"/>
  <c r="H73" i="1"/>
  <c r="I73" i="1" s="1"/>
  <c r="H73" i="9"/>
  <c r="I73" i="9" s="1"/>
  <c r="H73" i="11"/>
  <c r="I73" i="11" s="1"/>
  <c r="H75" i="11"/>
  <c r="I75" i="11" s="1"/>
  <c r="H75" i="12"/>
  <c r="I75" i="12" s="1"/>
  <c r="I76" i="12" s="1"/>
  <c r="H65" i="1"/>
  <c r="I65" i="1" s="1"/>
  <c r="H65" i="8"/>
  <c r="I65" i="8" s="1"/>
  <c r="H65" i="14"/>
  <c r="I65" i="14" s="1"/>
  <c r="H65" i="11"/>
  <c r="I65" i="11" s="1"/>
  <c r="H65" i="10"/>
  <c r="I65" i="10" s="1"/>
  <c r="H65" i="13"/>
  <c r="I65" i="13" s="1"/>
  <c r="H65" i="9"/>
  <c r="I65" i="9" s="1"/>
  <c r="H71" i="1"/>
  <c r="I71" i="1" s="1"/>
  <c r="H71" i="11"/>
  <c r="I71" i="11" s="1"/>
  <c r="H71" i="9"/>
  <c r="I71" i="9" s="1"/>
  <c r="H71" i="14"/>
  <c r="I71" i="14" s="1"/>
  <c r="H71" i="8"/>
  <c r="I71" i="8" s="1"/>
  <c r="H71" i="10"/>
  <c r="I71" i="10" s="1"/>
  <c r="H71" i="13"/>
  <c r="I71" i="13" s="1"/>
  <c r="H48" i="1"/>
  <c r="H48" i="11"/>
  <c r="I48" i="11" s="1"/>
  <c r="H48" i="8"/>
  <c r="I48" i="8" s="1"/>
  <c r="H48" i="14"/>
  <c r="I48" i="14" s="1"/>
  <c r="H48" i="13"/>
  <c r="I48" i="13" s="1"/>
  <c r="H48" i="9"/>
  <c r="I48" i="9" s="1"/>
  <c r="H48" i="12"/>
  <c r="I48" i="12" s="1"/>
  <c r="H48" i="10"/>
  <c r="I48" i="10" s="1"/>
  <c r="H44" i="1"/>
  <c r="H44" i="14"/>
  <c r="I44" i="14" s="1"/>
  <c r="H44" i="13"/>
  <c r="I44" i="13" s="1"/>
  <c r="H44" i="8"/>
  <c r="I44" i="8" s="1"/>
  <c r="H44" i="10"/>
  <c r="I44" i="10" s="1"/>
  <c r="H44" i="12"/>
  <c r="I44" i="12" s="1"/>
  <c r="H44" i="11"/>
  <c r="I44" i="11" s="1"/>
  <c r="H44" i="9"/>
  <c r="I44" i="9" s="1"/>
  <c r="H64" i="1"/>
  <c r="I64" i="1" s="1"/>
  <c r="H64" i="9"/>
  <c r="I64" i="9" s="1"/>
  <c r="H64" i="14"/>
  <c r="I64" i="14" s="1"/>
  <c r="H64" i="8"/>
  <c r="I64" i="8" s="1"/>
  <c r="H64" i="10"/>
  <c r="I64" i="10" s="1"/>
  <c r="H64" i="13"/>
  <c r="I64" i="13" s="1"/>
  <c r="H64" i="11"/>
  <c r="I64" i="11" s="1"/>
  <c r="H56" i="1"/>
  <c r="I56" i="1" s="1"/>
  <c r="H56" i="14"/>
  <c r="I56" i="14" s="1"/>
  <c r="H56" i="10"/>
  <c r="I56" i="10" s="1"/>
  <c r="H56" i="8"/>
  <c r="I56" i="8" s="1"/>
  <c r="H56" i="13"/>
  <c r="I56" i="13" s="1"/>
  <c r="H56" i="9"/>
  <c r="I56" i="9" s="1"/>
  <c r="H56" i="11"/>
  <c r="I56" i="11" s="1"/>
  <c r="H56" i="12"/>
  <c r="I56" i="12" s="1"/>
  <c r="H38" i="1"/>
  <c r="H38" i="13"/>
  <c r="I38" i="13" s="1"/>
  <c r="H38" i="11"/>
  <c r="I38" i="11" s="1"/>
  <c r="H38" i="9"/>
  <c r="I38" i="9" s="1"/>
  <c r="H38" i="14"/>
  <c r="I38" i="14" s="1"/>
  <c r="H38" i="12"/>
  <c r="I38" i="12" s="1"/>
  <c r="H38" i="10"/>
  <c r="I38" i="10" s="1"/>
  <c r="H38" i="8"/>
  <c r="I38" i="8" s="1"/>
  <c r="H42" i="1"/>
  <c r="H42" i="13"/>
  <c r="I42" i="13" s="1"/>
  <c r="H42" i="10"/>
  <c r="I42" i="10" s="1"/>
  <c r="H42" i="11"/>
  <c r="I42" i="11" s="1"/>
  <c r="H42" i="9"/>
  <c r="I42" i="9" s="1"/>
  <c r="H42" i="12"/>
  <c r="I42" i="12" s="1"/>
  <c r="H42" i="14"/>
  <c r="I42" i="14" s="1"/>
  <c r="H42" i="8"/>
  <c r="I42" i="8" s="1"/>
  <c r="H62" i="1"/>
  <c r="I62" i="1" s="1"/>
  <c r="H62" i="13"/>
  <c r="I62" i="13" s="1"/>
  <c r="H62" i="11"/>
  <c r="I62" i="11" s="1"/>
  <c r="H62" i="9"/>
  <c r="I62" i="9" s="1"/>
  <c r="H62" i="10"/>
  <c r="I62" i="10" s="1"/>
  <c r="H62" i="14"/>
  <c r="I62" i="14" s="1"/>
  <c r="H62" i="8"/>
  <c r="I62" i="8" s="1"/>
  <c r="H51" i="1"/>
  <c r="H51" i="9"/>
  <c r="I51" i="9" s="1"/>
  <c r="H51" i="12"/>
  <c r="I51" i="12" s="1"/>
  <c r="H51" i="8"/>
  <c r="I51" i="8" s="1"/>
  <c r="H51" i="10"/>
  <c r="I51" i="10" s="1"/>
  <c r="H51" i="11"/>
  <c r="I51" i="11" s="1"/>
  <c r="H51" i="14"/>
  <c r="I51" i="14" s="1"/>
  <c r="H51" i="13"/>
  <c r="I51" i="13" s="1"/>
  <c r="H46" i="1"/>
  <c r="H46" i="13"/>
  <c r="I46" i="13" s="1"/>
  <c r="H46" i="8"/>
  <c r="I46" i="8" s="1"/>
  <c r="H46" i="10"/>
  <c r="I46" i="10" s="1"/>
  <c r="H46" i="9"/>
  <c r="I46" i="9" s="1"/>
  <c r="H46" i="12"/>
  <c r="I46" i="12" s="1"/>
  <c r="H46" i="11"/>
  <c r="I46" i="11" s="1"/>
  <c r="H46" i="14"/>
  <c r="I46" i="14" s="1"/>
  <c r="H43" i="1"/>
  <c r="H43" i="11"/>
  <c r="I43" i="11" s="1"/>
  <c r="H43" i="9"/>
  <c r="I43" i="9" s="1"/>
  <c r="H43" i="12"/>
  <c r="I43" i="12" s="1"/>
  <c r="H43" i="10"/>
  <c r="I43" i="10" s="1"/>
  <c r="H43" i="14"/>
  <c r="I43" i="14" s="1"/>
  <c r="H43" i="13"/>
  <c r="I43" i="13" s="1"/>
  <c r="H43" i="8"/>
  <c r="I43" i="8" s="1"/>
  <c r="H53" i="1"/>
  <c r="I53" i="1" s="1"/>
  <c r="H53" i="11"/>
  <c r="I53" i="11" s="1"/>
  <c r="H53" i="13"/>
  <c r="I53" i="13" s="1"/>
  <c r="H53" i="14"/>
  <c r="I53" i="14" s="1"/>
  <c r="H53" i="9"/>
  <c r="I53" i="9" s="1"/>
  <c r="H53" i="8"/>
  <c r="I53" i="8" s="1"/>
  <c r="H53" i="12"/>
  <c r="I53" i="12" s="1"/>
  <c r="H53" i="10"/>
  <c r="I53" i="10" s="1"/>
  <c r="H52" i="1"/>
  <c r="I52" i="1" s="1"/>
  <c r="H52" i="8"/>
  <c r="I52" i="8" s="1"/>
  <c r="H52" i="10"/>
  <c r="I52" i="10" s="1"/>
  <c r="H52" i="14"/>
  <c r="I52" i="14" s="1"/>
  <c r="H52" i="11"/>
  <c r="I52" i="11" s="1"/>
  <c r="H52" i="9"/>
  <c r="I52" i="9" s="1"/>
  <c r="H52" i="13"/>
  <c r="I52" i="13" s="1"/>
  <c r="H52" i="12"/>
  <c r="I52" i="12" s="1"/>
  <c r="H34" i="1"/>
  <c r="H34" i="13"/>
  <c r="I34" i="13" s="1"/>
  <c r="H34" i="14"/>
  <c r="I34" i="14" s="1"/>
  <c r="H34" i="8"/>
  <c r="I34" i="8" s="1"/>
  <c r="H34" i="9"/>
  <c r="I34" i="9" s="1"/>
  <c r="H34" i="11"/>
  <c r="I34" i="11" s="1"/>
  <c r="H34" i="12"/>
  <c r="I34" i="12" s="1"/>
  <c r="H34" i="10"/>
  <c r="I34" i="10" s="1"/>
  <c r="H60" i="1"/>
  <c r="I60" i="1" s="1"/>
  <c r="H60" i="10"/>
  <c r="I60" i="10" s="1"/>
  <c r="H60" i="8"/>
  <c r="I60" i="8" s="1"/>
  <c r="H60" i="13"/>
  <c r="I60" i="13" s="1"/>
  <c r="H60" i="11"/>
  <c r="I60" i="11" s="1"/>
  <c r="H60" i="9"/>
  <c r="I60" i="9" s="1"/>
  <c r="H60" i="14"/>
  <c r="I60" i="14" s="1"/>
  <c r="H47" i="1"/>
  <c r="H47" i="10"/>
  <c r="I47" i="10" s="1"/>
  <c r="H47" i="9"/>
  <c r="I47" i="9" s="1"/>
  <c r="H47" i="12"/>
  <c r="I47" i="12" s="1"/>
  <c r="H47" i="11"/>
  <c r="I47" i="11" s="1"/>
  <c r="H47" i="13"/>
  <c r="I47" i="13" s="1"/>
  <c r="H47" i="14"/>
  <c r="I47" i="14" s="1"/>
  <c r="H47" i="8"/>
  <c r="I47" i="8" s="1"/>
  <c r="H32" i="1"/>
  <c r="H32" i="11"/>
  <c r="I32" i="11" s="1"/>
  <c r="H32" i="8"/>
  <c r="I32" i="8" s="1"/>
  <c r="H32" i="9"/>
  <c r="I32" i="9" s="1"/>
  <c r="H32" i="14"/>
  <c r="I32" i="14" s="1"/>
  <c r="H32" i="13"/>
  <c r="I32" i="13" s="1"/>
  <c r="H32" i="12"/>
  <c r="I32" i="12" s="1"/>
  <c r="H32" i="10"/>
  <c r="I32" i="10" s="1"/>
  <c r="H40" i="1"/>
  <c r="H40" i="14"/>
  <c r="I40" i="14" s="1"/>
  <c r="H40" i="9"/>
  <c r="I40" i="9" s="1"/>
  <c r="H40" i="8"/>
  <c r="I40" i="8" s="1"/>
  <c r="H40" i="10"/>
  <c r="I40" i="10" s="1"/>
  <c r="H40" i="13"/>
  <c r="I40" i="13" s="1"/>
  <c r="H40" i="11"/>
  <c r="I40" i="11" s="1"/>
  <c r="H40" i="12"/>
  <c r="I40" i="12" s="1"/>
  <c r="H72" i="1"/>
  <c r="I72" i="1" s="1"/>
  <c r="H72" i="9"/>
  <c r="I72" i="9" s="1"/>
  <c r="H72" i="13"/>
  <c r="I72" i="13" s="1"/>
  <c r="H72" i="14"/>
  <c r="I72" i="14" s="1"/>
  <c r="H72" i="8"/>
  <c r="I72" i="8" s="1"/>
  <c r="H72" i="10"/>
  <c r="I72" i="10" s="1"/>
  <c r="H72" i="11"/>
  <c r="I72" i="11" s="1"/>
  <c r="H54" i="1"/>
  <c r="I54" i="1" s="1"/>
  <c r="H54" i="13"/>
  <c r="I54" i="13" s="1"/>
  <c r="H54" i="11"/>
  <c r="I54" i="11" s="1"/>
  <c r="H54" i="9"/>
  <c r="I54" i="9" s="1"/>
  <c r="H54" i="10"/>
  <c r="I54" i="10" s="1"/>
  <c r="H54" i="14"/>
  <c r="I54" i="14" s="1"/>
  <c r="H54" i="12"/>
  <c r="I54" i="12" s="1"/>
  <c r="H54" i="8"/>
  <c r="I54" i="8" s="1"/>
  <c r="H45" i="1"/>
  <c r="H45" i="14"/>
  <c r="I45" i="14" s="1"/>
  <c r="H45" i="13"/>
  <c r="I45" i="13" s="1"/>
  <c r="H45" i="8"/>
  <c r="I45" i="8" s="1"/>
  <c r="H45" i="10"/>
  <c r="I45" i="10" s="1"/>
  <c r="H45" i="9"/>
  <c r="I45" i="9" s="1"/>
  <c r="H45" i="12"/>
  <c r="I45" i="12" s="1"/>
  <c r="H45" i="11"/>
  <c r="I45" i="11" s="1"/>
  <c r="H41" i="1"/>
  <c r="H41" i="8"/>
  <c r="I41" i="8" s="1"/>
  <c r="H41" i="10"/>
  <c r="I41" i="10" s="1"/>
  <c r="H41" i="13"/>
  <c r="I41" i="13" s="1"/>
  <c r="H41" i="11"/>
  <c r="I41" i="11" s="1"/>
  <c r="H41" i="9"/>
  <c r="I41" i="9" s="1"/>
  <c r="H41" i="12"/>
  <c r="I41" i="12" s="1"/>
  <c r="H41" i="14"/>
  <c r="I41" i="14" s="1"/>
  <c r="H69" i="1"/>
  <c r="I69" i="1" s="1"/>
  <c r="H69" i="8"/>
  <c r="I69" i="8" s="1"/>
  <c r="H69" i="13"/>
  <c r="I69" i="13" s="1"/>
  <c r="H69" i="11"/>
  <c r="I69" i="11" s="1"/>
  <c r="H69" i="9"/>
  <c r="I69" i="9" s="1"/>
  <c r="H69" i="14"/>
  <c r="I69" i="14" s="1"/>
  <c r="H69" i="10"/>
  <c r="I69" i="10" s="1"/>
  <c r="H31" i="1"/>
  <c r="H31" i="10"/>
  <c r="I31" i="10" s="1"/>
  <c r="H31" i="9"/>
  <c r="I31" i="9" s="1"/>
  <c r="H31" i="13"/>
  <c r="I31" i="13" s="1"/>
  <c r="H31" i="12"/>
  <c r="I31" i="12" s="1"/>
  <c r="H31" i="11"/>
  <c r="I31" i="11" s="1"/>
  <c r="H31" i="8"/>
  <c r="I31" i="8" s="1"/>
  <c r="H31" i="14"/>
  <c r="I31" i="14" s="1"/>
  <c r="H35" i="1"/>
  <c r="H35" i="9"/>
  <c r="I35" i="9" s="1"/>
  <c r="H35" i="8"/>
  <c r="I35" i="8" s="1"/>
  <c r="H35" i="12"/>
  <c r="I35" i="12" s="1"/>
  <c r="H35" i="13"/>
  <c r="I35" i="13" s="1"/>
  <c r="H35" i="10"/>
  <c r="I35" i="10" s="1"/>
  <c r="H35" i="11"/>
  <c r="I35" i="11" s="1"/>
  <c r="H35" i="14"/>
  <c r="I35" i="14" s="1"/>
  <c r="H39" i="1"/>
  <c r="H39" i="9"/>
  <c r="I39" i="9" s="1"/>
  <c r="H39" i="13"/>
  <c r="I39" i="13" s="1"/>
  <c r="H39" i="14"/>
  <c r="I39" i="14" s="1"/>
  <c r="H39" i="12"/>
  <c r="I39" i="12" s="1"/>
  <c r="H39" i="8"/>
  <c r="I39" i="8" s="1"/>
  <c r="H39" i="11"/>
  <c r="I39" i="11" s="1"/>
  <c r="H39" i="10"/>
  <c r="I39" i="10" s="1"/>
  <c r="H29" i="1"/>
  <c r="H29" i="14"/>
  <c r="I29" i="14" s="1"/>
  <c r="H29" i="13"/>
  <c r="I29" i="13" s="1"/>
  <c r="H29" i="8"/>
  <c r="I29" i="8" s="1"/>
  <c r="H29" i="10"/>
  <c r="I29" i="10" s="1"/>
  <c r="H29" i="9"/>
  <c r="I29" i="9" s="1"/>
  <c r="H29" i="12"/>
  <c r="I29" i="12" s="1"/>
  <c r="H29" i="11"/>
  <c r="I29" i="11" s="1"/>
  <c r="H70" i="1"/>
  <c r="I70" i="1" s="1"/>
  <c r="H70" i="13"/>
  <c r="I70" i="13" s="1"/>
  <c r="H70" i="11"/>
  <c r="I70" i="11" s="1"/>
  <c r="H70" i="9"/>
  <c r="I70" i="9" s="1"/>
  <c r="H70" i="8"/>
  <c r="I70" i="8" s="1"/>
  <c r="H70" i="14"/>
  <c r="I70" i="14" s="1"/>
  <c r="H70" i="10"/>
  <c r="I70" i="10" s="1"/>
  <c r="H55" i="1"/>
  <c r="I55" i="1" s="1"/>
  <c r="H55" i="9"/>
  <c r="I55" i="9" s="1"/>
  <c r="H55" i="14"/>
  <c r="I55" i="14" s="1"/>
  <c r="H55" i="12"/>
  <c r="I55" i="12" s="1"/>
  <c r="H55" i="13"/>
  <c r="I55" i="13" s="1"/>
  <c r="H55" i="11"/>
  <c r="I55" i="11" s="1"/>
  <c r="H55" i="8"/>
  <c r="I55" i="8" s="1"/>
  <c r="H55" i="10"/>
  <c r="I55" i="10" s="1"/>
  <c r="H87" i="1"/>
  <c r="I87" i="1" s="1"/>
  <c r="I88" i="1" s="1"/>
  <c r="H87" i="8"/>
  <c r="I87" i="8" s="1"/>
  <c r="I88" i="8" s="1"/>
  <c r="H85" i="14"/>
  <c r="I85" i="14" s="1"/>
  <c r="I86" i="14" s="1"/>
  <c r="H87" i="10"/>
  <c r="I87" i="10" s="1"/>
  <c r="I88" i="10" s="1"/>
  <c r="H85" i="13"/>
  <c r="I85" i="13" s="1"/>
  <c r="I86" i="13" s="1"/>
  <c r="H88" i="12"/>
  <c r="I88" i="12" s="1"/>
  <c r="I89" i="12" s="1"/>
  <c r="H88" i="11"/>
  <c r="I88" i="11" s="1"/>
  <c r="I89" i="11" s="1"/>
  <c r="H87" i="9"/>
  <c r="I87" i="9" s="1"/>
  <c r="I88" i="9" s="1"/>
  <c r="H61" i="1"/>
  <c r="I61" i="1" s="1"/>
  <c r="H61" i="13"/>
  <c r="I61" i="13" s="1"/>
  <c r="H61" i="11"/>
  <c r="I61" i="11" s="1"/>
  <c r="H61" i="9"/>
  <c r="I61" i="9" s="1"/>
  <c r="H61" i="14"/>
  <c r="I61" i="14" s="1"/>
  <c r="H61" i="10"/>
  <c r="I61" i="10" s="1"/>
  <c r="H61" i="8"/>
  <c r="I61" i="8" s="1"/>
  <c r="H30" i="1"/>
  <c r="H30" i="13"/>
  <c r="I30" i="13" s="1"/>
  <c r="H30" i="10"/>
  <c r="I30" i="10" s="1"/>
  <c r="H30" i="9"/>
  <c r="I30" i="9" s="1"/>
  <c r="H30" i="12"/>
  <c r="I30" i="12" s="1"/>
  <c r="H30" i="11"/>
  <c r="I30" i="11" s="1"/>
  <c r="H30" i="8"/>
  <c r="I30" i="8" s="1"/>
  <c r="H30" i="14"/>
  <c r="I30" i="14" s="1"/>
  <c r="H27" i="1"/>
  <c r="H27" i="11"/>
  <c r="I27" i="11" s="1"/>
  <c r="H27" i="9"/>
  <c r="I27" i="9" s="1"/>
  <c r="H27" i="8"/>
  <c r="I27" i="8" s="1"/>
  <c r="H27" i="12"/>
  <c r="I27" i="12" s="1"/>
  <c r="H27" i="13"/>
  <c r="I27" i="13" s="1"/>
  <c r="H27" i="14"/>
  <c r="I27" i="14" s="1"/>
  <c r="H27" i="10"/>
  <c r="I27" i="10" s="1"/>
  <c r="H37" i="1"/>
  <c r="H37" i="11"/>
  <c r="I37" i="11" s="1"/>
  <c r="H37" i="13"/>
  <c r="I37" i="13" s="1"/>
  <c r="H37" i="8"/>
  <c r="I37" i="8" s="1"/>
  <c r="H37" i="14"/>
  <c r="I37" i="14" s="1"/>
  <c r="H37" i="9"/>
  <c r="I37" i="9" s="1"/>
  <c r="H37" i="12"/>
  <c r="I37" i="12" s="1"/>
  <c r="H37" i="10"/>
  <c r="I37" i="10" s="1"/>
  <c r="H67" i="1"/>
  <c r="I67" i="1" s="1"/>
  <c r="H67" i="10"/>
  <c r="I67" i="10" s="1"/>
  <c r="H67" i="13"/>
  <c r="I67" i="13" s="1"/>
  <c r="H67" i="11"/>
  <c r="I67" i="11" s="1"/>
  <c r="H67" i="8"/>
  <c r="I67" i="8" s="1"/>
  <c r="H67" i="9"/>
  <c r="I67" i="9" s="1"/>
  <c r="H67" i="14"/>
  <c r="I67" i="14" s="1"/>
  <c r="H28" i="1"/>
  <c r="I28" i="1" s="1"/>
  <c r="H28" i="14"/>
  <c r="I28" i="14" s="1"/>
  <c r="H28" i="9"/>
  <c r="I28" i="9" s="1"/>
  <c r="H28" i="13"/>
  <c r="I28" i="13" s="1"/>
  <c r="H28" i="10"/>
  <c r="I28" i="10" s="1"/>
  <c r="H28" i="12"/>
  <c r="I28" i="12" s="1"/>
  <c r="H28" i="11"/>
  <c r="I28" i="11" s="1"/>
  <c r="H28" i="8"/>
  <c r="I28" i="8" s="1"/>
  <c r="H49" i="1"/>
  <c r="H49" i="14"/>
  <c r="I49" i="14" s="1"/>
  <c r="H49" i="13"/>
  <c r="I49" i="13" s="1"/>
  <c r="H49" i="9"/>
  <c r="I49" i="9" s="1"/>
  <c r="H49" i="8"/>
  <c r="I49" i="8" s="1"/>
  <c r="H49" i="12"/>
  <c r="I49" i="12" s="1"/>
  <c r="H49" i="10"/>
  <c r="I49" i="10" s="1"/>
  <c r="H49" i="11"/>
  <c r="I49" i="11" s="1"/>
  <c r="H63" i="1"/>
  <c r="I63" i="1" s="1"/>
  <c r="H63" i="11"/>
  <c r="I63" i="11" s="1"/>
  <c r="H63" i="9"/>
  <c r="I63" i="9" s="1"/>
  <c r="H63" i="14"/>
  <c r="I63" i="14" s="1"/>
  <c r="H63" i="8"/>
  <c r="I63" i="8" s="1"/>
  <c r="H63" i="10"/>
  <c r="I63" i="10" s="1"/>
  <c r="H63" i="13"/>
  <c r="I63" i="13" s="1"/>
  <c r="H50" i="1"/>
  <c r="H50" i="13"/>
  <c r="I50" i="13" s="1"/>
  <c r="H50" i="14"/>
  <c r="I50" i="14" s="1"/>
  <c r="H50" i="9"/>
  <c r="I50" i="9" s="1"/>
  <c r="H50" i="12"/>
  <c r="I50" i="12" s="1"/>
  <c r="H50" i="8"/>
  <c r="I50" i="8" s="1"/>
  <c r="H50" i="11"/>
  <c r="I50" i="11" s="1"/>
  <c r="H50" i="10"/>
  <c r="I50" i="10" s="1"/>
  <c r="H66" i="1"/>
  <c r="I66" i="1" s="1"/>
  <c r="H66" i="14"/>
  <c r="I66" i="14" s="1"/>
  <c r="H66" i="10"/>
  <c r="I66" i="10" s="1"/>
  <c r="H66" i="9"/>
  <c r="I66" i="9" s="1"/>
  <c r="H66" i="13"/>
  <c r="I66" i="13" s="1"/>
  <c r="H66" i="11"/>
  <c r="I66" i="11" s="1"/>
  <c r="H66" i="8"/>
  <c r="I66" i="8" s="1"/>
  <c r="H33" i="1"/>
  <c r="I33" i="1" s="1"/>
  <c r="H33" i="14"/>
  <c r="I33" i="14" s="1"/>
  <c r="H33" i="13"/>
  <c r="I33" i="13" s="1"/>
  <c r="H33" i="8"/>
  <c r="I33" i="8" s="1"/>
  <c r="H33" i="9"/>
  <c r="I33" i="9" s="1"/>
  <c r="H33" i="12"/>
  <c r="I33" i="12" s="1"/>
  <c r="H33" i="10"/>
  <c r="I33" i="10" s="1"/>
  <c r="H33" i="11"/>
  <c r="I33" i="11" s="1"/>
  <c r="H36" i="1"/>
  <c r="H36" i="10"/>
  <c r="I36" i="10" s="1"/>
  <c r="H36" i="9"/>
  <c r="I36" i="9" s="1"/>
  <c r="H36" i="11"/>
  <c r="I36" i="11" s="1"/>
  <c r="H36" i="13"/>
  <c r="I36" i="13" s="1"/>
  <c r="H36" i="14"/>
  <c r="I36" i="14" s="1"/>
  <c r="H36" i="12"/>
  <c r="I36" i="12" s="1"/>
  <c r="H36" i="8"/>
  <c r="I36" i="8" s="1"/>
  <c r="H68" i="1"/>
  <c r="I68" i="1" s="1"/>
  <c r="H68" i="10"/>
  <c r="I68" i="10" s="1"/>
  <c r="H68" i="13"/>
  <c r="I68" i="13" s="1"/>
  <c r="H68" i="8"/>
  <c r="I68" i="8" s="1"/>
  <c r="H68" i="14"/>
  <c r="I68" i="14" s="1"/>
  <c r="H68" i="11"/>
  <c r="I68" i="11" s="1"/>
  <c r="H68" i="9"/>
  <c r="I68" i="9" s="1"/>
  <c r="I75" i="8" l="1"/>
  <c r="I75" i="10"/>
  <c r="I75" i="1"/>
  <c r="I76" i="11"/>
  <c r="I75" i="9"/>
  <c r="I57" i="14"/>
  <c r="I57" i="10"/>
  <c r="I73" i="14"/>
  <c r="I57" i="13"/>
  <c r="I57" i="12"/>
  <c r="I57" i="8"/>
  <c r="I73" i="13"/>
  <c r="I57" i="11"/>
  <c r="I57" i="9"/>
  <c r="I50" i="1"/>
  <c r="I36" i="1"/>
  <c r="I124" i="12" l="1"/>
  <c r="G57" i="7" s="1"/>
  <c r="I121" i="14"/>
  <c r="G59" i="7" s="1"/>
  <c r="I124" i="11"/>
  <c r="E57" i="7" s="1"/>
  <c r="I123" i="9"/>
  <c r="E55" i="7" s="1"/>
  <c r="I123" i="8"/>
  <c r="G53" i="7" s="1"/>
  <c r="I121" i="13"/>
  <c r="E59" i="7" s="1"/>
  <c r="I123" i="10"/>
  <c r="G55" i="7" s="1"/>
  <c r="I42" i="1"/>
  <c r="I41" i="1"/>
  <c r="I35" i="1"/>
  <c r="I59" i="7" l="1"/>
  <c r="I57" i="7"/>
  <c r="I55" i="7"/>
  <c r="I51" i="1"/>
  <c r="I48" i="1"/>
  <c r="I46" i="1"/>
  <c r="I44" i="1"/>
  <c r="I40" i="1"/>
  <c r="I38" i="1"/>
  <c r="I49" i="1" l="1"/>
  <c r="I47" i="1" l="1"/>
  <c r="I45" i="1" l="1"/>
  <c r="I43" i="1"/>
  <c r="I39" i="1"/>
  <c r="I37" i="1"/>
  <c r="I34" i="1"/>
  <c r="I32" i="1"/>
  <c r="I29" i="1"/>
  <c r="I30" i="1" l="1"/>
  <c r="I31" i="1"/>
  <c r="I27" i="1"/>
  <c r="I57" i="1" l="1"/>
  <c r="I123" i="1" s="1"/>
  <c r="E53" i="7" s="1"/>
  <c r="I53" i="7" l="1"/>
  <c r="I61" i="7" s="1"/>
</calcChain>
</file>

<file path=xl/sharedStrings.xml><?xml version="1.0" encoding="utf-8"?>
<sst xmlns="http://schemas.openxmlformats.org/spreadsheetml/2006/main" count="2979" uniqueCount="677">
  <si>
    <t>omschrijving</t>
  </si>
  <si>
    <t>aantal</t>
  </si>
  <si>
    <t>eh</t>
  </si>
  <si>
    <t>€/eh</t>
  </si>
  <si>
    <t>€</t>
  </si>
  <si>
    <t>nr.</t>
  </si>
  <si>
    <t>post</t>
  </si>
  <si>
    <t>1A</t>
  </si>
  <si>
    <t>5A</t>
  </si>
  <si>
    <t>OVERZICHT UIT TE VOEREN KEURINGSACTIVITEITEN</t>
  </si>
  <si>
    <t>TOTAAL EXCL. STAARTKOSTEN EN BTW</t>
  </si>
  <si>
    <t>STANDAARD TRAININGSFACILITEITEN WERKEN OP HOOGTE DEFENSIE</t>
  </si>
  <si>
    <t>SPECIALE TRAININGSFACILITEITEN WERKEN OP HOOGTE DEFENSIE</t>
  </si>
  <si>
    <t>VI - Hindernisbaan Hollandia Korps Commandotroepen (KCT)</t>
  </si>
  <si>
    <t>IK - Hindernisbaan Hollandia Korps Commandotroepen (KCT)</t>
  </si>
  <si>
    <t>VI - Klimtoren Korps Commandotroepen (KCT)</t>
  </si>
  <si>
    <t>IK - Indoorklimwanden</t>
  </si>
  <si>
    <t>VI - Indoorklimwanden</t>
  </si>
  <si>
    <t>IK - Klimtoren 10m</t>
  </si>
  <si>
    <t>VI - Klimtoren 10m</t>
  </si>
  <si>
    <t>VI - Klimtoren 20m</t>
  </si>
  <si>
    <t>IK - Bailey klimtoren 20M</t>
  </si>
  <si>
    <t>VI - Bailey klimtoren 20M</t>
  </si>
  <si>
    <t>VI - Buitentouwkliminstallatie</t>
  </si>
  <si>
    <t>IK - Standaard Hindernisbaan</t>
  </si>
  <si>
    <t>IK - Horizontale Touwbaan 25m</t>
  </si>
  <si>
    <t>IK - Survivalrunbaan</t>
  </si>
  <si>
    <t>VI - Survivalrunbaan</t>
  </si>
  <si>
    <t>IK - Klimtoren 20m</t>
  </si>
  <si>
    <t>HC - Auto-belay apparaten Indoorklimwanden</t>
  </si>
  <si>
    <t>IK - Buitentouwkliminstallatie</t>
  </si>
  <si>
    <t>VI - Standaard Hindernisbaan</t>
  </si>
  <si>
    <t>IK - Internationale Hindernisbaan</t>
  </si>
  <si>
    <t>VI - Internationale Hindernisbaan</t>
  </si>
  <si>
    <t>IK - Touwhindernisbaan</t>
  </si>
  <si>
    <t>VI - Touwhindernisbaan</t>
  </si>
  <si>
    <t>HC - Zib-brake apparaten klimtorens</t>
  </si>
  <si>
    <t>VI - Horizontale Touwbaan 25m</t>
  </si>
  <si>
    <t>IK - Letrabaan</t>
  </si>
  <si>
    <t>VI - Letrabaan</t>
  </si>
  <si>
    <t>IK - Rekstokken</t>
  </si>
  <si>
    <t>VI -  Rekstokken</t>
  </si>
  <si>
    <t>IK - Calisthenicspark</t>
  </si>
  <si>
    <t>VI - Calisthenicspark</t>
  </si>
  <si>
    <t>IK - Buitenfitnesspark</t>
  </si>
  <si>
    <t>VI - Buitenfitnesspark</t>
  </si>
  <si>
    <t>VI - Touwentoren &amp; Lage Catcrawl Korps Commandotroepen (KCT)</t>
  </si>
  <si>
    <t>VI - Bailey Toren Tentenkamp Korps Commandotroepen (KCT)</t>
  </si>
  <si>
    <t>VI - Hindernisbaan Arnhem Tentenkamp Korps Commandotroepen (KCT)</t>
  </si>
  <si>
    <t>VI - Bailey Toren Grootheidekamp Luchtmobiele Brigade (LB)</t>
  </si>
  <si>
    <t>VI - Touwhindernisbaan Bloemendaal Korps Commandotroepen (KCT)</t>
  </si>
  <si>
    <t>VI - Oefentoestellen instructiehal Defensie Para School (DPS) Breda</t>
  </si>
  <si>
    <t>VI - Instructietoren / Springtoren Defensie Para School (DPS) Breda</t>
  </si>
  <si>
    <t>VI - Oefentoestellen instructiehal Defensie Para School (DPS) België</t>
  </si>
  <si>
    <t>VI - Urban Climbing Trainingsfaciliteiten Schietfaciliteit Soesterberg</t>
  </si>
  <si>
    <t>VI - Instructiehal SGLS Grootheidekamp Schaarsbergen</t>
  </si>
  <si>
    <t>HERKEURINGEN</t>
  </si>
  <si>
    <t xml:space="preserve">HK - Trainingsfaciliteiten Werken op Hoogte </t>
  </si>
  <si>
    <t>subtotaal keuringen standaard trainingsfaciliteiten</t>
  </si>
  <si>
    <t>subtotaal keuringen speciale trainingsfaciliteiten</t>
  </si>
  <si>
    <t>subtotaal herkeuringen trainingsfaciliteiten</t>
  </si>
  <si>
    <t xml:space="preserve">TOTAAL AANTAL TE KEUREN TRAININGSFACILITEITEN WOH </t>
  </si>
  <si>
    <t>0310</t>
  </si>
  <si>
    <t>UITVOEREN AANVULLENDE ANALYSES, ONDERZOEKEN EN KEURINGEN VALDEMPENDE MATERIALEN</t>
  </si>
  <si>
    <t>031010</t>
  </si>
  <si>
    <t>Uitvoeren laboratorium onderzoek valgrind (zeefanalyse en morfologie onderzoek)</t>
  </si>
  <si>
    <t>onderzoek</t>
  </si>
  <si>
    <t>031020</t>
  </si>
  <si>
    <t>031030</t>
  </si>
  <si>
    <t>Uitvoeren typekeuring onderzoek valdempende rubberen tegels</t>
  </si>
  <si>
    <t>Uitvoeren typekeuring onderzoek nieuwe valdempende materialen (los, vast of gebonden)</t>
  </si>
  <si>
    <t>dagdeel</t>
  </si>
  <si>
    <t>Inspectie landingsplaats(en)</t>
  </si>
  <si>
    <t>03</t>
  </si>
  <si>
    <t>UITVOEREN AANVULLENDE ONDERZOEKEN</t>
  </si>
  <si>
    <t>0300</t>
  </si>
  <si>
    <t>UITVOEREN TOETS CONSTRUCTIEVE VEILIGHEID (TCV) VOLGENS NEN-EN 8700 INCL. BIJBEHORENDE RAPPORTAGE</t>
  </si>
  <si>
    <t>Uitvoeren volgens de richtlijnen van de NEN-EN 8700, NEN-EN 8701 en het RVB Toetsingskader</t>
  </si>
  <si>
    <t>030010</t>
  </si>
  <si>
    <t>UITVOEREN ULTRASOON ONDERZOEK INCL. BIJBEHORENDE RAPPORTAGE</t>
  </si>
  <si>
    <r>
      <t xml:space="preserve">Ultrasoon onderzoek op locatie, incl. apparatuur en rapportage
</t>
    </r>
    <r>
      <rPr>
        <i/>
        <sz val="8"/>
        <rFont val="Verdana"/>
        <family val="2"/>
      </rPr>
      <t>Uitgaande van normaal bereikbare locaties door 1 persoon/onderzoeker</t>
    </r>
  </si>
  <si>
    <r>
      <t xml:space="preserve">Ultrasoon onderzoek op locatie, incl. apparatuur en rapportage
</t>
    </r>
    <r>
      <rPr>
        <i/>
        <sz val="8"/>
        <rFont val="Verdana"/>
        <family val="2"/>
      </rPr>
      <t>Uitgaande van moeilijk bereikbare locaties door 2 personen middels rope access</t>
    </r>
  </si>
  <si>
    <t>UITVOEREN LASERSCAN OPSTELLEN 3D MODEL / 3D MAPPING BESTAANDE SITUATIE</t>
  </si>
  <si>
    <t xml:space="preserve">Laserscan (kleur) incl. apparatuur </t>
  </si>
  <si>
    <t>Opstellen 3D model bestaande situatie op basis van resultaat laserscan / puntenwolk</t>
  </si>
  <si>
    <t>subtotaal aanvullende onderzoeken &amp; analyses</t>
  </si>
  <si>
    <t>EXPERTISE &amp; ADVIES</t>
  </si>
  <si>
    <t>001000</t>
  </si>
  <si>
    <t>Senior Constructeur / Engineer</t>
  </si>
  <si>
    <t>uur</t>
  </si>
  <si>
    <t>Junior Constructeur / Engineer</t>
  </si>
  <si>
    <t>000030</t>
  </si>
  <si>
    <t>Senior Adviseur / Materiedeskundige Trainingsfaciliteiten Werken op Hoogte</t>
  </si>
  <si>
    <t>Junior Adviseur / Materiedeskundige Trainingsfaciliteiten Werken op Hoogte</t>
  </si>
  <si>
    <t>001010</t>
  </si>
  <si>
    <t>Werkvoorbereider  / Planner</t>
  </si>
  <si>
    <t>001020</t>
  </si>
  <si>
    <t>Tekenaar / ontwerper (2D en 3D)</t>
  </si>
  <si>
    <t>AANVULLENDE ONDERZOEKEN, BEPROEVINGEN &amp; ANALYSES</t>
  </si>
  <si>
    <t>Voor de inzet van personeel voor het uitvoeren van expertise en adviesopdrachten is door de Opdrachtgever een inschatting gemaakt om te komen tot een indicatie voor de financiele omvang per perceel per jaar. Deze hoeveelheden zijn indicatief en hieraan kunnen geen rechten worden ontleend.</t>
  </si>
  <si>
    <t>Voor het aantal uit te voeren aanvullende onderzoeken, beproevingen en analyses per perceel per jaar is door de Opdrachtgever een inschatting gemaakt om te komen tot een indicatie voor de financiele omvang per perceel per jaar. Deze hoeveelheden zijn indicatief en hieraan kunnen geen rechten worden ontleend.</t>
  </si>
  <si>
    <t>subtotaal aanvullende onderzoeken, beproevingen &amp; analyses</t>
  </si>
  <si>
    <t>#00a</t>
  </si>
  <si>
    <t>Met standaard trainingsfaciliteiten worden de standaard trainingsfaciliteiten Werken op Hoogte van Defensie bedoelt. Kortom de trainingsfaciliteiten die binnen alle krijgsmachtonderdelen worden ingezten voor de opleidingen en trainingen van militairen.  Indien er tijdens de looptijd van het contract nieuwe standaard trainingsfaciliteiten worden gerealiseert i.o.v. Defensie zal hiervoor door de Opdrachtgever i.s.m. de Opdrachtnemer een nieuwe eenheidsprijs per keuringsactiviteit worden vastgesteld gerelateerd aan de algemene eenheidsprijzen zoals opgenomen in Deel A van het prijzenboek gecombineert met de inzet van het benodigd aantal uren en materialen.</t>
  </si>
  <si>
    <t>IK BINNEN KLIMWANDEN (volgens werkinstructie W1B-1)</t>
  </si>
  <si>
    <t>BEPROEVEN ZEKERPUNTEN INDOOR KLIMWANDEN SPORTHAL</t>
  </si>
  <si>
    <t>Beproeven toprope zekerpunten indoorklimwand</t>
  </si>
  <si>
    <t>klimwand</t>
  </si>
  <si>
    <t>Beproeven tussenzekeringen indoorklimwand</t>
  </si>
  <si>
    <t>Beproeven bodemzekerpunten indoorklimwand</t>
  </si>
  <si>
    <r>
      <t xml:space="preserve">Hold insert recistance test klimgrepen indoorklimwand </t>
    </r>
    <r>
      <rPr>
        <i/>
        <sz val="8"/>
        <rFont val="Verdana"/>
        <family val="2"/>
      </rPr>
      <t>(of laboratoruim onderzoek panel impact resistance test klimpanelen)</t>
    </r>
  </si>
  <si>
    <t>INSPECTIE OVERIGE HOOFDONDERDELEN KLIMWANDSYSTEEM</t>
  </si>
  <si>
    <t>Keuring alle hoofdonderdelen zoals aangegeven op het bevindingenoverzicht van het rapportageformat</t>
  </si>
  <si>
    <t>KEURINGSBORDJES</t>
  </si>
  <si>
    <t>Aanbrengen A5 keuringsbordje op klimwand</t>
  </si>
  <si>
    <t>stuk</t>
  </si>
  <si>
    <t>ADMINISTRATIEVE WERKZAAMHEDEN</t>
  </si>
  <si>
    <t xml:space="preserve">Opstellen keuringsrapport / -dossier  ingebruiknamekeuring </t>
  </si>
  <si>
    <t>Werkzaamheden web-based beheerapplicatie OMS &amp; projectmanagment applicatie VISI                                                                                                   inclusief invullen keuringsdocumenten zoals: keuringsplan, mancolijst, update componentenlijst en statusoverzichten</t>
  </si>
  <si>
    <t>EENHEIDSPRIJS KEURINGSACTIVITEIT</t>
  </si>
  <si>
    <t>TOTAAL</t>
  </si>
  <si>
    <t>HERCERTIFICERING AUTO-BELAY APPARATEN INDOORKLIMWANDEN (volgens werkinstructie W1B-1)</t>
  </si>
  <si>
    <t>#01a</t>
  </si>
  <si>
    <t>Hercertficering Auto belay apparaat klimwand
incl. demonteren, hercertificeren, monteren en personeels &amp; vervoerskosten</t>
  </si>
  <si>
    <t xml:space="preserve">Opstellen keuringscertificaat autobelay apparaten incl. werkzaamheden web-based beheerapplicatie OMS &amp; projectmanagment applicatie VISI                                                                     </t>
  </si>
  <si>
    <t>VI BINNEN KLIMWANDEN (volgens werkinstructie W1B-2)</t>
  </si>
  <si>
    <t>VISUELE INSPECTIE HOOFDONDERDELEN KLIMWANDSYSTEEM</t>
  </si>
  <si>
    <t>Inspectie alle hoofdonderdelen zoals aangegeven op het bevindingenoverzicht van het rapportageformat</t>
  </si>
  <si>
    <t>Opstellen keuringsrapport visuele inspectie</t>
  </si>
  <si>
    <t>IK KLIMTOREN 10M  (volgens werkinstructie W1B-3)</t>
  </si>
  <si>
    <t>AANBRENGEN KEURINGSSCHILDJES GECONDITIONEERDE ZEKERPUNTEN</t>
  </si>
  <si>
    <t>Aanbrengen infoschildjes ankerpunten</t>
  </si>
  <si>
    <t>Aanbrengen infoschildjes collectieve zekerkabels klimtoren</t>
  </si>
  <si>
    <t>Aanbrengen infoschildjes collectieve zuikerbuizen klimtoren</t>
  </si>
  <si>
    <t>BEPROEVINGEN GECONDITIONEERDE ZEKERPUNTEN HOOFDCONSTRUCTIE KLIMTOREN</t>
  </si>
  <si>
    <t>Beproeven collectieve zekerbuizen klimtoren (niet standaard opgenomen op elke klimtoren)</t>
  </si>
  <si>
    <t>KEURINGEN &amp; BEPROEVEN GECONDITIONEERDE ZEKERPUNTEN AAN KLIMWANDEN</t>
  </si>
  <si>
    <t>Beproeven toprope zekerpunten outdoorklimwand 10m</t>
  </si>
  <si>
    <t>Beproeven tussenzekeringen outdoorklimwand 10m</t>
  </si>
  <si>
    <t>Beproeven bodemzekerpunten outdoorklimwand 10m</t>
  </si>
  <si>
    <t>BEPROEVEN VALDEMPENDE ONDERGRONDEN OF LANDINGSPLAATSEN</t>
  </si>
  <si>
    <t xml:space="preserve">Uitvoeren indicatieve HIC-test "valdempende" ondergrond / landingsplaats 
(maximale valhoogte standaard HIC-testen tot 4.00m) </t>
  </si>
  <si>
    <t>Aanbrengen A4 keuringbordje op de klimtoren</t>
  </si>
  <si>
    <t>Aanbrengen A5 keuringbordje op de klimwanden</t>
  </si>
  <si>
    <t>VISUELE INSPECTIE HOOFDONDERDELEN KLIMTOREN 10M INCL. SLINGER- EN ENTERINSTALLTIE</t>
  </si>
  <si>
    <t>Keuring alle hoofdonderdelen aangegeven op het bevindingenoverzicht van het rapportageformat</t>
  </si>
  <si>
    <t xml:space="preserve">Opstellen keuringsrapport / -dossier ingebruiknamekeuring </t>
  </si>
  <si>
    <t>VI KLIMTOREN 10M  (volgens werkinstructie W1B-4)</t>
  </si>
  <si>
    <t>Inspectie alle hoofdonderdelen aangegeven op het bevindingenoverzicht van het rapportageformat</t>
  </si>
  <si>
    <t>Inspectie valdempende ondergrond</t>
  </si>
  <si>
    <t>IK KLIMTOREN 20M (volgens werkinstructie W1B-5)</t>
  </si>
  <si>
    <t xml:space="preserve">Aanbrengen infoschildjes collectieve zekerkabels </t>
  </si>
  <si>
    <t xml:space="preserve">Aanbrengen infoschildjes collectieve zekerbuis toprope 20m klimwand 20m plateau </t>
  </si>
  <si>
    <t>Aanbrengen infoschildjes aanbindpunten tokkelinstallatie klimtoren</t>
  </si>
  <si>
    <t>Aanbrengen infoschildjes grondanker tokkelinstallatie</t>
  </si>
  <si>
    <t>KEURINGEN &amp; BEPROEVINGEN GECONDITIONEERDE ZEKERPUNTEN HOOFDCONSTRUCTIE KLIMTOREN</t>
  </si>
  <si>
    <t>klimtoren</t>
  </si>
  <si>
    <t>Beproeven aanbindpunten tokkelinstallatie klimtoren</t>
  </si>
  <si>
    <t>Beproeven grondanker tokkelinstallatie klimtoren</t>
  </si>
  <si>
    <t>KEURINGEN &amp; BEPROEVEN GECONDITIONEERDE ZEKERPUNTEN 10 en 20m KLIMWANDEN</t>
  </si>
  <si>
    <t>Beproeven toprope zekerpunten outdoorklimwand</t>
  </si>
  <si>
    <t>Beproeven tussenzekeringen 10m outdoorklimwand</t>
  </si>
  <si>
    <t>Beproeven tussenzekeringen 20m outdoorklimwand</t>
  </si>
  <si>
    <t>Beproeven bodemzekerpunten outdoorklimwand</t>
  </si>
  <si>
    <t>Aanbrengen A4 keuringbordje op klimtoren</t>
  </si>
  <si>
    <t>Aanbrengen A5 keuringbordje op klimwanden</t>
  </si>
  <si>
    <t>VISUELE INSPECTIE OVERIGE HOOFDONDERDELEN 20M KLIMTOREN</t>
  </si>
  <si>
    <t>KEURING ZIP-BRAKE APPARATEN KLIMTORENS DEFENSIE (volgens werkinstructie W1B-1)</t>
  </si>
  <si>
    <t>#05a</t>
  </si>
  <si>
    <t>Hercertificering ZIP-brake apparaat diagonaalafdalingen klimtoren
incl. demonteren, hercertificeren, monteren en personeels- &amp; vervoerskosten</t>
  </si>
  <si>
    <t xml:space="preserve">Opstellen keuringscertificaat Zipbrake incl. werkzaamheden web-based beheerapplicatie OMS &amp; projectmanagment applicatie VISI                                                                     </t>
  </si>
  <si>
    <t>VI KLIMTOREN 20M  (volgens werkinstructie W1B-6)</t>
  </si>
  <si>
    <t>VISUELE INSPECTIE HOOFDONDERDELEN KLIMTOREN 20M</t>
  </si>
  <si>
    <t xml:space="preserve">IK BAILEY KLIMTOREN 20M </t>
  </si>
  <si>
    <t>Aanbrengen infoschildjes aanbindpunten tokkelinstallatie (strijkijzers)</t>
  </si>
  <si>
    <t>Beproeven ankerpunten klimtoren</t>
  </si>
  <si>
    <t>Beproeven Zelfzekeringskabels uitbouwen klimtoren</t>
  </si>
  <si>
    <t>Beproeven Aanbindpunten tokkelinstallatie klimtoren</t>
  </si>
  <si>
    <t>Grondankers tokkelinstallatie klimtoren</t>
  </si>
  <si>
    <t xml:space="preserve">Beproeven toprope zekerpunten outdoorklimwand </t>
  </si>
  <si>
    <t>Beproeven tussenzekeringen outdoorklimwand 20m</t>
  </si>
  <si>
    <t xml:space="preserve">VI BAILEY KLIMTOREN 20M </t>
  </si>
  <si>
    <t xml:space="preserve">VISUELE INSPECTIE HOOFDONDERDELEN KLIMTOREN </t>
  </si>
  <si>
    <r>
      <t xml:space="preserve">IK BUITENTOUWKLIMINSTALLATIE </t>
    </r>
    <r>
      <rPr>
        <b/>
        <sz val="8"/>
        <color rgb="FFFF0000"/>
        <rFont val="Verdana"/>
        <family val="2"/>
      </rPr>
      <t>(volgens werkinstructie: *****)</t>
    </r>
  </si>
  <si>
    <t xml:space="preserve">KEURING HOOFDONDERDELEN </t>
  </si>
  <si>
    <t>Keuring alle hoofdonderdelen van de hoofdconstructie aangegeven op het bevindingenoverzicht van het rapportageformat</t>
  </si>
  <si>
    <t>Keuring touwen en bevestiging touwen aan de ophangpunten</t>
  </si>
  <si>
    <t>Aanbrengen  keuringbordje  (uitgangspunt = A4)</t>
  </si>
  <si>
    <r>
      <t xml:space="preserve">VI  BUITENTOUWKLIMINSTALLATIE </t>
    </r>
    <r>
      <rPr>
        <b/>
        <sz val="8"/>
        <color rgb="FFFF0000"/>
        <rFont val="Verdana"/>
        <family val="2"/>
      </rPr>
      <t>(volgens werkinstructie: *****)</t>
    </r>
  </si>
  <si>
    <t xml:space="preserve">VISUELE INSPECTIE HOOFDONDERDELEN </t>
  </si>
  <si>
    <r>
      <t>IK STANDAARD HINDERNISBAAN</t>
    </r>
    <r>
      <rPr>
        <b/>
        <sz val="8"/>
        <color rgb="FFFF0000"/>
        <rFont val="Verdana"/>
        <family val="2"/>
      </rPr>
      <t xml:space="preserve"> (volgens werkinstructie: *****)</t>
    </r>
  </si>
  <si>
    <t>#13a</t>
  </si>
  <si>
    <t>Omdat er verschil zit in de omvang en complexiteit van de hoofdconstructie van de diverse hindernissen dient de benodigde capaciteit voor de keuring en de bijbehorende administratieve taken hieronder per hindernis in beeld gebracht te worden.</t>
  </si>
  <si>
    <t>#13b</t>
  </si>
  <si>
    <t>Door deze opzet is ook direct de benodigde capaciteit in beeld voor het uitvoeren van een IK- Keuring bij het vervangen of op norm brengen van afzonderlijke hindernissen van de hindernisbaan.</t>
  </si>
  <si>
    <t>#13c</t>
  </si>
  <si>
    <t>Met een keuring van een hindernis bedoelen wij een complete keuring van alle hoofdonderdelen van de hindernis zoals aangegeven op het bevindingenoverzicht van het rapportageformat en de werkinstructie voor het uitvoeren van betreffende keuring.</t>
  </si>
  <si>
    <t>Keuring Hindernis 1:  Kettingladders</t>
  </si>
  <si>
    <t>Keuring Hindernis 2:  Loopdraden</t>
  </si>
  <si>
    <t>Keuring Hindernis 3:  Kruipdraden</t>
  </si>
  <si>
    <t>Keuring Hindernis 4:  Evenwichtsbalken</t>
  </si>
  <si>
    <t>Keuring Hindernis 5:  Muur met ramen</t>
  </si>
  <si>
    <t>Keuring Hindernis 6:  Horden</t>
  </si>
  <si>
    <t>Keuring Hindernis 7:  Ierse tafel</t>
  </si>
  <si>
    <t>Keuring Hindernis 8:  Kruipgangen</t>
  </si>
  <si>
    <t>Keuring Hindernis 9:  Schuin horizontaal rek</t>
  </si>
  <si>
    <t>Keuring Hindernis 10: Springbord</t>
  </si>
  <si>
    <t>Keuring Hindernis 11: Klimraam</t>
  </si>
  <si>
    <t>Keuring Hindernis 12: Lage muur</t>
  </si>
  <si>
    <t>Keuring Hindernis 13: Doorwaadbare plaats</t>
  </si>
  <si>
    <t>Keuring Hindernis 14: Springkuil</t>
  </si>
  <si>
    <t>Keuring Hindernis 15: Springsloot</t>
  </si>
  <si>
    <t>BEPROEVEN LANDINGSPLAATSEN HINDERNISBAAN</t>
  </si>
  <si>
    <t>#1310a</t>
  </si>
  <si>
    <t>Insitu HIC testen en bijbehorende rapportages dienen uitgevoerd te worden conform de richtlijnen in het RVB Toetsingskader</t>
  </si>
  <si>
    <t>#1310b</t>
  </si>
  <si>
    <t>Beproeving landingsplaatsen aan zowel voor- als achterzijde van de hindernissen</t>
  </si>
  <si>
    <t>#1310c</t>
  </si>
  <si>
    <t>Landingsplaatsen ondergronden kunnen bestaan uit diverse materialen: valgrind, valdempend rubber, valdempend kunstgras etc.</t>
  </si>
  <si>
    <t>#1310d</t>
  </si>
  <si>
    <t>Uitgangspunt bij uitvoering HIC testen is de inzet van klein materieel afgestemd op de lokale situatie.</t>
  </si>
  <si>
    <t>Insitu HIC test landingsplaatsen Hindernis 1: Kettingsladders (maximale valhoogte 5.00m)</t>
  </si>
  <si>
    <t>Insitu HIC test landingsplaatsen Hindernis 4: Evenwichtsbalken (maximale valhoogte 2.00m)</t>
  </si>
  <si>
    <t>Insitu HIC test landingsplaatsen Hindernis 5: Muur met ramen (maximale valhoogte 1.50m)</t>
  </si>
  <si>
    <t>Insitu HIC test landingsplaatsen Hindernis 6: Muur met ramen (maximale valhoogte 1.20m)</t>
  </si>
  <si>
    <t>Insitu HIC test landingsplaatsen Hindernis 7: Ierse tafel (maximale valhoogte 2.00m)</t>
  </si>
  <si>
    <t>Insitu HIC test landingsplaatsen Hindernis 9: Schuin en horizontaal rek (maximale valhoogte 3.00m)</t>
  </si>
  <si>
    <t>Insitu HIC test landingsplaatsen Hindernis 10: Springbord (maximale valhoogte 3.00m)</t>
  </si>
  <si>
    <t>Insitu HIC test landingsplaatsen Hindernis 11: Klimraam (maximale valhoogte 4.50m)</t>
  </si>
  <si>
    <t>Insitu HIC test landingsplaatsen Hindernis 12: Lage muur(maximale valhoogte 1.75m)</t>
  </si>
  <si>
    <t>Insitu HIC test landingsplaatsen Hindernis 14: Springkuil (maximale valhoogte 2.00m)</t>
  </si>
  <si>
    <t>VI  STANDAARD HINDERNISBAAN</t>
  </si>
  <si>
    <r>
      <t>IK INTERNATIONALE HINDERNISBAAN</t>
    </r>
    <r>
      <rPr>
        <b/>
        <sz val="8"/>
        <color rgb="FFFF0000"/>
        <rFont val="Verdana"/>
        <family val="2"/>
      </rPr>
      <t xml:space="preserve"> (volgens werkinstructie: *****)</t>
    </r>
  </si>
  <si>
    <t>#15a</t>
  </si>
  <si>
    <t>#15b</t>
  </si>
  <si>
    <t>#15c</t>
  </si>
  <si>
    <t>Keuring Hindernis 2:  Dubbele balken</t>
  </si>
  <si>
    <t>Keuring Hindernis 3:  Loopdraden</t>
  </si>
  <si>
    <t>Keuring Hindernis 4:  Kruipdraden</t>
  </si>
  <si>
    <t>Keuring Hindernis 5:  Doorwaadbare plaats</t>
  </si>
  <si>
    <t>Keuring Hindernis 6:  Zweeds rek</t>
  </si>
  <si>
    <t>Keuring Hindernis 7:  Evenwichtsbalken</t>
  </si>
  <si>
    <t>Keuring Hindernis 8:  Klimmuur met touw</t>
  </si>
  <si>
    <t>Keuring Hindernis 9:  Horizontale balken</t>
  </si>
  <si>
    <t>Keuring Hindernis 10: Ierse tafel</t>
  </si>
  <si>
    <t>Keuring Hindernis 11: Tunnel met horden</t>
  </si>
  <si>
    <t>Keuring Hindernis 12: Vier trapsgewijze balken</t>
  </si>
  <si>
    <t>Keuring Hindernis 13: Banket met sloot</t>
  </si>
  <si>
    <t>Keuring Hindernis 14: Lage stormmuur</t>
  </si>
  <si>
    <t>Keuring Hindernis 15: Springkuil</t>
  </si>
  <si>
    <t>Keuring Hindernis 16: Verticale ladders</t>
  </si>
  <si>
    <t>Keuring Hindernis 17: Hoge strormmuur</t>
  </si>
  <si>
    <t>Keuring Hindernis 18: Evenwichtsbalken zig-zag</t>
  </si>
  <si>
    <t>Keuring Hindernis 19: Looprek</t>
  </si>
  <si>
    <t>Keuring Hindernis 20: 3 lage muren</t>
  </si>
  <si>
    <t>Insitu HIC test landingsplaatsen Hindernis 6: Zweeds rek (maximale valhoogte 2.20m)</t>
  </si>
  <si>
    <t>Insitu HIC test landingsplaatsen Hindernis 7: Evenwichtsbalken (maximale valhoogte 1.00m)</t>
  </si>
  <si>
    <t>Insitu HIC test landingsplaatsen Hindernis 8: Klimmuur met touw (maximale valhoogte 3.00m)</t>
  </si>
  <si>
    <t>Insitu HIC test landingsplaatsen Hindernis 9: Horizontale balken (maximale valhoogte 1.20m)</t>
  </si>
  <si>
    <t>Insitu HIC test landingsplaatsen Hindernis 10: Ierse tafel (maximale valhoogte 2.00m)</t>
  </si>
  <si>
    <t>Insitu HIC test landingsplaatsen Hindernis 11: Tunnel met hordes (maximale valhoogte 1.20m)</t>
  </si>
  <si>
    <t>Insitu HIC test landingsplaatsen Hindernis 12: Vier trapsgewijze balken (maximale valhoogte 2.30m)</t>
  </si>
  <si>
    <t>Insitu HIC test landingsplaatsen Hindernis 13: Banket met sloot (maximale valhoogte 1.80m)</t>
  </si>
  <si>
    <t>Insitu HIC test landingsplaatsen Hindernis 15: Springkuil (maximale valhoogte 2.00m)</t>
  </si>
  <si>
    <t>Insitu HIC test landingsplaatsen Hindernis 16: Verticale ladders (maximale valhoogte 4.00m)</t>
  </si>
  <si>
    <t>Insitu HIC test landingsplaatsen Hindernis 17: Hoge stormmuur (maximale valhoogte 1.90m)</t>
  </si>
  <si>
    <t>Insitu HIC test landingsplaatsen Hindernis 18: Zig-zag evenwichtsbalken (maximale valhoogte 0.50m)</t>
  </si>
  <si>
    <t>VI  INTERNATIONALE HINDERNISBAAN</t>
  </si>
  <si>
    <r>
      <t>IK TOUWHINDERNISBAAN</t>
    </r>
    <r>
      <rPr>
        <b/>
        <sz val="8"/>
        <color rgb="FFFF0000"/>
        <rFont val="Verdana"/>
        <family val="2"/>
      </rPr>
      <t xml:space="preserve"> (volgens werkinstructie: *****)</t>
    </r>
  </si>
  <si>
    <t>Omdat er verschil zit in de omvang en complexiteit van de hoofdconstructie dient de benodigde capaciteit voor de keuring en de bijbehorende administratieve taken hieronder per hindernis in beeld gebracht te worden.</t>
  </si>
  <si>
    <t>Door deze opzet is ook direct de benodigde capaciteit in beeld voor het uitvoeren van een IK- Keuring bij het vervangen of op norm brengen van afzonderlijke hindernissen van de touwhindernisbaan.</t>
  </si>
  <si>
    <t>Keuring Hindernis 1:  Catcrawl laag</t>
  </si>
  <si>
    <t>Keuring Hindernis 2:  Touwentoren 10m</t>
  </si>
  <si>
    <t>Keuring Hindernis 3:  Slingertouw</t>
  </si>
  <si>
    <t>Keuring Hindernis 4:  Horizontale touwladder</t>
  </si>
  <si>
    <t>Keuring Hindernis 5:  Dubbele catcrawl</t>
  </si>
  <si>
    <t>Keuring Hindernis 6:  Enkele loopbrug</t>
  </si>
  <si>
    <t>Keuring Hindernis 7:  Catcrawl hoog</t>
  </si>
  <si>
    <t>Keuring Hindernis 8:  Dubbele loopbrug</t>
  </si>
  <si>
    <t>Keuring Hindernis 9:  Balkenschot</t>
  </si>
  <si>
    <t>Keuring Hindernis 10: Lage evenwichtsbalken</t>
  </si>
  <si>
    <t>Keuring Hindernis 11: Chinese Muur</t>
  </si>
  <si>
    <t>Keuring Hindernis 12: Hoge evenwichtsbalken</t>
  </si>
  <si>
    <t>Keuring Hindernis 13: Enter en afdaalnet</t>
  </si>
  <si>
    <t xml:space="preserve">BEPROEVEN VALDEMPENDE ONDERGROND </t>
  </si>
  <si>
    <t>Beproeving landingsplaatsen afgestemd op de valhoogte per hindernis</t>
  </si>
  <si>
    <r>
      <t xml:space="preserve">Insitu HIC test valdempende ondergrond Hindernis 1: Catcrawl laag (maximale valhoogte </t>
    </r>
    <r>
      <rPr>
        <sz val="8"/>
        <color rgb="FFFF0000"/>
        <rFont val="Verdana"/>
        <family val="2"/>
      </rPr>
      <t>x.xx</t>
    </r>
    <r>
      <rPr>
        <sz val="8"/>
        <rFont val="Verdana"/>
        <family val="2"/>
      </rPr>
      <t>m)</t>
    </r>
  </si>
  <si>
    <t>Dagdeel</t>
  </si>
  <si>
    <r>
      <t xml:space="preserve">Insitu HIC test valdempende ondergrond Hindernis 2: 10m Toren (maximale valhoogte </t>
    </r>
    <r>
      <rPr>
        <sz val="8"/>
        <color rgb="FFFF0000"/>
        <rFont val="Verdana"/>
        <family val="2"/>
      </rPr>
      <t>x.xx</t>
    </r>
    <r>
      <rPr>
        <sz val="8"/>
        <rFont val="Verdana"/>
        <family val="2"/>
      </rPr>
      <t>m)</t>
    </r>
  </si>
  <si>
    <r>
      <t xml:space="preserve">Insitu HIC test valdempende ondergrond Hindernis 3 t/m 13 touwhindernisbaan (aaneengesloten hindernis -highrope - parcour, maximale valhoogte </t>
    </r>
    <r>
      <rPr>
        <sz val="8"/>
        <color rgb="FFFF0000"/>
        <rFont val="Verdana"/>
        <family val="2"/>
      </rPr>
      <t>x.xx</t>
    </r>
    <r>
      <rPr>
        <sz val="8"/>
        <rFont val="Verdana"/>
        <family val="2"/>
      </rPr>
      <t>m)</t>
    </r>
  </si>
  <si>
    <t>Aanbrengen infoschildjes doorgaande zekerkabels valbeveiligingssysteem touwhindernisbaan</t>
  </si>
  <si>
    <t>VI  TOUWHINDERNISBAAN</t>
  </si>
  <si>
    <r>
      <t xml:space="preserve">IK  HORIZONTALE TOUWBAAN 25M </t>
    </r>
    <r>
      <rPr>
        <b/>
        <sz val="8"/>
        <color rgb="FFFF0000"/>
        <rFont val="Verdana"/>
        <family val="2"/>
      </rPr>
      <t>(volgens werkinstructie: *****)</t>
    </r>
  </si>
  <si>
    <t>Keuring touwen, opspaninrichting, bijbehorende bevestigingsmiddelen en bevestigingen aan de hoofdconstructie</t>
  </si>
  <si>
    <t xml:space="preserve">BEPROEVEN VALDEMPENDE ONDERGRONDEN </t>
  </si>
  <si>
    <r>
      <t xml:space="preserve">Uitvoeren indicatieve HIC-test "valdempende" ondergrond / landingsplaats 
</t>
    </r>
    <r>
      <rPr>
        <i/>
        <sz val="8"/>
        <rFont val="Verdana"/>
        <family val="2"/>
      </rPr>
      <t xml:space="preserve">(maximale valhoogte standaard HIC-testen tot </t>
    </r>
    <r>
      <rPr>
        <i/>
        <sz val="8"/>
        <color rgb="FFFF0000"/>
        <rFont val="Verdana"/>
        <family val="2"/>
      </rPr>
      <t>4.00m</t>
    </r>
    <r>
      <rPr>
        <i/>
        <sz val="8"/>
        <rFont val="Verdana"/>
        <family val="2"/>
      </rPr>
      <t xml:space="preserve">) </t>
    </r>
  </si>
  <si>
    <t>Aanbrengen keuringbordje (uitgangspunt = A4)</t>
  </si>
  <si>
    <t>VI  HORIZONTALE TOUWBAAN 25M</t>
  </si>
  <si>
    <r>
      <t xml:space="preserve">IK  SURVIVALRUNBAAN </t>
    </r>
    <r>
      <rPr>
        <b/>
        <sz val="8"/>
        <color rgb="FFFF0000"/>
        <rFont val="Verdana"/>
        <family val="2"/>
      </rPr>
      <t>(volgens werkinstructie: *****)</t>
    </r>
  </si>
  <si>
    <t>#21a</t>
  </si>
  <si>
    <t xml:space="preserve">Omdat er verschil zit in de omvang / het aantal hindernisvakken per survivalrunbaan wordt de eenheidsprijs voor de keuringsactiviteit  bepaald op basis van het aantal te keuren hindernisvakken en is dus variabel per type survivalrunbaan. </t>
  </si>
  <si>
    <t>Voor het bepalen van een gemiddelde eenheidsprijs voor de keuringsactiviteit wordt in het prijzenboek uitgegaan van een survivalrunbaan bestaande uit 10 hindernisvakken</t>
  </si>
  <si>
    <t>Ingebruiknamekeuring Survivalrunbaan: hoofdconstructie hindernisvakken</t>
  </si>
  <si>
    <t>Ingebruiknamekeuring Survivalrunbaan: hinderniselementen hindernisvakken</t>
  </si>
  <si>
    <r>
      <t xml:space="preserve">Uitvoeren indicatieve HIC-test valdempende ondergrond 
</t>
    </r>
    <r>
      <rPr>
        <i/>
        <sz val="8"/>
        <rFont val="Verdana"/>
        <family val="2"/>
      </rPr>
      <t xml:space="preserve">(maximale valhoogte standaard HIC-testen tot </t>
    </r>
    <r>
      <rPr>
        <i/>
        <sz val="8"/>
        <color rgb="FFFF0000"/>
        <rFont val="Verdana"/>
        <family val="2"/>
      </rPr>
      <t>4.00m</t>
    </r>
    <r>
      <rPr>
        <i/>
        <sz val="8"/>
        <rFont val="Verdana"/>
        <family val="2"/>
      </rPr>
      <t xml:space="preserve">) </t>
    </r>
  </si>
  <si>
    <t>VI SURVIVALBAAN</t>
  </si>
  <si>
    <t>#22b</t>
  </si>
  <si>
    <t xml:space="preserve">Inspectie Survivalrunbaan: hoofdconstructie hindernisvakken </t>
  </si>
  <si>
    <t>Inspectie Survivalrunbaan: hinderniselementen hindernisvakken</t>
  </si>
  <si>
    <r>
      <t>IK LETRABAAN</t>
    </r>
    <r>
      <rPr>
        <b/>
        <sz val="8"/>
        <color rgb="FFFF0000"/>
        <rFont val="Verdana"/>
        <family val="2"/>
      </rPr>
      <t xml:space="preserve"> (volgens werkinstructie: *****)</t>
    </r>
  </si>
  <si>
    <t>#23a</t>
  </si>
  <si>
    <t>Met een keuring van een oefentoestel bedoelen wij een complete keuring van alle hoofdonderdelen van de oefentoestellen zoals aangegeven op het bevindingenoverzicht van het rapportageformat en de werkinstructie voor het uitvoeren van betreffende keuring.</t>
  </si>
  <si>
    <t>Keuring Oefentoestel 1:  bak + plateau met uitstekende balk plus oog</t>
  </si>
  <si>
    <t>Keuring Oefentoestel 2:  hoge schutting met gat</t>
  </si>
  <si>
    <t>Keuring Oefentoestel 3:  bak met schuine wand</t>
  </si>
  <si>
    <t>Keuring Oefentoestel 4:  bak met schutting met rechthoekig gat</t>
  </si>
  <si>
    <t>Keuring Oefentoestel 5:  dubbele schutting</t>
  </si>
  <si>
    <t>Keuring Oefentoestel 6:  weg met scheiding in het midden</t>
  </si>
  <si>
    <t>Keuring Oefentoestel 7:  bak met schuin en verticaal vlak met centrale draagconstructie</t>
  </si>
  <si>
    <t>Beproeving valdempende ondergronden en landingsplaatsen afgestemd op de valhoogte per hindernis</t>
  </si>
  <si>
    <t>Insitu HIC test valdempende ondergrond Oefentoestel 1: bak + plateau met uitstekende balk plus oog</t>
  </si>
  <si>
    <t>Insitu HIC test valdempende ondergrond Oefentoestel 2: hoge schutting met gat</t>
  </si>
  <si>
    <t>Insitu HIC test valdempende ondergrond Oefentoestel 3: bak met schuine wand</t>
  </si>
  <si>
    <t>Insitu HIC test valdempende ondergrond Oefentoestel 4: bak met schutting met rechthoekig gat</t>
  </si>
  <si>
    <t>Insitu HIC test valdempende ondergrond Oefentoestel 5: dubbele schutting</t>
  </si>
  <si>
    <t>Insitu HIC test valdempende ondergrond Oefentoestel 7: bak met schuin en verticaal vlak met centrale draagconstructie</t>
  </si>
  <si>
    <t xml:space="preserve">VI  LETRABAAN </t>
  </si>
  <si>
    <t>Inspectie Letrabaan: hoofdconstructie oefentoestelen</t>
  </si>
  <si>
    <t>Inspectie: valdempende ondergronden</t>
  </si>
  <si>
    <r>
      <t xml:space="preserve">IK REKSTOKKEN (OPTREKSTANGEN) </t>
    </r>
    <r>
      <rPr>
        <b/>
        <sz val="8"/>
        <color rgb="FFFF0000"/>
        <rFont val="Verdana"/>
        <family val="2"/>
      </rPr>
      <t>(volgens werkinstructie: *****)</t>
    </r>
  </si>
  <si>
    <t>#25a</t>
  </si>
  <si>
    <t>De optrekstangen zijn niet standaard voorzien van een valdempende ondergrond omdat Defensie heeft aangegeven dat aan deze toestellen uitsluitend optrekoefeningen uitgevoerd mogen worden. De valhoogte is daarbij dusdanig klein dat een valdempende ondergrond bij deze toestellen door Defensie niet is voorgeschreven.</t>
  </si>
  <si>
    <t>#25b</t>
  </si>
  <si>
    <t>De beoordeling van de uitvoering, staat en vlakheid van de ondergrond dient wel meegenomen te worden tijdens de ingebruiknamekeuring.</t>
  </si>
  <si>
    <t>Inspectie ondergrond</t>
  </si>
  <si>
    <t>VI  REKSTOKKEN (OPTREKSTANGEN)</t>
  </si>
  <si>
    <r>
      <t xml:space="preserve">IK  CALISTHENICS PARK </t>
    </r>
    <r>
      <rPr>
        <b/>
        <sz val="8"/>
        <color rgb="FFFF0000"/>
        <rFont val="Verdana"/>
        <family val="2"/>
      </rPr>
      <t>(volgens werkinstructie: *****)</t>
    </r>
  </si>
  <si>
    <t xml:space="preserve">Omdat er verschil zit in de omvang / het aantal sport- &amp; trainingstoestellen per calisthenics park wordt de eenheidsprijs voor de keuringsactiviteit  bepaald op basis van het aantal te keuren sport- &amp; trainingstoestellen en is dus variabel per type calisthenics park. </t>
  </si>
  <si>
    <t>Voor het bepalen van een gemiddelde eenheidsprijs voor de keuringsactiviteit wordt in het prijzenboek uitgegaan van een calisthenics park bestaande uit 10 sport- &amp; trainingstoestellen</t>
  </si>
  <si>
    <t>Keuring alle sport- &amp; trainingstoestellen zoals aangegeven op het bevindingenoverzicht van het rapportageformat</t>
  </si>
  <si>
    <t>VI CALISTHENICS PARK (volgens werkinstructie: *****)</t>
  </si>
  <si>
    <r>
      <t xml:space="preserve">IK  BUITENFITNESS PARK </t>
    </r>
    <r>
      <rPr>
        <b/>
        <sz val="8"/>
        <color rgb="FFFF0000"/>
        <rFont val="Verdana"/>
        <family val="2"/>
      </rPr>
      <t>(volgens werkinstructie: *****)</t>
    </r>
  </si>
  <si>
    <t xml:space="preserve">Omdat er verschil zit in de omvang / het aantal sport- &amp; trainingstoestellen per buitenfitness park wordt de eenheidsprijs voor de keuringsactiviteit  bepaald op basis van het aantal te keuren sport- &amp; trainingstoestellen en is dus variabel per type calisthenics park. </t>
  </si>
  <si>
    <t>Voor het bepalen van een gemiddelde eenheidsprijs voor de keuringsactiviteit wordt in het prijzenboek uitgegaan van een buitenfitness park bestaande uit één buitenfitness RIG en 10 sport- buitenfitnessstoestellen</t>
  </si>
  <si>
    <t>VI BUITENFITNESS PARK (volgens werkinstructie: *****)</t>
  </si>
  <si>
    <t>Met specials worden de trainingsfaciliteiten van Defensie bedoelt die afwijken van de uitvoering van de standaard trainingsfaciliteiten. In de meeste gevallen zijn deze afgestemd op de specifieke opleidingen- en trainingen of specifieke "speciale" Defensie eenheden. Deze faciliteiten zijn hier separaat benoemd zodat tijdens de aanbesteding per speciale trainingsfaciliteit een eigen eenheidsprijs per keuringsactiviteit vastgesteld kan worden. Op de meeste van deze specials is reeds een Ingebruiknamekeuring uitgevoerd vandaar dat in de meeste gevallen alleen de Visuele inspectie (VI) is opgenomen als keuringsactiviteit. Indien er tijdens de looptijd van het contract nieuwe speciale trainingsfaciliteiten worden gerealiseert i.o.v. Defensie zal hiervoor door de Opdrachtgever i.s.m. de Opdrachtnemer een nieuwe eenheidsprijs per keuringsactiviteit worden vastgesteld gerelateerd aan de algemene eenheidsprijzen zoals opgenomen in Deel A van het prijzenboek gecombineert met de inzet van het benodigd aantal uren en materialen.</t>
  </si>
  <si>
    <t>VI KLIMTOREN KORPS COMMANDOTROEPEN (KCT)</t>
  </si>
  <si>
    <t>IK HINDERNISBAAN HOLLANDIA  KORPS COMMANDOTROEPEN (KCT)</t>
  </si>
  <si>
    <t>Keuring Hindernis 1:  Afspringhindernis</t>
  </si>
  <si>
    <t>Keuring Hindernis 2:  Drie lage schuttingen</t>
  </si>
  <si>
    <t>Keuring Hindernis 3:  Rioolbuizen</t>
  </si>
  <si>
    <t>Keuring Hindernis 4:  Zeven rekken</t>
  </si>
  <si>
    <t>Keuring Hindernis 5:  Hoge Schutting</t>
  </si>
  <si>
    <t>Keuring Hindernis 6:  Slingertouw</t>
  </si>
  <si>
    <t>Keuring Hindernis 7:  Schuin rek</t>
  </si>
  <si>
    <t>Keuring Hindernis 8:  Lage rekken</t>
  </si>
  <si>
    <t>Keuring Hindernis 9:  Twee kleine slinger</t>
  </si>
  <si>
    <t>Keuring Hindernis 10: Sloot met bak</t>
  </si>
  <si>
    <t>Keuring Hindernis 11: Looprek</t>
  </si>
  <si>
    <t>Keuring Hindernis 12: Hoge schutting met steun</t>
  </si>
  <si>
    <t>Keuring Hindernis 13: Prikkeldraad</t>
  </si>
  <si>
    <t>Keuring Hindernis 14: Chinese muur</t>
  </si>
  <si>
    <t>Keuring Hindernis 15: Hokken</t>
  </si>
  <si>
    <r>
      <t xml:space="preserve">Insitu HIC test landingsplaatsen Hindernis 1: Afspringhindernis (maximale valhoogte </t>
    </r>
    <r>
      <rPr>
        <sz val="8"/>
        <color rgb="FFFF0000"/>
        <rFont val="Verdana"/>
        <family val="2"/>
      </rPr>
      <t>x.xx</t>
    </r>
    <r>
      <rPr>
        <sz val="8"/>
        <rFont val="Verdana"/>
        <family val="2"/>
      </rPr>
      <t>m)</t>
    </r>
  </si>
  <si>
    <t>Insitu HIC test landingsplaatsen Hindernis 2: Drie lage schuttingen (maximale valhoogte x.xxm)</t>
  </si>
  <si>
    <t>Insitu HIC test landingsplaatsen Hindernis 3: Rioolbuizen (maximale valhoogte x.xxm)</t>
  </si>
  <si>
    <t>Insitu HIC test landingsplaatsen Hindernis 4: Zeven rekken (maximale valhoogte x.xxm)</t>
  </si>
  <si>
    <t>Insitu HIC test landingsplaatsen Hindernis 5: Hoge Schutting (maximale valhoogte x.xxm)</t>
  </si>
  <si>
    <t>Insitu HIC test landingsplaatsen Hindernis 6: Slingertouw (maximale valhoogte x.xxm)</t>
  </si>
  <si>
    <t>Insitu HIC test landingsplaatsen Hindernis 7: Schuin rek (maximale valhoogte x.xxm)</t>
  </si>
  <si>
    <t>Insitu HIC test landingsplaatsen Hindernis 8: Lage rekken (maximale valhoogte x.xxm)</t>
  </si>
  <si>
    <t>Insitu HIC test landingsplaatsen Hindernis 9: Twee kleine slinger (maximale valhoogte x.xxm)</t>
  </si>
  <si>
    <t>Insitu HIC test landingsplaatsen Hindernis 10: Sloot met bak (maximale valhoogte x.xxm)</t>
  </si>
  <si>
    <t>Insitu HIC test landingsplaatsen Hindernis 11: Looprek (maximale valhoogte x.xxm)</t>
  </si>
  <si>
    <t>Insitu HIC test landingsplaatsen Hindernis 12: Hoge schutting met steun (maximale valhoogte x.xxm)</t>
  </si>
  <si>
    <t>Insitu HIC test landingsplaatsen Hindernis 13: Prikkeldraad (maximale valhoogte x.xxm)</t>
  </si>
  <si>
    <t>Insitu HIC test landingsplaatsen Hindernis 14: Chinese muur (maximale valhoogte x.xxm)</t>
  </si>
  <si>
    <t>Insitu HIC test landingsplaatsen Hindernis 15: Hokken (maximale valhoogte x.xxm)</t>
  </si>
  <si>
    <t xml:space="preserve">VI HINDERNISBAAN HOLLANDIA  KORPS COMMANDOTROEPEN (KCT) </t>
  </si>
  <si>
    <t>VI TOUWHINDERNISBAAN BLOEMENDAAL KORPS COMMANDOTROEPEN (KCT)</t>
  </si>
  <si>
    <t>VI TOUWENTOREN &amp; LAGE CATCRAWL KORPS COMMANDOTROEPEN (KCT)</t>
  </si>
  <si>
    <t>VI HINDERNISBAAN ARNHEM KOPS COMMANDOTROEPEN (KCT)</t>
  </si>
  <si>
    <t>VI BAILEY TOREN TENTENKAMP BACKHUYS KOPS COMMANDOTROEPEN (KCT)</t>
  </si>
  <si>
    <t>VI INSTRUCTIEHAL SGLS GROOTHEIDEKAMP SCHAARSBERGEN</t>
  </si>
  <si>
    <t>VI BAILEY TOREN GROOTHEIDEKAMP LUCHTMOBIELE BRIGADE (LB)</t>
  </si>
  <si>
    <t>VI INSTRUCTIEHAL DEFENSIE PARA SCHOOL (DPS) BREDA</t>
  </si>
  <si>
    <t>VI INSTRUCTIETOREN / SPRINGTOREN DEFENSIE PARA SCHOOL (DPS) BREDA</t>
  </si>
  <si>
    <t>VI OEFENTOESTELLEN INSTRUCTIEHAL DEFENSIE PARA SCHOOL (DPS) BELGIE</t>
  </si>
  <si>
    <t>#40a</t>
  </si>
  <si>
    <t xml:space="preserve">Korte Toelichting Special: De Defensieparaschool heeft een samenwerkingsverband met Defensie Belgie en de trainingslocatie in Schaffen. Dit betreft de keuring van de trainingstoestellen in de instructiehal in Schaffen (BE) die worden ingezet binnen het methodisch opgebouwd opleidingsprogramma van de Defensie para school.                                                                                                                                                                                    Locatie: Schaffen Belgie </t>
  </si>
  <si>
    <t>VI URBAN CLIMBING TRAININGSFACILITEITEN SCHIETFACILITEIT SOESTERBERG</t>
  </si>
  <si>
    <t>#41a</t>
  </si>
  <si>
    <t>#70a</t>
  </si>
  <si>
    <t xml:space="preserve">Voor trainingsfaciliteiten waarbij tijdens de periodieke keuringen Manco's zijn geconstateerd of zelf helemaal zijn afgekeurd dienen vervolgacties plaats te vinden. De geconstateerde manco's dienen binnen de in de rapportage vermelde termijn hersteld te worden. En hierop dient vervolgens een herkeuring plaats te winden om vast te stellen dat de trainingsfacilitiet weer de status goedgekeurd heeft. Voor het uitvoeren van herkeuringen is door de Opdrachtgever besloten om voor deze Dienstverleningsovereenkomst te werken met een vaste eenheidsprijs per herkeuring. </t>
  </si>
  <si>
    <t>UITVOEREN HERKEURING</t>
  </si>
  <si>
    <t>7010</t>
  </si>
  <si>
    <t>Keurmeester</t>
  </si>
  <si>
    <t>7020</t>
  </si>
  <si>
    <t>7030</t>
  </si>
  <si>
    <t>Administratief Medewerker / Documentalist</t>
  </si>
  <si>
    <t>7000</t>
  </si>
  <si>
    <t>reiskosten (prijs per km incl. voorrijdkosten)</t>
  </si>
  <si>
    <t>km</t>
  </si>
  <si>
    <t>GEMIDDELDE EENHEIDSPRIJS PER HERKEURING</t>
  </si>
  <si>
    <t>ALGEMENE EENHEIDSPRIJZEN</t>
  </si>
  <si>
    <t>0000</t>
  </si>
  <si>
    <t>PERSONEEL KEURINGEN</t>
  </si>
  <si>
    <t>000010</t>
  </si>
  <si>
    <r>
      <t>Keurmeest</t>
    </r>
    <r>
      <rPr>
        <sz val="8"/>
        <color theme="1"/>
        <rFont val="Verdana"/>
        <family val="2"/>
      </rPr>
      <t xml:space="preserve">er Touw- &amp; Hindernisbanen                                                                                                                                                </t>
    </r>
    <r>
      <rPr>
        <i/>
        <sz val="8"/>
        <color theme="1"/>
        <rFont val="Verdana"/>
        <family val="2"/>
      </rPr>
      <t>Gevorderde opleiding en gecertificeerde ERCA of IAPA keurmeester, incl. kennis RVB Toetsingskader</t>
    </r>
  </si>
  <si>
    <t>000020</t>
  </si>
  <si>
    <r>
      <t>Keurmeest</t>
    </r>
    <r>
      <rPr>
        <sz val="8"/>
        <color theme="1"/>
        <rFont val="Verdana"/>
        <family val="2"/>
      </rPr>
      <t xml:space="preserve">er Artificiële Klimstructuren (ACS)                                                                                                                                              </t>
    </r>
    <r>
      <rPr>
        <i/>
        <sz val="8"/>
        <color theme="1"/>
        <rFont val="Verdana"/>
        <family val="2"/>
      </rPr>
      <t>Gevorderde opleiding en expertise ACS, incl. kennis RVB Toetsingskader</t>
    </r>
  </si>
  <si>
    <r>
      <t>Keurmeest</t>
    </r>
    <r>
      <rPr>
        <sz val="8"/>
        <color theme="1"/>
        <rFont val="Verdana"/>
        <family val="2"/>
      </rPr>
      <t xml:space="preserve">er Overige Sport- &amp; Trainingstoestellen                                                                                                                                      </t>
    </r>
    <r>
      <rPr>
        <i/>
        <sz val="8"/>
        <color theme="1"/>
        <rFont val="Verdana"/>
        <family val="2"/>
      </rPr>
      <t>Gevorderde opleiding en expertise normen sport- &amp; trainingstoestellen, incl. kennis RVB Toetsingskader</t>
    </r>
  </si>
  <si>
    <t>000040</t>
  </si>
  <si>
    <t>Administratief Medewerker / Documentalist (opstellen rapportages, verslagen, statusoverzichten etc.)</t>
  </si>
  <si>
    <t>0010</t>
  </si>
  <si>
    <t>PERSONEEL EXPERTISE, ADVIES &amp; ENGINEERING</t>
  </si>
  <si>
    <t>0020</t>
  </si>
  <si>
    <t>VERVOERS EN VERBLIJFKOSTEN</t>
  </si>
  <si>
    <t>#0020a</t>
  </si>
  <si>
    <t>Omdat de reiskosten naar het buitenland erg afhankelijk zijn van het gekozen vervoersmiddel en wisselende prijzen dienen deze kosten per opdracht te worden onderbouwt door de Opdrachtnemer middels een separate prijsopgave.</t>
  </si>
  <si>
    <t>#0020b</t>
  </si>
  <si>
    <t>Omdat de transportkosten van materiaal en materieel naar het buitenland erg afhankelijk zijn van het gekozen transportmiddel en wisselende prijzen dienen deze kosten per opdracht te worden onderbouwt door de Opdrachtnemer middels een separate prijsopgave.</t>
  </si>
  <si>
    <t>002000</t>
  </si>
  <si>
    <t>Reiskosten binnen Nederland (prijs per km incl. voorrijkosten)</t>
  </si>
  <si>
    <t>002010</t>
  </si>
  <si>
    <t>Aanvullende verblijfskosten hotelovernachting in Nederland (kosten per persoon per nacht)</t>
  </si>
  <si>
    <t>pp / nacht</t>
  </si>
  <si>
    <t>0030</t>
  </si>
  <si>
    <t>MATERIEEL</t>
  </si>
  <si>
    <t>003000</t>
  </si>
  <si>
    <t>Hoogwerker (binnen) met een rijkwijdte tot minimaal 10m</t>
  </si>
  <si>
    <t>dag</t>
  </si>
  <si>
    <t>003010</t>
  </si>
  <si>
    <t>Hoogwerker (buiten) met een rijkwijdte tot minimaal 10m</t>
  </si>
  <si>
    <t>003020</t>
  </si>
  <si>
    <t>Hoogwerker (buiten) met een rijkwijdte tot minimaal 25m</t>
  </si>
  <si>
    <t>01</t>
  </si>
  <si>
    <t>MATERIALEN</t>
  </si>
  <si>
    <t>0100</t>
  </si>
  <si>
    <t>AANBRENGEN KEURINGSBORDJES EN TOESTEL- EN HINDERNISBORDJES</t>
  </si>
  <si>
    <t>#0100a</t>
  </si>
  <si>
    <t>Uitvoering schildjes en keuringsbordjes conform formats Rijksvastgoedbedrijf (zie hiervoor de bijlagen bij de Technische Beschrijving)</t>
  </si>
  <si>
    <t>010000</t>
  </si>
  <si>
    <t>Aanbrengen infoschildjes geconditioneerde anker-, aanbindpunten en collectieve zekerkabels en -zekerbuizen</t>
  </si>
  <si>
    <t>010010</t>
  </si>
  <si>
    <t>Aanbrengen A5 keuringsbordje</t>
  </si>
  <si>
    <t>010020</t>
  </si>
  <si>
    <t>Aanbrengen A4 keuringsbordje</t>
  </si>
  <si>
    <t>010030</t>
  </si>
  <si>
    <t>Aanbrengen bordje met hindernisnaam en nummer</t>
  </si>
  <si>
    <t>0110</t>
  </si>
  <si>
    <t>AANBRENGEN ALGEMENE INFORMATIEBORDEN</t>
  </si>
  <si>
    <t>#0110a</t>
  </si>
  <si>
    <t>Uitvoerings bebording conform formats Rijksvastgoedbedrijf / Rijkshuisstijl (zie hiervoor de bijlagen bij de Technische Beschrijving)</t>
  </si>
  <si>
    <t>011000</t>
  </si>
  <si>
    <t>Aanbrengen Informatiebord trainingsfaciliteiten WoH standaard (tekst kan per bord afwijkend / uniek zijn)</t>
  </si>
  <si>
    <t>011010</t>
  </si>
  <si>
    <t>Aanbrengen Informatiebord trainingsfaciliteiten WoH groot (tekst kan per bord afwijkend / uniek zijn)</t>
  </si>
  <si>
    <t>02</t>
  </si>
  <si>
    <t>KEURINGEN, BEPROEVINGEN &amp; ONDERZOEKEN KLIMWANDEN, KLIMTORENS en TOUW- &amp; HINDERNISBANEN</t>
  </si>
  <si>
    <t>#02a</t>
  </si>
  <si>
    <t>Betreft keuringen incl. uitvoeringen beproevingen en / of beoordeling constructiedossiers</t>
  </si>
  <si>
    <t>0200</t>
  </si>
  <si>
    <t>BEPROEVINGEN &amp; ONDERZOEKEN INDOORKLIMWANDEN</t>
  </si>
  <si>
    <t>020000</t>
  </si>
  <si>
    <r>
      <t xml:space="preserve">Beproeven toprope zekerpunten indoorklimwand, uitgangspunt: </t>
    </r>
    <r>
      <rPr>
        <sz val="8"/>
        <color rgb="FFFF0000"/>
        <rFont val="Verdana"/>
        <family val="2"/>
      </rPr>
      <t>10 tot 15</t>
    </r>
    <r>
      <rPr>
        <sz val="8"/>
        <rFont val="Verdana"/>
        <family val="2"/>
      </rPr>
      <t xml:space="preserve"> stuks per klimwand</t>
    </r>
  </si>
  <si>
    <t>020010</t>
  </si>
  <si>
    <t>Beproeven collectieve zekerbuis indoorklimwand (niet standaard opgenomen op elke klimtoren)</t>
  </si>
  <si>
    <t>020020</t>
  </si>
  <si>
    <r>
      <t xml:space="preserve">Beproeven tussenzekeringen indoorklimwand, uitgangspunt: </t>
    </r>
    <r>
      <rPr>
        <sz val="8"/>
        <color rgb="FFFF0000"/>
        <rFont val="Verdana"/>
        <family val="2"/>
      </rPr>
      <t>30 tot 50</t>
    </r>
    <r>
      <rPr>
        <sz val="8"/>
        <rFont val="Verdana"/>
        <family val="2"/>
      </rPr>
      <t xml:space="preserve"> stuks per klimwand</t>
    </r>
  </si>
  <si>
    <t>020030</t>
  </si>
  <si>
    <r>
      <t xml:space="preserve">Beproeven bodemzekerpunten indoorklimwand, uitgangspunt:  </t>
    </r>
    <r>
      <rPr>
        <sz val="8"/>
        <color rgb="FFFF0000"/>
        <rFont val="Verdana"/>
        <family val="2"/>
      </rPr>
      <t>10 tot 15</t>
    </r>
    <r>
      <rPr>
        <sz val="8"/>
        <rFont val="Verdana"/>
        <family val="2"/>
      </rPr>
      <t xml:space="preserve"> stuks per klimwand</t>
    </r>
  </si>
  <si>
    <t>020040</t>
  </si>
  <si>
    <t>Hold insert recistance test klimgrepen indoorklimwand</t>
  </si>
  <si>
    <t>020050</t>
  </si>
  <si>
    <t>Uitvoeren laboratorium onderzoek Panel impact resistance test klimpanelen indoorklimwanden</t>
  </si>
  <si>
    <t>0210</t>
  </si>
  <si>
    <t>BEPROEVINGEN &amp; ONDERZOEKEN OUTDOORKLIMWANDEN</t>
  </si>
  <si>
    <t>021000</t>
  </si>
  <si>
    <r>
      <t xml:space="preserve">Beproeven toprope zekerpunten outdoorklimwand, uitgangspunt </t>
    </r>
    <r>
      <rPr>
        <sz val="8"/>
        <color rgb="FFFF0000"/>
        <rFont val="Verdana"/>
        <family val="2"/>
      </rPr>
      <t xml:space="preserve">5 tot 10 </t>
    </r>
    <r>
      <rPr>
        <sz val="8"/>
        <rFont val="Verdana"/>
        <family val="2"/>
      </rPr>
      <t>stuks per klimwand</t>
    </r>
  </si>
  <si>
    <t>021010</t>
  </si>
  <si>
    <r>
      <t xml:space="preserve">Beproeven tussenzekeringen outdoorklimwand 10m, uitgangspunt </t>
    </r>
    <r>
      <rPr>
        <sz val="8"/>
        <color rgb="FFFF0000"/>
        <rFont val="Verdana"/>
        <family val="2"/>
      </rPr>
      <t>20 tot 30</t>
    </r>
    <r>
      <rPr>
        <sz val="8"/>
        <rFont val="Verdana"/>
        <family val="2"/>
      </rPr>
      <t xml:space="preserve"> stuks per klimwand</t>
    </r>
  </si>
  <si>
    <r>
      <t xml:space="preserve">Beproeven tussenzekeringen outdoorklimwand 20m, uitgangspunt </t>
    </r>
    <r>
      <rPr>
        <sz val="8"/>
        <color rgb="FFFF0000"/>
        <rFont val="Verdana"/>
        <family val="2"/>
      </rPr>
      <t>45 tot 55</t>
    </r>
    <r>
      <rPr>
        <sz val="8"/>
        <rFont val="Verdana"/>
        <family val="2"/>
      </rPr>
      <t xml:space="preserve"> stuks per klimwand (incl. zekerpunten standplaatsen indien aanwezig)</t>
    </r>
  </si>
  <si>
    <t>021030</t>
  </si>
  <si>
    <r>
      <t xml:space="preserve">Beproeven bodemzekerpunten outdoorklimwand, uitgangspunt </t>
    </r>
    <r>
      <rPr>
        <sz val="8"/>
        <color rgb="FFFF0000"/>
        <rFont val="Verdana"/>
        <family val="2"/>
      </rPr>
      <t>5 tot 10</t>
    </r>
    <r>
      <rPr>
        <sz val="8"/>
        <rFont val="Verdana"/>
        <family val="2"/>
      </rPr>
      <t xml:space="preserve"> stuks per klimwand (incl. zekerpunten zekermuurtje indien aanwezig)</t>
    </r>
  </si>
  <si>
    <t>021040</t>
  </si>
  <si>
    <t>Hold insert recistance test klimgrepen outdoorklimwand</t>
  </si>
  <si>
    <t>021050</t>
  </si>
  <si>
    <t>Uitvoeren laboratorium onderzoek Panel impact resistance test klimpanelen outdoorklimwanden</t>
  </si>
  <si>
    <t>0220</t>
  </si>
  <si>
    <t>BEPROEVINGEN &amp; ONDERZOEKEN KLIMTORENS</t>
  </si>
  <si>
    <t>022000</t>
  </si>
  <si>
    <r>
      <t xml:space="preserve">Beproeven geconditioneerde ankerpunten klimtoren 10m, uitgangspunt </t>
    </r>
    <r>
      <rPr>
        <sz val="8"/>
        <color rgb="FFFF0000"/>
        <rFont val="Verdana"/>
        <family val="2"/>
      </rPr>
      <t xml:space="preserve">40 tot 50 </t>
    </r>
    <r>
      <rPr>
        <sz val="8"/>
        <rFont val="Verdana"/>
        <family val="2"/>
      </rPr>
      <t>stuks per klimtoren</t>
    </r>
  </si>
  <si>
    <t>Klimtoren</t>
  </si>
  <si>
    <t>022010</t>
  </si>
  <si>
    <r>
      <t xml:space="preserve">Beproeven geconditioneerde ankerpunten klimtoren 20m, uitgangspunt </t>
    </r>
    <r>
      <rPr>
        <sz val="8"/>
        <color rgb="FFFF0000"/>
        <rFont val="Verdana"/>
        <family val="2"/>
      </rPr>
      <t>100 tot 120</t>
    </r>
    <r>
      <rPr>
        <sz val="8"/>
        <rFont val="Verdana"/>
        <family val="2"/>
      </rPr>
      <t xml:space="preserve"> stuks per klimtoren</t>
    </r>
  </si>
  <si>
    <t>022020</t>
  </si>
  <si>
    <r>
      <t xml:space="preserve">Beproeven collectieve zekerkabels klimtoren 10m, uitgangspunt </t>
    </r>
    <r>
      <rPr>
        <sz val="8"/>
        <color rgb="FFFF0000"/>
        <rFont val="Verdana"/>
        <family val="2"/>
      </rPr>
      <t>6 tot 8</t>
    </r>
    <r>
      <rPr>
        <sz val="8"/>
        <rFont val="Verdana"/>
        <family val="2"/>
      </rPr>
      <t xml:space="preserve"> zekerkabels per klimtoren</t>
    </r>
  </si>
  <si>
    <t>022030</t>
  </si>
  <si>
    <r>
      <t xml:space="preserve">Beproeven collectieve zekerkabels klimtoren 20m, uitgangspunt </t>
    </r>
    <r>
      <rPr>
        <sz val="8"/>
        <color rgb="FFFF0000"/>
        <rFont val="Verdana"/>
        <family val="2"/>
      </rPr>
      <t>15 tot 20</t>
    </r>
    <r>
      <rPr>
        <sz val="8"/>
        <rFont val="Verdana"/>
        <family val="2"/>
      </rPr>
      <t xml:space="preserve"> zekerkabels per klimtoren</t>
    </r>
  </si>
  <si>
    <t>022040</t>
  </si>
  <si>
    <t>022050</t>
  </si>
  <si>
    <t>022060</t>
  </si>
  <si>
    <t>Beproeven grondankers tokkelinstallatie klimtoren</t>
  </si>
  <si>
    <t>AUTOBELAYS &amp; ZIPBRAKES</t>
  </si>
  <si>
    <t>0230</t>
  </si>
  <si>
    <t>023000</t>
  </si>
  <si>
    <t>023010</t>
  </si>
  <si>
    <t>023020</t>
  </si>
  <si>
    <t>KEURINGEN &amp; ONDERZOEKEN VALDEMPENDE ONDERGRONDEN &amp; LANDINGSPLAATSEN</t>
  </si>
  <si>
    <t>#03a</t>
  </si>
  <si>
    <t>Alle keuringen, onderzoeken, analyses en beproevingen uitvoeren conform de richtlijnen in het RVB Toetsingskader</t>
  </si>
  <si>
    <t>#03b</t>
  </si>
  <si>
    <t>Valdempende ondergronden kunnen bestaan uit diverse materialen: valgrind, valdempend rubber, valdempend kunstgras etc.</t>
  </si>
  <si>
    <t>#03c</t>
  </si>
  <si>
    <t>#03d</t>
  </si>
  <si>
    <t>Eenheidsprijzen zijn incl. benodigde apparatuur en vervoerskosten</t>
  </si>
  <si>
    <t>#03e</t>
  </si>
  <si>
    <t>Inculsief aanleveren bijbehorende (uitgebreide) rapportages</t>
  </si>
  <si>
    <t>INDICATIEVE HIC-TESTEN LANDINGSPLAATSEN EN VALDEMPENDE ONDERGRONDEN</t>
  </si>
  <si>
    <t>030000</t>
  </si>
  <si>
    <t>UITVOEREN AANVULLENDE ONDERZOEKEN, ANALYSES EN KEURINGEN VALDEMPENDE MATERIALEN</t>
  </si>
  <si>
    <r>
      <t xml:space="preserve">Voor het aantal uit te voeren herkeuringen is gerekend met </t>
    </r>
    <r>
      <rPr>
        <b/>
        <sz val="8"/>
        <color rgb="FFFF0000"/>
        <rFont val="Verdana"/>
        <family val="2"/>
      </rPr>
      <t>40%</t>
    </r>
    <r>
      <rPr>
        <sz val="8"/>
        <rFont val="Verdana"/>
        <family val="2"/>
      </rPr>
      <t xml:space="preserve"> van het  totaal van de per jaar per perceel te keuren trainingsfaciliteiten. Het definitieve aantal is afhankelijk van het daadwerkelijke aantal keuringen die op basis van de jaarlijkse periodieke keuring de status manco of afgekeurd hebben gekregen. Kortom de trainingsfaciliteiten waarop herstelwerkzaamheden uitgevoerd moeten worden die conform de richtlijnen van het Rijksvastgoedbedrijf een herkeuring vereisen.</t>
    </r>
  </si>
  <si>
    <t>#11a</t>
  </si>
  <si>
    <t>#11b</t>
  </si>
  <si>
    <t>#11c</t>
  </si>
  <si>
    <t>#1110a</t>
  </si>
  <si>
    <t>#1110c</t>
  </si>
  <si>
    <t>#1110d</t>
  </si>
  <si>
    <t>#1520a</t>
  </si>
  <si>
    <t>#1520b</t>
  </si>
  <si>
    <t>#1520c</t>
  </si>
  <si>
    <t>#19a</t>
  </si>
  <si>
    <t>#19b</t>
  </si>
  <si>
    <t>#20a</t>
  </si>
  <si>
    <t>#20b</t>
  </si>
  <si>
    <t>#2120a</t>
  </si>
  <si>
    <t>#2120b</t>
  </si>
  <si>
    <t>#2120c</t>
  </si>
  <si>
    <t>#26a</t>
  </si>
  <si>
    <t>#26b</t>
  </si>
  <si>
    <t>#27a</t>
  </si>
  <si>
    <t>#27b</t>
  </si>
  <si>
    <t>#28a</t>
  </si>
  <si>
    <t>#28b</t>
  </si>
  <si>
    <t>#41b</t>
  </si>
  <si>
    <t>#41c</t>
  </si>
  <si>
    <t>#4110a</t>
  </si>
  <si>
    <t>#4110b</t>
  </si>
  <si>
    <t>#4110c</t>
  </si>
  <si>
    <t>#4110d</t>
  </si>
  <si>
    <t>#42a</t>
  </si>
  <si>
    <t>#43a</t>
  </si>
  <si>
    <t>#44a</t>
  </si>
  <si>
    <t>#45a</t>
  </si>
  <si>
    <t>#46a</t>
  </si>
  <si>
    <t>#47a</t>
  </si>
  <si>
    <t>#48a</t>
  </si>
  <si>
    <t>#49a</t>
  </si>
  <si>
    <t>#50a</t>
  </si>
  <si>
    <t>#51a</t>
  </si>
  <si>
    <t>#52a</t>
  </si>
  <si>
    <t>Keuring zip-brake apparaten dient gelijktijdig uitgevoerd te worden met de jaarlijkse keuring van de klimtoren. 
Deze keuring is separaat vermeld in het prijzenboek omdat niet alle klimtorens van Defendie zijn voorzien van zip-brake apparaten.</t>
  </si>
  <si>
    <t>021020</t>
  </si>
  <si>
    <t xml:space="preserve">Inschrijver </t>
  </si>
  <si>
    <t xml:space="preserve">Datum </t>
  </si>
  <si>
    <t xml:space="preserve"> PRIJZENBOEK - DEEL B</t>
  </si>
  <si>
    <t xml:space="preserve">  Onderbouwing Eenheidsprijzen Keuringsactiviteiten </t>
  </si>
  <si>
    <t xml:space="preserve"> PRIJZENBOEK - DEEL A</t>
  </si>
  <si>
    <t xml:space="preserve">  Algemene eenheidsprijzen</t>
  </si>
  <si>
    <t xml:space="preserve"> PERCEEL 1 (NOORD)</t>
  </si>
  <si>
    <t xml:space="preserve">NLEIDING EN INVULINSTRUCTIE </t>
  </si>
  <si>
    <t>VOORWAARDEN EN UITGANGSPUNTEN</t>
  </si>
  <si>
    <t xml:space="preserve">1. </t>
  </si>
  <si>
    <t xml:space="preserve">2. </t>
  </si>
  <si>
    <t>PRIJZENBOEK</t>
  </si>
  <si>
    <t>TRAININGSFACILITEITEN WERKEN OP HOOGTE</t>
  </si>
  <si>
    <t>4.</t>
  </si>
  <si>
    <t xml:space="preserve">6. </t>
  </si>
  <si>
    <t>VERKLARENDE BEGRIPPEN / WOORDENLIJST</t>
  </si>
  <si>
    <t xml:space="preserve">4 uur </t>
  </si>
  <si>
    <t xml:space="preserve">Rapportage </t>
  </si>
  <si>
    <t>Hier wordt altijd een uitgebreide rapportage bedoelt en geen zogenaamde klad rapportage</t>
  </si>
  <si>
    <t>IK</t>
  </si>
  <si>
    <t xml:space="preserve">Ingebruikname keuring </t>
  </si>
  <si>
    <t>VI</t>
  </si>
  <si>
    <t xml:space="preserve">Visuele inspectie </t>
  </si>
  <si>
    <t>HK</t>
  </si>
  <si>
    <t>Herkreuring</t>
  </si>
  <si>
    <t>HC</t>
  </si>
  <si>
    <t>Hercertificering</t>
  </si>
  <si>
    <t xml:space="preserve">RESULTATEN PRIJZENBOEK </t>
  </si>
  <si>
    <t xml:space="preserve">TOTALE INSCHRIJVING </t>
  </si>
  <si>
    <t>BEDRIJSNAAM [INVULLEN]</t>
  </si>
  <si>
    <t>DATUM [INVULLEN]</t>
  </si>
  <si>
    <t xml:space="preserve">ALGEMENE GEGEVENS </t>
  </si>
  <si>
    <t xml:space="preserve">LANDELIJKE DIENSTVERLENINGSOVEREENKOMST </t>
  </si>
  <si>
    <r>
      <t>Hercertficering Auto belay apparaat klimwand</t>
    </r>
    <r>
      <rPr>
        <i/>
        <sz val="8"/>
        <rFont val="Verdana"/>
        <family val="2"/>
      </rPr>
      <t xml:space="preserve"> (prijs één apparaat per klimwand)</t>
    </r>
    <r>
      <rPr>
        <sz val="8"/>
        <rFont val="Verdana"/>
        <family val="2"/>
      </rPr>
      <t xml:space="preserve">
incl. demonteren, hercertificeren, monteren en personeels &amp; vervoerskosten</t>
    </r>
  </si>
  <si>
    <r>
      <t xml:space="preserve">Hercertficering Auto belay apparaat klimwand </t>
    </r>
    <r>
      <rPr>
        <i/>
        <sz val="8"/>
        <rFont val="Verdana"/>
        <family val="2"/>
      </rPr>
      <t>(prijs per apparaat o.b.v. ca. 6 autobelays per klimwand)</t>
    </r>
    <r>
      <rPr>
        <sz val="8"/>
        <rFont val="Verdana"/>
        <family val="2"/>
      </rPr>
      <t xml:space="preserve">
incl. demonteren, hercertificeren, monteren en personeels &amp; vervoerskosten</t>
    </r>
  </si>
  <si>
    <r>
      <t xml:space="preserve">Toeslag uitvoeren HIC beproevingen voor valhoogtes </t>
    </r>
    <r>
      <rPr>
        <sz val="8"/>
        <color rgb="FFFF0000"/>
        <rFont val="Verdana"/>
        <family val="2"/>
      </rPr>
      <t xml:space="preserve">&gt; 4.00m </t>
    </r>
    <r>
      <rPr>
        <sz val="8"/>
        <rFont val="Verdana"/>
        <family val="2"/>
      </rPr>
      <t xml:space="preserve">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</si>
  <si>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t xml:space="preserve">Uitvoeren Toets Constructieve Veiligheid (TCV) </t>
  </si>
  <si>
    <t xml:space="preserve">Uitvoeren constructieve beschouwing sport- of trainingstoestel </t>
  </si>
  <si>
    <t>INGEBRUIKNAMEKEURINGEN</t>
  </si>
  <si>
    <r>
      <t xml:space="preserve">Het aantal uit te voeren ingebruiknamekeuringen </t>
    </r>
    <r>
      <rPr>
        <i/>
        <sz val="8"/>
        <rFont val="Verdana"/>
        <family val="2"/>
      </rPr>
      <t xml:space="preserve">(uit te voeren bij uitbreiding areaal met bestaande niet eerder gekeurde trainingsfaciliteiten, het op norm brengen of vervangen van bestaande trainingsfaciliteiten en nieuwbouw) </t>
    </r>
    <r>
      <rPr>
        <sz val="8"/>
        <rFont val="Verdana"/>
        <family val="2"/>
      </rPr>
      <t>is lastig in te schatten. De aantallen bij de Ingebruiknamekeuringen zijn daarom voor alle percelen tot nader orde op nul gezet. En er is hieronder op basis van de inzet van uren voor nu per perceel en per jaar een inschatting gemaakt van de benodigde capaciteit voor het uitvoeren van ingebruiknamekeuringen.</t>
    </r>
  </si>
  <si>
    <t>0400</t>
  </si>
  <si>
    <t>#0400a</t>
  </si>
  <si>
    <t>040010</t>
  </si>
  <si>
    <t>040020</t>
  </si>
  <si>
    <t>041000</t>
  </si>
  <si>
    <t>041010</t>
  </si>
  <si>
    <t>0410</t>
  </si>
  <si>
    <t>0420</t>
  </si>
  <si>
    <t>042010</t>
  </si>
  <si>
    <t>042030</t>
  </si>
  <si>
    <t>4</t>
  </si>
  <si>
    <t>04</t>
  </si>
  <si>
    <t xml:space="preserve">  Werkzaamheden jaar 2025</t>
  </si>
  <si>
    <t xml:space="preserve"> PERCEEL 2 (WEST)</t>
  </si>
  <si>
    <t xml:space="preserve"> PERCEEL 4 (CARIB)</t>
  </si>
  <si>
    <t xml:space="preserve"> PERCEEL 3 (ZUID)</t>
  </si>
  <si>
    <t>Perceel 1; Noord</t>
  </si>
  <si>
    <t>Perceel 2; West</t>
  </si>
  <si>
    <t>Perceel 3; Zuid</t>
  </si>
  <si>
    <t>Perceel 4; CARIB</t>
  </si>
  <si>
    <t>VI - Indoorklimwanden (en één outdoorklimwand aan gebouw EA1 op de Bernhardkazerne)</t>
  </si>
  <si>
    <t>#53a</t>
  </si>
  <si>
    <t>VI URBAN CLIMBING TRAININGSFACILITEITEN GEBOUW EA1 BERNHARDKAZERNE</t>
  </si>
  <si>
    <t>VI - Urban Climbing Trainingsfaciliteiten Gebouw EA1 Bernhardkazerne</t>
  </si>
  <si>
    <t>#54a</t>
  </si>
  <si>
    <t xml:space="preserve">VI TACTISCHE HINDERNISBAAN BRIGADE SPECIALE BEVEILIGINGSOPDRACHTEN (BSB) </t>
  </si>
  <si>
    <t>VI - Tactische Hindernisbaan Brigade Speciale Beveiligingsopdrachten (BSB)</t>
  </si>
  <si>
    <t>VI - Indoorklimwanden (</t>
  </si>
  <si>
    <t>VI - Indoorklimwanden (en één indoorboulderwand op de 1e verdieping van gebouw 321 / de sporthal op de LGB Kazerne)</t>
  </si>
  <si>
    <t>#55a</t>
  </si>
  <si>
    <t>VI SPECIALE TOUWHINDERNISBAAN VLIEGBASIS WOENSDRECHT</t>
  </si>
  <si>
    <t>VI - Speciale Touwhindernisbaan Vliegbasis Woensdrecht</t>
  </si>
  <si>
    <r>
      <rPr>
        <sz val="8"/>
        <rFont val="Verdana"/>
        <family val="2"/>
      </rPr>
      <t xml:space="preserve">Geachte inschrijver,
Welkom bij het prijzenboek voor de aanbesteding van LANDELIJK DIENSTVERLENINGSOVEREENKOMST TRAININGSFACILITEITEN WERKEN OP HOOGTE'. Dit document vormt een essentieel onderdeel van uw inschrijving en zal dienen als basis voor het bepalen van uw inschrijfprijs. Het prijzenboek is opgedeeld in verschillende tabbladen, waarop u specifieke informatie dient in te vullen om tot een nauwkeurige inschrijfprijs te komen.
</t>
    </r>
    <r>
      <rPr>
        <b/>
        <sz val="8"/>
        <rFont val="Verdana"/>
        <family val="2"/>
      </rPr>
      <t xml:space="preserve">
Tabblad 'Prijzenboek Deel A'
</t>
    </r>
    <r>
      <rPr>
        <sz val="8"/>
        <rFont val="Verdana"/>
        <family val="2"/>
      </rPr>
      <t xml:space="preserve">Op het eerste tabblad, 'Prijzenboek Deel A', vindt u de algemene eenheidsprijzen voor de verschillende activiteiten, onderdelen en uurtarieven. Gelieve hier uitsluitend de prijs per eenheid in te vullen in de groen gemarkeerde cellen. Het is belangrijk dat u deze prijzen zorgvuldig overweegt en invoert, daar zij direct van invloed zijn op uw uiteindelijke inschrijfprijs.
</t>
    </r>
    <r>
      <rPr>
        <b/>
        <sz val="8"/>
        <rFont val="Verdana"/>
        <family val="2"/>
      </rPr>
      <t xml:space="preserve">
Tabblad 'Prijzenboek Deel B'
</t>
    </r>
    <r>
      <rPr>
        <sz val="8"/>
        <rFont val="Verdana"/>
        <family val="2"/>
      </rPr>
      <t>Het tweede tabblad, 'Prijzenboek Deel B', bevat een beschrijving van de keuringsactiviteiten. Hier dient u het aantal benodigde uren per keuringsactiviteit in te vullen in de paars gemarkeerde cellen. De overige cellen worden automatisch doorgerekend op basis van de door u ingevulde eenheidsprijzen op tabblad Deel A.</t>
    </r>
    <r>
      <rPr>
        <b/>
        <sz val="8"/>
        <rFont val="Verdana"/>
        <family val="2"/>
      </rPr>
      <t xml:space="preserve">
Werkzaamheden per Perceel per Jaar
</t>
    </r>
    <r>
      <rPr>
        <sz val="8"/>
        <rFont val="Verdana"/>
        <family val="2"/>
      </rPr>
      <t>Alle gegevens die u invoert in de eerste twee tabbladen worden vervolgens automatisch overgenomen in de 'Werkzaamheden per Perceel per Jaar'. Dit biedt u een overzicht van de totale kosten per perceel en per jaar, gebaseerd op uw ingevoerde eenheidsprijzen en uren.</t>
    </r>
  </si>
  <si>
    <t>VISUELE INSPECTIES: De aantallen voor de uit te voeren visuele inspecties zijn ingevuld door de opdrachtgever op basis van de status van de keuringsplannen en componentenlijsten op het moment van de publicatie van de aanbestedingsstukken. Deze aantallen kunnen na gunning gedurende de looptijd van het contract worden bijgesteld op basis van de actuele situatie (nieuwbouw, sloop, buitengebruikstellingen, reeds uitgevoerde keuringen interim periode tussen oude en nieuwe contract etc.)</t>
  </si>
  <si>
    <t xml:space="preserve">PRIJZENBOEK DEEL A: De algemene eenheidsprijzen op het tabblad 'Prijzenboek-Deel A' worden gebruikt als uitgangspunt voor de onderbouwing per keuringsactiviteit zoals weergeven op de tabblad 'Prijzenboek-Deel B'. 
</t>
  </si>
  <si>
    <t xml:space="preserve">3. </t>
  </si>
  <si>
    <t>5.</t>
  </si>
  <si>
    <t xml:space="preserve">7. </t>
  </si>
  <si>
    <t xml:space="preserve">8. </t>
  </si>
  <si>
    <t xml:space="preserve">9. </t>
  </si>
  <si>
    <t xml:space="preserve">10. </t>
  </si>
  <si>
    <t>VOORWAARDEN: Voor een nadere beschrijving van de uit te voeren werkzaamheden per keuringsactiviteit zie: Richtlijnen Algemeen Toetsingskader Trainingsfaciliteiten WoH Defensie de Technische beschrijving de Werkinstructies per keuringsactiviteiten en de formats voor de keuringsrapportages. Voor de van toepassing zijnde algemene eisen en voorwaarden zie de Dienstverleningsovereenkomst.</t>
  </si>
  <si>
    <t>PRIJZENBOEK DEEL B: Op dit tabblad is de onderbouwing van werkzaamheden per keuringsactiviteit weergegeven. De kosten per keuringsactiviteit worden door de inschijver bepaalt middels het invullen van het aantal benodigde uren per werkzaamheid. De aantallen zijn door de Opdrachtgever reeds ingevuld en kunnen door de inschrijver niet gewijzigd worden.</t>
  </si>
  <si>
    <t>PRIJZENBOEK P1 T/M P4: Op deze tabbladen wordt op basis van de door de inschrijver ingevulde tabbladen Deel A en Deel B van het prijzenboek automatisch doorgerekend wat de totale geraamde kosten zijn van de per perceel uit te voeren keuringen &amp; inspecties, aanvullende onderzoeken en expertise &amp; advieswerkzaamheden. Per perceel is er per keuringsjaar een separaat tabblad aangemaakt.</t>
  </si>
  <si>
    <t>HERKEURINGEN: Voor het aantal uit te voeren herkeuringen per perceel wordt nu uitgegaan van 40% van het totaal aantal uit te voeren periodieke (jaarlijkse) visuele inspecties.</t>
  </si>
  <si>
    <t>INGEBRUIKNAMEKEUIRNGEN: Het aantal uit te voeren ingebruiknamekeuringen (vervanging of op norm brengen bestaande trainingsfaciliteiten, uitbreiding bestaande areaal middels toevoegen nieuwe bestaande trainingsfaciliteiten of nieuwbouw) is op dit moment nog lastig in te schatten. De aantallen bij de Ingebruiknamekeuringen zijn daarom voor alle percelen tot nader orde op nul gezet. En er is op basis van de inzet van uren voor nu per perceel een inschatting gemaakt van de benodigde capaciteit voor het uitvoeren van ingebruiknamekeuringen.</t>
  </si>
  <si>
    <t xml:space="preserve">AANVULLENDE ONDERZOEKEN: Het uitvoeren van aanvullende onderzoeken is afhankelijk van de bevindingen uit de keuringsrapportenen hiervoor is door de Opdrachtgever voor de inschrijving nu een globale inschatting gemaakt. </t>
  </si>
  <si>
    <t>EXPERTISE &amp; ADVIESOPDRACHTEN: Het benodigd aantal uren voor expertise en adviesopdrachten is vooraf lastig in te schatten omdat nog niet bekend is welke E&amp;A vraagstukken tijdens de contractperiode op ons af gaan komen vanuit de bevindingen uit de keuringen of vanuit vraagstellingen vanuit Defensie, de markt of gewijzigde normen en wet- en regelgeving. Hiervoor is voor nu door de Opdrachtgever een globale inschatting gemaakt.</t>
  </si>
  <si>
    <t>FICTIEVE HOEVEELHEDEN: Alle door de Opdrachtgever gemaakte ureninschattingen zijn fictief en bedoelt om voor alle inschrijvers op basis van dezelfde uitgangspunten een fictieve inschrijfprijs te kunnen generen. Aan deze fictieve hoeveelheden kunnen door de Opdrachtnemer geen rechten worden ontleent. Verrekening van uren en werkzaamheden vind altijd plaats op basis van de door de Opdrachtnemer duidelijk onderbouwde daadwerkelijk gemaakte uren, uitgevoerde diensten en werkzaamheden.</t>
  </si>
  <si>
    <t xml:space="preserve">  Werkzaamheden jaar 2026</t>
  </si>
  <si>
    <t>Hercertificering auto-belayapparaten dient gelijktijdig uitgevoerd te worden met de jaarlijkse keuring van de indoorklimwanden. 
Deze keuring is separaat vermeld in het prijzenboek omdat niet alle klimwanden van Defendie zijn voorzien van auto-belay apparaten.</t>
  </si>
  <si>
    <t>Werkzaamheden web-based beheerapplicatie OMS &amp; projectmanagment applicatie VISI. 
Inclusief invullen keuringsdocumenten zoals: keuringsplan, mancolijst, update componentenlijst en statusoverzichten</t>
  </si>
  <si>
    <r>
      <t xml:space="preserve">Toeslag uitvoeren HIC beproevingen voor valhoogtes </t>
    </r>
    <r>
      <rPr>
        <sz val="8"/>
        <color rgb="FFFF0000"/>
        <rFont val="Verdana"/>
        <family val="2"/>
      </rPr>
      <t xml:space="preserve">&gt; 4.00m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</si>
  <si>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t>Werkzaamheden web-based beheerapplicatie OMS &amp; projectmanagment applicatie VISI. Inclusief invullen keuringsdocumenten zoals: keuringsplan, mancolijst, update componentenlijst en statusoverzichten</t>
  </si>
  <si>
    <r>
      <t xml:space="preserve">Toeslag uitvoeren HIC beproevingen voor valhoogtes </t>
    </r>
    <r>
      <rPr>
        <sz val="8"/>
        <color rgb="FFFF0000"/>
        <rFont val="Verdana"/>
        <family val="2"/>
      </rPr>
      <t>&gt; 4.00m</t>
    </r>
    <r>
      <rPr>
        <sz val="8"/>
        <rFont val="Verdana"/>
        <family val="2"/>
      </rPr>
      <t xml:space="preserve">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</si>
  <si>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r>
      <t xml:space="preserve">Toeslag uitvoeren HIC beproevingen voor valhoogtes </t>
    </r>
    <r>
      <rPr>
        <sz val="8"/>
        <color rgb="FFFF0000"/>
        <rFont val="Verdana"/>
        <family val="2"/>
      </rPr>
      <t xml:space="preserve">&gt; 4.00m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</si>
  <si>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t>Korte Toelichting Special: Hindernisbaan voor de commando opleidingen en trainingen.  Baan bestaat uit 15 hindernissen uitvoering hindernissen is afwijkend van de standaard hindernisbanen van Defensie
Locatie: EVN Kazerne te Roosendaal</t>
  </si>
  <si>
    <t>Korte Toelichting Special: Low- &amp; Highrope touwparcours voor de commando opleidingen en trainingen.  Baan bestaat uit * lowrope en * highrope hindernissen, hitvoering touwhindernisbaan is afwijkend van de standaard touwhindernisbaan van Defensie 
Locatie: EVN Kazerne te Roosendaal</t>
  </si>
  <si>
    <t>Korte Toelichting Special: Lage catcrawl conform hindernis 1 van de standaard touwhindernisbaan en de Touwentoren 10m conform hindernis 2 van de standaard touwhindernisbaan. 
Locatie: EVN Kazerne te Roosendaal</t>
  </si>
  <si>
    <t>Korte Toelichting Special: Hindernisbaan voor de commando opleidingen en trainingen. Baan bestaat uit 10 hindernissen, uitvoering hindernissen is afwijkend van de standaard hindernisbanen van Defensie. 
Locatie: Rucphen</t>
  </si>
  <si>
    <t>Korte Toelichting Special: Dubbele 10m Bailey toren incl. diverse trainingsvoorzieningen. 
Locatie: Rucphen</t>
  </si>
  <si>
    <t>Korte Toelichting Special: Dubbele 10m Bailey toren incl. diverse trainingsvoorzieningen. 
Locatie: Grootheidekamp Kazerne (onderdeel van Oranjekazerne) Schaarsbergen</t>
  </si>
  <si>
    <t>Korte Toelichting Special: Dit betreft de keuring van de trainingsfaciliteiten in de instructiehal van de SGLS. Deze worden ingezet binnen de methodisch opgebouwd van het opleidingsprogramma van de SGLS voor het fastropen vanuit helikopters. 
Locatie: Grootheidekamp Schaarsbergen</t>
  </si>
  <si>
    <t>Korte Toelichting Special: De instructie toren / springtoren is een trainingsfaciliteit die onderdeel is van het methodisch opgebouwde opleidingsprogramma van de Defensie para school. 
Locatie: Seeligkazerne te Breda</t>
  </si>
  <si>
    <t>Korte Toelichting Special: Op en aan het gebouw van de schietfaciliteit zijn diverse geconditioneerde voorzieningen aangebracht t.b.v. urban climbing en het uitvoeren van werken op hoogte trainingen door diverse speciale eenheden van Defensie. 
Locatie: Schietfaciliteit Soesterberg</t>
  </si>
  <si>
    <t>Korte Toelichting Special: Gebouw EA1 is het kantoor en lesgebouw van de Klimopleiding van de Landmacht. Een deel van de gevels van dit gebouw zijn voorzien van klimwanden en op het dak zijn diverse geconditioneerde ankerpunten en urban trainingsfaciliteiten aanwezig die periodiek gekeurd moeten worden. Daarnaast zijn er voorzieningen op het dak aanwezig om touwverbindingen te maken tussen het dak van het gebouw en de 20m klimtoren. 
Locatie: Gebouw EA1 Bernhardkazerne</t>
  </si>
  <si>
    <t>Korte Toelichting Special: Hindernisbaan voor de opleidingen en trainingen van de BSB. Baan bestaat uit 12 hindernissen uitvoering hindernissen is afwijkend van de standaard hindernisbanen van Defensie
Locatie: Camp New Amsterdam Soesterberg</t>
  </si>
  <si>
    <t>Korte Toelichting Special: Speciale Touwhindernisbaan op Vliegbasis Woensdrecht die afwijkt van de standaard uitvoering. 
Locatie: Vliegbasis Woensdrecht</t>
  </si>
  <si>
    <t xml:space="preserve">VINK HIERONDER AAN OP WELKE PERCELEN U WILT INSCHRIJVEN. ALLEEN DAN WORDT DE WAARDE OVERGENOMEN </t>
  </si>
  <si>
    <t>Beproeven geconditioneerde ankerpunten klimtoren, uitgangspunt 40 tot 50 stuks per klimtoren</t>
  </si>
  <si>
    <t>Beproeven collectieve zekerkabels klimtoren uitgangspunt 6 tot 8 zekerkabels per klimtoren</t>
  </si>
  <si>
    <t>Beproeven geconditioneerde ankerpunten klimtoren 20m, uitgangspunt 100 tot 120 stuks per klimtoren</t>
  </si>
  <si>
    <t>Beproeven collectieve zekerkabels 20m klimtoren, uitgangspunt 15 tot 20 zekerkabels per klimtoren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</si>
</sst>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0.0"/>
    <numFmt numFmtId="165" formatCode="_ &quot;€&quot;\ * #,##0_ ;_ &quot;€&quot;\ * \-#,##0_ ;_ &quot;€&quot;\ * &quot;-&quot;??_ ;_ @_ "/>
  </numFmts>
  <fonts count="51" x14ac:knownFonts="1">
    <font>
      <sz val="10"/>
      <name val="Arial"/>
    </font>
    <font>
      <sz val="10"/>
      <name val="Arial"/>
      <family val="2"/>
    </font>
    <font>
      <sz val="8"/>
      <name val="Arial"/>
      <family val="2"/>
    </font>
    <font>
      <sz val="10"/>
      <name val="Arial"/>
      <family val="2"/>
    </font>
    <font>
      <sz val="8"/>
      <name val="Verdana"/>
      <family val="2"/>
    </font>
    <font>
      <b/>
      <sz val="9"/>
      <name val="Verdana"/>
      <family val="2"/>
    </font>
    <font>
      <b/>
      <sz val="8"/>
      <name val="Verdana"/>
      <family val="2"/>
    </font>
    <font>
      <sz val="10"/>
      <name val="Arial"/>
      <family val="2"/>
    </font>
    <font>
      <sz val="10"/>
      <color indexed="20"/>
      <name val="Arial"/>
      <family val="2"/>
    </font>
    <font>
      <sz val="10"/>
      <color indexed="8"/>
      <name val="Arial"/>
      <family val="2"/>
    </font>
    <font>
      <sz val="10"/>
      <color indexed="9"/>
      <name val="Arial"/>
      <family val="2"/>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b/>
      <sz val="8"/>
      <color theme="0"/>
      <name val="Verdana"/>
      <family val="2"/>
    </font>
    <font>
      <sz val="8"/>
      <color theme="0"/>
      <name val="Verdana"/>
      <family val="2"/>
    </font>
    <font>
      <b/>
      <i/>
      <sz val="9"/>
      <name val="Verdana"/>
      <family val="2"/>
    </font>
    <font>
      <b/>
      <i/>
      <sz val="8"/>
      <name val="Verdana"/>
      <family val="2"/>
    </font>
    <font>
      <b/>
      <i/>
      <sz val="11"/>
      <name val="Verdana"/>
      <family val="2"/>
    </font>
    <font>
      <b/>
      <sz val="11"/>
      <name val="Verdana"/>
      <family val="2"/>
    </font>
    <font>
      <sz val="8"/>
      <color rgb="FFFF0000"/>
      <name val="Verdana"/>
      <family val="2"/>
    </font>
    <font>
      <b/>
      <i/>
      <sz val="10"/>
      <name val="Verdana"/>
      <family val="2"/>
    </font>
    <font>
      <i/>
      <sz val="8"/>
      <color theme="1"/>
      <name val="Verdana"/>
      <family val="2"/>
    </font>
    <font>
      <i/>
      <sz val="8"/>
      <name val="Verdana"/>
      <family val="2"/>
    </font>
    <font>
      <sz val="8"/>
      <color indexed="23"/>
      <name val="Verdana"/>
      <family val="2"/>
    </font>
    <font>
      <b/>
      <sz val="8"/>
      <color rgb="FFFF0000"/>
      <name val="Verdana"/>
      <family val="2"/>
    </font>
    <font>
      <b/>
      <sz val="10"/>
      <name val="Verdana"/>
      <family val="2"/>
    </font>
    <font>
      <sz val="8"/>
      <color theme="1"/>
      <name val="Verdana"/>
      <family val="2"/>
    </font>
    <font>
      <b/>
      <sz val="10"/>
      <name val="Arial"/>
      <family val="2"/>
    </font>
    <font>
      <i/>
      <sz val="8"/>
      <color rgb="FFFF0000"/>
      <name val="Verdana"/>
      <family val="2"/>
    </font>
    <font>
      <sz val="10"/>
      <name val="Verdana"/>
      <family val="2"/>
    </font>
    <font>
      <b/>
      <sz val="8"/>
      <color theme="1"/>
      <name val="Verdana"/>
      <family val="2"/>
    </font>
    <font>
      <i/>
      <sz val="10"/>
      <name val="Arial"/>
      <family val="2"/>
    </font>
    <font>
      <sz val="8"/>
      <color theme="0" tint="-0.34998626667073579"/>
      <name val="Verdana"/>
      <family val="2"/>
    </font>
    <font>
      <sz val="10"/>
      <name val="Arial"/>
    </font>
    <font>
      <b/>
      <sz val="36"/>
      <name val="Verdana"/>
      <family val="2"/>
    </font>
    <font>
      <sz val="22"/>
      <color rgb="FF0070C0"/>
      <name val="Verdana"/>
      <family val="2"/>
    </font>
    <font>
      <b/>
      <sz val="12"/>
      <name val="Verdana"/>
      <family val="2"/>
    </font>
    <font>
      <sz val="12"/>
      <name val="Verdana"/>
      <family val="2"/>
    </font>
    <font>
      <sz val="8"/>
      <color theme="0" tint="-0.249977111117893"/>
      <name val="Verdan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7BC7"/>
        <bgColor indexed="64"/>
      </patternFill>
    </fill>
    <fill>
      <patternFill patternType="solid">
        <fgColor rgb="FF8FCAE7"/>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3999755851924192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5">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3" applyNumberFormat="0" applyFill="0" applyAlignment="0" applyProtection="0"/>
    <xf numFmtId="0" fontId="14" fillId="4" borderId="0" applyNumberFormat="0" applyBorder="0" applyAlignment="0" applyProtection="0"/>
    <xf numFmtId="0" fontId="15" fillId="7" borderId="1" applyNumberFormat="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22" borderId="0" applyNumberFormat="0" applyBorder="0" applyAlignment="0" applyProtection="0"/>
    <xf numFmtId="0" fontId="1" fillId="23" borderId="7" applyNumberFormat="0" applyFont="0" applyAlignment="0" applyProtection="0"/>
    <xf numFmtId="0" fontId="8"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1" fillId="0" borderId="0"/>
    <xf numFmtId="44" fontId="45" fillId="0" borderId="0" applyFont="0" applyFill="0" applyBorder="0" applyAlignment="0" applyProtection="0"/>
  </cellStyleXfs>
  <cellXfs count="515">
    <xf numFmtId="0" fontId="0" fillId="0" borderId="0" xfId="0"/>
    <xf numFmtId="0" fontId="6" fillId="0" borderId="0" xfId="43" applyFont="1"/>
    <xf numFmtId="0" fontId="4" fillId="0" borderId="0" xfId="43" applyFont="1"/>
    <xf numFmtId="0" fontId="4" fillId="0" borderId="0" xfId="43" applyFont="1" applyAlignment="1">
      <alignment horizontal="center"/>
    </xf>
    <xf numFmtId="0" fontId="4" fillId="0" borderId="0" xfId="43" applyFont="1" applyAlignment="1">
      <alignment horizontal="right"/>
    </xf>
    <xf numFmtId="1" fontId="4" fillId="0" borderId="0" xfId="43" applyNumberFormat="1" applyFont="1"/>
    <xf numFmtId="3" fontId="4" fillId="0" borderId="0" xfId="43" applyNumberFormat="1" applyFont="1"/>
    <xf numFmtId="0" fontId="1" fillId="0" borderId="0" xfId="43"/>
    <xf numFmtId="0" fontId="6" fillId="0" borderId="0" xfId="43" applyFont="1" applyAlignment="1">
      <alignment horizontal="left"/>
    </xf>
    <xf numFmtId="0" fontId="4" fillId="0" borderId="0" xfId="43" applyFont="1" applyAlignment="1">
      <alignment horizontal="left"/>
    </xf>
    <xf numFmtId="3" fontId="1" fillId="0" borderId="0" xfId="43" applyNumberFormat="1"/>
    <xf numFmtId="3" fontId="35" fillId="0" borderId="0" xfId="43" applyNumberFormat="1" applyFont="1" applyAlignment="1">
      <alignment horizontal="center"/>
    </xf>
    <xf numFmtId="0" fontId="1" fillId="0" borderId="0" xfId="43" applyAlignment="1">
      <alignment horizontal="left"/>
    </xf>
    <xf numFmtId="0" fontId="1" fillId="0" borderId="0" xfId="43" applyAlignment="1">
      <alignment horizontal="center"/>
    </xf>
    <xf numFmtId="0" fontId="1" fillId="0" borderId="0" xfId="43" applyAlignment="1">
      <alignment horizontal="right"/>
    </xf>
    <xf numFmtId="1" fontId="1" fillId="0" borderId="0" xfId="43" applyNumberFormat="1"/>
    <xf numFmtId="44" fontId="4" fillId="26" borderId="14" xfId="43" applyNumberFormat="1" applyFont="1" applyFill="1" applyBorder="1" applyAlignment="1" applyProtection="1">
      <alignment horizontal="right"/>
      <protection locked="0"/>
    </xf>
    <xf numFmtId="0" fontId="35" fillId="0" borderId="0" xfId="43" applyFont="1" applyAlignment="1">
      <alignment horizontal="center"/>
    </xf>
    <xf numFmtId="0" fontId="35" fillId="0" borderId="0" xfId="43" applyFont="1" applyAlignment="1">
      <alignment horizontal="right"/>
    </xf>
    <xf numFmtId="1" fontId="35" fillId="0" borderId="0" xfId="43" applyNumberFormat="1" applyFont="1" applyAlignment="1">
      <alignment horizontal="center"/>
    </xf>
    <xf numFmtId="15" fontId="4" fillId="0" borderId="0" xfId="43" applyNumberFormat="1" applyFont="1" applyAlignment="1">
      <alignment horizontal="right"/>
    </xf>
    <xf numFmtId="0" fontId="5" fillId="0" borderId="0" xfId="43" applyFont="1" applyAlignment="1">
      <alignment horizontal="left"/>
    </xf>
    <xf numFmtId="1" fontId="4" fillId="0" borderId="0" xfId="43" applyNumberFormat="1" applyFont="1" applyAlignment="1">
      <alignment horizontal="left"/>
    </xf>
    <xf numFmtId="0" fontId="1" fillId="0" borderId="0" xfId="43" applyAlignment="1">
      <alignment vertical="center"/>
    </xf>
    <xf numFmtId="3" fontId="4" fillId="0" borderId="0" xfId="43" applyNumberFormat="1" applyFont="1" applyAlignment="1">
      <alignment vertical="center"/>
    </xf>
    <xf numFmtId="0" fontId="4" fillId="0" borderId="0" xfId="43" applyFont="1" applyAlignment="1">
      <alignment vertical="center"/>
    </xf>
    <xf numFmtId="0" fontId="0" fillId="0" borderId="0" xfId="0" applyAlignment="1">
      <alignment vertical="center"/>
    </xf>
    <xf numFmtId="0" fontId="0" fillId="0" borderId="0" xfId="0" applyProtection="1">
      <protection locked="0"/>
    </xf>
    <xf numFmtId="0" fontId="6" fillId="0" borderId="0" xfId="43" applyFont="1" applyAlignment="1" applyProtection="1">
      <alignment horizontal="left"/>
    </xf>
    <xf numFmtId="0" fontId="6" fillId="0" borderId="0" xfId="43" applyFont="1" applyProtection="1"/>
    <xf numFmtId="0" fontId="4" fillId="0" borderId="0" xfId="43" applyFont="1" applyProtection="1"/>
    <xf numFmtId="0" fontId="4" fillId="0" borderId="0" xfId="43" applyFont="1" applyAlignment="1" applyProtection="1">
      <alignment horizontal="center"/>
    </xf>
    <xf numFmtId="3" fontId="4" fillId="0" borderId="0" xfId="43" applyNumberFormat="1" applyFont="1" applyProtection="1"/>
    <xf numFmtId="0" fontId="1" fillId="0" borderId="0" xfId="43" applyProtection="1"/>
    <xf numFmtId="0" fontId="28" fillId="0" borderId="0" xfId="43" applyFont="1" applyAlignment="1" applyProtection="1">
      <alignment horizontal="right"/>
    </xf>
    <xf numFmtId="14" fontId="6" fillId="0" borderId="0" xfId="43" applyNumberFormat="1" applyFont="1" applyAlignment="1" applyProtection="1">
      <alignment horizontal="left"/>
    </xf>
    <xf numFmtId="0" fontId="4" fillId="0" borderId="0" xfId="43" applyFont="1" applyAlignment="1" applyProtection="1">
      <alignment horizontal="left"/>
    </xf>
    <xf numFmtId="0" fontId="35" fillId="0" borderId="0" xfId="43" applyFont="1" applyAlignment="1" applyProtection="1">
      <alignment horizontal="center"/>
    </xf>
    <xf numFmtId="3" fontId="35" fillId="0" borderId="0" xfId="43" applyNumberFormat="1" applyFont="1" applyAlignment="1" applyProtection="1">
      <alignment horizontal="center"/>
    </xf>
    <xf numFmtId="0" fontId="26" fillId="24" borderId="13" xfId="43" applyFont="1" applyFill="1" applyBorder="1" applyAlignment="1" applyProtection="1">
      <alignment horizontal="left"/>
    </xf>
    <xf numFmtId="0" fontId="26" fillId="24" borderId="13" xfId="43" applyFont="1" applyFill="1" applyBorder="1" applyAlignment="1" applyProtection="1">
      <alignment horizontal="center"/>
    </xf>
    <xf numFmtId="1" fontId="6" fillId="25" borderId="21" xfId="43" applyNumberFormat="1" applyFont="1" applyFill="1" applyBorder="1" applyAlignment="1" applyProtection="1">
      <alignment horizontal="left"/>
    </xf>
    <xf numFmtId="0" fontId="4" fillId="25" borderId="21" xfId="43" applyFont="1" applyFill="1" applyBorder="1" applyAlignment="1" applyProtection="1">
      <alignment horizontal="center"/>
    </xf>
    <xf numFmtId="164" fontId="4" fillId="25" borderId="21" xfId="43" applyNumberFormat="1" applyFont="1" applyFill="1" applyBorder="1" applyAlignment="1" applyProtection="1">
      <alignment horizontal="center"/>
    </xf>
    <xf numFmtId="3" fontId="4" fillId="25" borderId="0" xfId="43" applyNumberFormat="1" applyFont="1" applyFill="1" applyProtection="1"/>
    <xf numFmtId="3" fontId="4" fillId="0" borderId="0" xfId="43" applyNumberFormat="1" applyFont="1" applyAlignment="1" applyProtection="1">
      <alignment horizontal="right"/>
    </xf>
    <xf numFmtId="0" fontId="1" fillId="25" borderId="0" xfId="43" applyFill="1" applyProtection="1"/>
    <xf numFmtId="49" fontId="6" fillId="25" borderId="14" xfId="43" applyNumberFormat="1" applyFont="1" applyFill="1" applyBorder="1" applyAlignment="1" applyProtection="1">
      <alignment horizontal="left"/>
    </xf>
    <xf numFmtId="0" fontId="4" fillId="25" borderId="14" xfId="43" applyFont="1" applyFill="1" applyBorder="1" applyAlignment="1" applyProtection="1">
      <alignment horizontal="center"/>
    </xf>
    <xf numFmtId="49" fontId="4" fillId="0" borderId="14" xfId="43" applyNumberFormat="1" applyFont="1" applyBorder="1" applyAlignment="1" applyProtection="1">
      <alignment horizontal="left"/>
    </xf>
    <xf numFmtId="0" fontId="4" fillId="0" borderId="14" xfId="43" applyFont="1" applyBorder="1" applyAlignment="1" applyProtection="1">
      <alignment horizontal="center"/>
    </xf>
    <xf numFmtId="0" fontId="4" fillId="0" borderId="16" xfId="43" applyFont="1" applyBorder="1" applyAlignment="1" applyProtection="1">
      <alignment horizontal="left" wrapText="1"/>
    </xf>
    <xf numFmtId="0" fontId="4" fillId="0" borderId="10" xfId="43" applyFont="1" applyBorder="1" applyAlignment="1" applyProtection="1">
      <alignment horizontal="left" wrapText="1"/>
    </xf>
    <xf numFmtId="0" fontId="4" fillId="0" borderId="17" xfId="43" applyFont="1" applyBorder="1" applyAlignment="1" applyProtection="1">
      <alignment horizontal="left" wrapText="1"/>
    </xf>
    <xf numFmtId="0" fontId="4" fillId="0" borderId="16" xfId="43" applyFont="1" applyBorder="1" applyAlignment="1" applyProtection="1">
      <alignment horizontal="left"/>
    </xf>
    <xf numFmtId="0" fontId="1" fillId="0" borderId="10" xfId="43" applyBorder="1" applyAlignment="1" applyProtection="1">
      <alignment horizontal="left"/>
    </xf>
    <xf numFmtId="0" fontId="1" fillId="0" borderId="17" xfId="43" applyBorder="1" applyAlignment="1" applyProtection="1">
      <alignment horizontal="left"/>
    </xf>
    <xf numFmtId="49" fontId="6" fillId="25" borderId="21" xfId="42" applyNumberFormat="1" applyFont="1" applyFill="1" applyBorder="1" applyAlignment="1" applyProtection="1">
      <alignment horizontal="left"/>
    </xf>
    <xf numFmtId="0" fontId="4" fillId="25" borderId="21" xfId="42" applyFont="1" applyFill="1" applyBorder="1" applyAlignment="1" applyProtection="1">
      <alignment horizontal="center"/>
    </xf>
    <xf numFmtId="49" fontId="34" fillId="32" borderId="21" xfId="42" applyNumberFormat="1" applyFont="1" applyFill="1" applyBorder="1" applyAlignment="1" applyProtection="1">
      <alignment horizontal="left"/>
    </xf>
    <xf numFmtId="0" fontId="4" fillId="32" borderId="21" xfId="42" applyFont="1" applyFill="1" applyBorder="1" applyAlignment="1" applyProtection="1">
      <alignment horizontal="center"/>
    </xf>
    <xf numFmtId="49" fontId="4" fillId="0" borderId="21" xfId="42" applyNumberFormat="1" applyFont="1" applyBorder="1" applyAlignment="1" applyProtection="1">
      <alignment horizontal="left"/>
    </xf>
    <xf numFmtId="0" fontId="4" fillId="0" borderId="21" xfId="42" applyFont="1" applyBorder="1" applyAlignment="1" applyProtection="1">
      <alignment horizontal="center"/>
    </xf>
    <xf numFmtId="49" fontId="4" fillId="0" borderId="21" xfId="43" applyNumberFormat="1" applyFont="1" applyBorder="1" applyAlignment="1" applyProtection="1">
      <alignment horizontal="left"/>
    </xf>
    <xf numFmtId="0" fontId="4" fillId="0" borderId="21" xfId="43" applyFont="1" applyBorder="1" applyAlignment="1" applyProtection="1">
      <alignment horizontal="center"/>
    </xf>
    <xf numFmtId="0" fontId="4" fillId="0" borderId="16" xfId="42" applyFont="1" applyBorder="1" applyAlignment="1" applyProtection="1">
      <alignment horizontal="left"/>
    </xf>
    <xf numFmtId="0" fontId="1" fillId="0" borderId="10" xfId="42" applyBorder="1" applyAlignment="1" applyProtection="1">
      <alignment horizontal="left"/>
    </xf>
    <xf numFmtId="0" fontId="1" fillId="0" borderId="17" xfId="42" applyBorder="1" applyAlignment="1" applyProtection="1">
      <alignment horizontal="left"/>
    </xf>
    <xf numFmtId="49" fontId="42" fillId="25" borderId="21" xfId="42" applyNumberFormat="1" applyFont="1" applyFill="1" applyBorder="1" applyAlignment="1" applyProtection="1">
      <alignment horizontal="left"/>
    </xf>
    <xf numFmtId="49" fontId="38" fillId="0" borderId="21" xfId="42" applyNumberFormat="1" applyFont="1" applyBorder="1" applyAlignment="1" applyProtection="1">
      <alignment horizontal="left"/>
    </xf>
    <xf numFmtId="44" fontId="4" fillId="0" borderId="14" xfId="43" applyNumberFormat="1" applyFont="1" applyBorder="1" applyAlignment="1" applyProtection="1">
      <alignment horizontal="right"/>
    </xf>
    <xf numFmtId="49" fontId="6" fillId="0" borderId="21" xfId="42" applyNumberFormat="1" applyFont="1" applyBorder="1" applyAlignment="1" applyProtection="1">
      <alignment horizontal="left"/>
    </xf>
    <xf numFmtId="0" fontId="6" fillId="0" borderId="16" xfId="42" applyFont="1" applyBorder="1" applyAlignment="1" applyProtection="1">
      <alignment horizontal="left"/>
    </xf>
    <xf numFmtId="0" fontId="6" fillId="0" borderId="10" xfId="42" applyFont="1" applyBorder="1" applyAlignment="1" applyProtection="1">
      <alignment horizontal="left"/>
    </xf>
    <xf numFmtId="0" fontId="6" fillId="0" borderId="17" xfId="42" applyFont="1" applyBorder="1" applyAlignment="1" applyProtection="1">
      <alignment horizontal="left"/>
    </xf>
    <xf numFmtId="0" fontId="4" fillId="25" borderId="21" xfId="42" applyFont="1" applyFill="1" applyBorder="1" applyAlignment="1" applyProtection="1">
      <alignment horizontal="center" wrapText="1"/>
    </xf>
    <xf numFmtId="0" fontId="4" fillId="0" borderId="21" xfId="42" applyFont="1" applyBorder="1" applyAlignment="1" applyProtection="1">
      <alignment horizontal="center" wrapText="1"/>
    </xf>
    <xf numFmtId="0" fontId="4" fillId="0" borderId="16" xfId="42" applyFont="1" applyBorder="1" applyAlignment="1" applyProtection="1">
      <alignment horizontal="left" wrapText="1"/>
    </xf>
    <xf numFmtId="0" fontId="4" fillId="0" borderId="10" xfId="42" applyFont="1" applyBorder="1" applyAlignment="1" applyProtection="1">
      <alignment horizontal="left" wrapText="1"/>
    </xf>
    <xf numFmtId="0" fontId="4" fillId="0" borderId="17" xfId="42" applyFont="1" applyBorder="1" applyAlignment="1" applyProtection="1">
      <alignment horizontal="left" wrapText="1"/>
    </xf>
    <xf numFmtId="0" fontId="6" fillId="25" borderId="16" xfId="42" applyFont="1" applyFill="1" applyBorder="1" applyAlignment="1" applyProtection="1">
      <alignment horizontal="left"/>
    </xf>
    <xf numFmtId="0" fontId="1" fillId="25" borderId="10" xfId="42" applyFill="1" applyBorder="1" applyAlignment="1" applyProtection="1">
      <alignment horizontal="left"/>
    </xf>
    <xf numFmtId="0" fontId="1" fillId="25" borderId="17" xfId="42" applyFill="1" applyBorder="1" applyAlignment="1" applyProtection="1">
      <alignment horizontal="left"/>
    </xf>
    <xf numFmtId="49" fontId="4" fillId="32" borderId="21" xfId="42" applyNumberFormat="1" applyFont="1" applyFill="1" applyBorder="1" applyAlignment="1" applyProtection="1">
      <alignment horizontal="left"/>
    </xf>
    <xf numFmtId="0" fontId="1" fillId="0" borderId="10" xfId="42" applyBorder="1" applyAlignment="1" applyProtection="1">
      <alignment horizontal="left" wrapText="1"/>
    </xf>
    <xf numFmtId="0" fontId="1" fillId="0" borderId="17" xfId="42" applyBorder="1" applyAlignment="1" applyProtection="1">
      <alignment horizontal="left" wrapText="1"/>
    </xf>
    <xf numFmtId="0" fontId="4" fillId="0" borderId="14" xfId="43" applyFont="1" applyBorder="1" applyAlignment="1" applyProtection="1">
      <alignment horizontal="left"/>
    </xf>
    <xf numFmtId="0" fontId="1" fillId="0" borderId="0" xfId="43" applyAlignment="1" applyProtection="1">
      <alignment horizontal="left"/>
    </xf>
    <xf numFmtId="0" fontId="1" fillId="0" borderId="0" xfId="43" applyAlignment="1" applyProtection="1">
      <alignment horizontal="center"/>
    </xf>
    <xf numFmtId="3" fontId="1" fillId="0" borderId="0" xfId="43" applyNumberFormat="1" applyProtection="1"/>
    <xf numFmtId="0" fontId="0" fillId="0" borderId="0" xfId="0" applyProtection="1"/>
    <xf numFmtId="49" fontId="34" fillId="32" borderId="21" xfId="42" applyNumberFormat="1" applyFont="1" applyFill="1" applyBorder="1" applyAlignment="1" applyProtection="1">
      <alignment horizontal="left" vertical="top"/>
    </xf>
    <xf numFmtId="0" fontId="1" fillId="0" borderId="0" xfId="43" applyAlignment="1" applyProtection="1">
      <alignment vertical="top"/>
    </xf>
    <xf numFmtId="0" fontId="1" fillId="25" borderId="0" xfId="43" applyFill="1" applyAlignment="1" applyProtection="1">
      <alignment vertical="top"/>
    </xf>
    <xf numFmtId="0" fontId="39" fillId="0" borderId="0" xfId="43" applyFont="1" applyAlignment="1" applyProtection="1">
      <alignment vertical="top"/>
    </xf>
    <xf numFmtId="0" fontId="6" fillId="0" borderId="0" xfId="43" applyFont="1" applyAlignment="1" applyProtection="1">
      <alignment horizontal="left" vertical="top"/>
    </xf>
    <xf numFmtId="0" fontId="6" fillId="0" borderId="0" xfId="43" applyFont="1" applyAlignment="1" applyProtection="1">
      <alignment vertical="top"/>
    </xf>
    <xf numFmtId="0" fontId="4" fillId="0" borderId="0" xfId="43" applyFont="1" applyAlignment="1" applyProtection="1">
      <alignment vertical="top"/>
    </xf>
    <xf numFmtId="0" fontId="4" fillId="0" borderId="0" xfId="43" applyFont="1" applyAlignment="1" applyProtection="1">
      <alignment horizontal="center" vertical="top"/>
    </xf>
    <xf numFmtId="0" fontId="4" fillId="0" borderId="0" xfId="43" applyFont="1" applyAlignment="1" applyProtection="1">
      <alignment horizontal="right" vertical="top"/>
    </xf>
    <xf numFmtId="0" fontId="0" fillId="0" borderId="0" xfId="0" applyAlignment="1" applyProtection="1">
      <alignment vertical="top"/>
    </xf>
    <xf numFmtId="3" fontId="4" fillId="0" borderId="0" xfId="43" applyNumberFormat="1" applyFont="1" applyAlignment="1" applyProtection="1">
      <alignment vertical="top"/>
    </xf>
    <xf numFmtId="0" fontId="0" fillId="28" borderId="0" xfId="0" applyFill="1" applyAlignment="1" applyProtection="1">
      <alignment vertical="top"/>
    </xf>
    <xf numFmtId="0" fontId="28" fillId="0" borderId="0" xfId="43" applyFont="1" applyAlignment="1" applyProtection="1">
      <alignment horizontal="right" vertical="top"/>
    </xf>
    <xf numFmtId="0" fontId="4" fillId="0" borderId="0" xfId="43" applyFont="1" applyAlignment="1" applyProtection="1">
      <alignment horizontal="left" vertical="top"/>
    </xf>
    <xf numFmtId="14" fontId="6" fillId="0" borderId="0" xfId="43" applyNumberFormat="1" applyFont="1" applyAlignment="1" applyProtection="1">
      <alignment horizontal="left" vertical="top"/>
    </xf>
    <xf numFmtId="0" fontId="26" fillId="24" borderId="13" xfId="43" applyFont="1" applyFill="1" applyBorder="1" applyAlignment="1" applyProtection="1">
      <alignment horizontal="left" vertical="top"/>
    </xf>
    <xf numFmtId="0" fontId="26" fillId="24" borderId="13" xfId="43" applyFont="1" applyFill="1" applyBorder="1" applyAlignment="1" applyProtection="1">
      <alignment horizontal="center" vertical="top"/>
    </xf>
    <xf numFmtId="0" fontId="6" fillId="25" borderId="21" xfId="43" applyFont="1" applyFill="1" applyBorder="1" applyAlignment="1" applyProtection="1">
      <alignment horizontal="left" vertical="top"/>
    </xf>
    <xf numFmtId="0" fontId="4" fillId="25" borderId="21" xfId="43" applyFont="1" applyFill="1" applyBorder="1" applyAlignment="1" applyProtection="1">
      <alignment horizontal="center" vertical="top"/>
    </xf>
    <xf numFmtId="164" fontId="4" fillId="25" borderId="21" xfId="43" applyNumberFormat="1" applyFont="1" applyFill="1" applyBorder="1" applyAlignment="1" applyProtection="1">
      <alignment horizontal="center" vertical="top"/>
    </xf>
    <xf numFmtId="3" fontId="4" fillId="0" borderId="0" xfId="43" applyNumberFormat="1" applyFont="1" applyAlignment="1" applyProtection="1">
      <alignment horizontal="right" vertical="top"/>
    </xf>
    <xf numFmtId="0" fontId="6" fillId="32" borderId="14" xfId="43" applyFont="1" applyFill="1" applyBorder="1" applyAlignment="1" applyProtection="1">
      <alignment horizontal="center" vertical="top"/>
    </xf>
    <xf numFmtId="0" fontId="6" fillId="0" borderId="14" xfId="43" applyFont="1" applyBorder="1" applyAlignment="1" applyProtection="1">
      <alignment horizontal="left" vertical="top"/>
    </xf>
    <xf numFmtId="0" fontId="6" fillId="0" borderId="14" xfId="43" applyFont="1" applyBorder="1" applyAlignment="1" applyProtection="1">
      <alignment horizontal="center" vertical="top"/>
    </xf>
    <xf numFmtId="0" fontId="4" fillId="0" borderId="14" xfId="43" applyFont="1" applyBorder="1" applyAlignment="1" applyProtection="1">
      <alignment horizontal="left" vertical="top"/>
    </xf>
    <xf numFmtId="0" fontId="4" fillId="0" borderId="14" xfId="43" applyFont="1" applyBorder="1" applyAlignment="1" applyProtection="1">
      <alignment horizontal="center" vertical="top"/>
    </xf>
    <xf numFmtId="1" fontId="4" fillId="26" borderId="0" xfId="43" applyNumberFormat="1" applyFont="1" applyFill="1" applyAlignment="1" applyProtection="1">
      <alignment horizontal="right" vertical="top"/>
    </xf>
    <xf numFmtId="0" fontId="6" fillId="0" borderId="0" xfId="43" applyFont="1" applyAlignment="1" applyProtection="1">
      <alignment horizontal="right" vertical="top"/>
    </xf>
    <xf numFmtId="49" fontId="4" fillId="26" borderId="0" xfId="43" applyNumberFormat="1" applyFont="1" applyFill="1" applyAlignment="1" applyProtection="1">
      <alignment horizontal="right" vertical="top"/>
    </xf>
    <xf numFmtId="49" fontId="4" fillId="0" borderId="0" xfId="43" applyNumberFormat="1" applyFont="1" applyAlignment="1" applyProtection="1">
      <alignment vertical="top"/>
    </xf>
    <xf numFmtId="0" fontId="6" fillId="0" borderId="16" xfId="43" applyFont="1" applyBorder="1" applyAlignment="1" applyProtection="1">
      <alignment horizontal="left" vertical="top"/>
    </xf>
    <xf numFmtId="0" fontId="6" fillId="0" borderId="10" xfId="43" applyFont="1" applyBorder="1" applyAlignment="1" applyProtection="1">
      <alignment horizontal="left" vertical="top"/>
    </xf>
    <xf numFmtId="0" fontId="6" fillId="0" borderId="17" xfId="43" applyFont="1" applyBorder="1" applyAlignment="1" applyProtection="1">
      <alignment horizontal="left" vertical="top"/>
    </xf>
    <xf numFmtId="0" fontId="6" fillId="0" borderId="18" xfId="43" applyFont="1" applyBorder="1" applyAlignment="1" applyProtection="1">
      <alignment horizontal="right" vertical="top"/>
    </xf>
    <xf numFmtId="0" fontId="6" fillId="0" borderId="10" xfId="43" applyFont="1" applyBorder="1" applyAlignment="1" applyProtection="1">
      <alignment horizontal="right" vertical="top"/>
    </xf>
    <xf numFmtId="0" fontId="6" fillId="0" borderId="17" xfId="43" applyFont="1" applyBorder="1" applyAlignment="1" applyProtection="1">
      <alignment horizontal="right" vertical="top"/>
    </xf>
    <xf numFmtId="164" fontId="27" fillId="0" borderId="18" xfId="43" applyNumberFormat="1" applyFont="1" applyBorder="1" applyAlignment="1" applyProtection="1">
      <alignment horizontal="right" vertical="top"/>
    </xf>
    <xf numFmtId="164" fontId="27" fillId="0" borderId="19" xfId="43" applyNumberFormat="1" applyFont="1" applyBorder="1" applyAlignment="1" applyProtection="1">
      <alignment horizontal="right" vertical="top"/>
    </xf>
    <xf numFmtId="0" fontId="4" fillId="32" borderId="21" xfId="43" applyFont="1" applyFill="1" applyBorder="1" applyAlignment="1" applyProtection="1">
      <alignment horizontal="center" vertical="top"/>
    </xf>
    <xf numFmtId="164" fontId="4" fillId="32" borderId="21" xfId="43" applyNumberFormat="1" applyFont="1" applyFill="1" applyBorder="1" applyAlignment="1" applyProtection="1">
      <alignment horizontal="center" vertical="top"/>
    </xf>
    <xf numFmtId="0" fontId="4" fillId="26" borderId="0" xfId="43" applyFont="1" applyFill="1" applyAlignment="1" applyProtection="1">
      <alignment horizontal="right" vertical="top"/>
    </xf>
    <xf numFmtId="0" fontId="6" fillId="0" borderId="16" xfId="43" applyFont="1" applyBorder="1" applyAlignment="1" applyProtection="1">
      <alignment horizontal="right" vertical="top"/>
    </xf>
    <xf numFmtId="0" fontId="6" fillId="0" borderId="32" xfId="43" applyFont="1" applyBorder="1" applyAlignment="1" applyProtection="1">
      <alignment horizontal="right" vertical="top"/>
    </xf>
    <xf numFmtId="0" fontId="6" fillId="0" borderId="33" xfId="43" applyFont="1" applyBorder="1" applyAlignment="1" applyProtection="1">
      <alignment horizontal="right" vertical="top"/>
    </xf>
    <xf numFmtId="164" fontId="27" fillId="0" borderId="16" xfId="43" applyNumberFormat="1" applyFont="1" applyBorder="1" applyAlignment="1" applyProtection="1">
      <alignment horizontal="right" vertical="top"/>
    </xf>
    <xf numFmtId="164" fontId="27" fillId="0" borderId="10" xfId="43" applyNumberFormat="1" applyFont="1" applyBorder="1" applyAlignment="1" applyProtection="1">
      <alignment horizontal="right" vertical="top"/>
    </xf>
    <xf numFmtId="0" fontId="6" fillId="26" borderId="0" xfId="43" applyFont="1" applyFill="1" applyAlignment="1" applyProtection="1">
      <alignment horizontal="right" vertical="top"/>
    </xf>
    <xf numFmtId="0" fontId="31" fillId="0" borderId="14" xfId="43" applyFont="1" applyBorder="1" applyAlignment="1" applyProtection="1">
      <alignment horizontal="center" vertical="top"/>
    </xf>
    <xf numFmtId="0" fontId="38" fillId="0" borderId="14" xfId="43" applyFont="1" applyBorder="1" applyAlignment="1" applyProtection="1">
      <alignment horizontal="center" vertical="top"/>
    </xf>
    <xf numFmtId="0" fontId="4" fillId="0" borderId="16" xfId="43" applyFont="1" applyBorder="1" applyAlignment="1" applyProtection="1">
      <alignment horizontal="left" vertical="top" wrapText="1"/>
    </xf>
    <xf numFmtId="0" fontId="1" fillId="0" borderId="10" xfId="43" applyBorder="1" applyAlignment="1" applyProtection="1">
      <alignment horizontal="left" vertical="top" wrapText="1"/>
    </xf>
    <xf numFmtId="0" fontId="1" fillId="0" borderId="17" xfId="43" applyBorder="1" applyAlignment="1" applyProtection="1">
      <alignment horizontal="left" vertical="top" wrapText="1"/>
    </xf>
    <xf numFmtId="0" fontId="5" fillId="0" borderId="16" xfId="43" applyFont="1" applyBorder="1" applyAlignment="1" applyProtection="1">
      <alignment horizontal="right" vertical="top"/>
    </xf>
    <xf numFmtId="0" fontId="5" fillId="0" borderId="10" xfId="43" applyFont="1" applyBorder="1" applyAlignment="1" applyProtection="1">
      <alignment horizontal="right" vertical="top"/>
    </xf>
    <xf numFmtId="0" fontId="5" fillId="0" borderId="17" xfId="43" applyFont="1" applyBorder="1" applyAlignment="1" applyProtection="1">
      <alignment horizontal="right" vertical="top"/>
    </xf>
    <xf numFmtId="165" fontId="4" fillId="26" borderId="0" xfId="44" applyNumberFormat="1" applyFont="1" applyFill="1" applyBorder="1" applyAlignment="1" applyProtection="1">
      <alignment horizontal="right" vertical="top"/>
    </xf>
    <xf numFmtId="0" fontId="4" fillId="0" borderId="21" xfId="43" applyFont="1" applyBorder="1" applyAlignment="1" applyProtection="1">
      <alignment horizontal="left" vertical="top"/>
    </xf>
    <xf numFmtId="0" fontId="4" fillId="0" borderId="18" xfId="43" applyFont="1" applyBorder="1" applyAlignment="1" applyProtection="1">
      <alignment horizontal="left" vertical="top" wrapText="1"/>
    </xf>
    <xf numFmtId="0" fontId="1" fillId="0" borderId="19" xfId="43" applyBorder="1" applyAlignment="1" applyProtection="1">
      <alignment horizontal="left" vertical="top" wrapText="1"/>
    </xf>
    <xf numFmtId="0" fontId="1" fillId="0" borderId="20" xfId="43" applyBorder="1" applyAlignment="1" applyProtection="1">
      <alignment horizontal="left" vertical="top" wrapText="1"/>
    </xf>
    <xf numFmtId="0" fontId="4" fillId="0" borderId="21" xfId="43" applyFont="1" applyBorder="1" applyAlignment="1" applyProtection="1">
      <alignment horizontal="center" vertical="top"/>
    </xf>
    <xf numFmtId="0" fontId="4" fillId="0" borderId="19" xfId="43" applyFont="1" applyBorder="1" applyAlignment="1" applyProtection="1">
      <alignment horizontal="left" vertical="top" wrapText="1"/>
    </xf>
    <xf numFmtId="0" fontId="4" fillId="0" borderId="20" xfId="43" applyFont="1" applyBorder="1" applyAlignment="1" applyProtection="1">
      <alignment horizontal="left" vertical="top" wrapText="1"/>
    </xf>
    <xf numFmtId="49" fontId="4" fillId="26" borderId="14" xfId="43" applyNumberFormat="1" applyFont="1" applyFill="1" applyBorder="1" applyAlignment="1" applyProtection="1">
      <alignment horizontal="right" vertical="top"/>
    </xf>
    <xf numFmtId="165" fontId="6" fillId="0" borderId="0" xfId="44" applyNumberFormat="1" applyFont="1" applyBorder="1" applyAlignment="1" applyProtection="1">
      <alignment horizontal="right" vertical="top"/>
    </xf>
    <xf numFmtId="0" fontId="31" fillId="0" borderId="16" xfId="43" applyFont="1" applyBorder="1" applyAlignment="1" applyProtection="1">
      <alignment horizontal="left" vertical="top" wrapText="1"/>
    </xf>
    <xf numFmtId="0" fontId="31" fillId="0" borderId="10" xfId="43" applyFont="1" applyBorder="1" applyAlignment="1" applyProtection="1">
      <alignment horizontal="left" vertical="top" wrapText="1"/>
    </xf>
    <xf numFmtId="0" fontId="31" fillId="0" borderId="17" xfId="43" applyFont="1" applyBorder="1" applyAlignment="1" applyProtection="1">
      <alignment horizontal="left" vertical="top" wrapText="1"/>
    </xf>
    <xf numFmtId="165" fontId="31" fillId="26" borderId="0" xfId="44" applyNumberFormat="1" applyFont="1" applyFill="1" applyBorder="1" applyAlignment="1" applyProtection="1">
      <alignment horizontal="right" vertical="top"/>
    </xf>
    <xf numFmtId="3" fontId="1" fillId="0" borderId="0" xfId="43" applyNumberFormat="1" applyAlignment="1" applyProtection="1">
      <alignment vertical="top"/>
    </xf>
    <xf numFmtId="0" fontId="37" fillId="25" borderId="14" xfId="43" applyFont="1" applyFill="1" applyBorder="1" applyAlignment="1" applyProtection="1">
      <alignment horizontal="left" vertical="top"/>
    </xf>
    <xf numFmtId="0" fontId="41" fillId="25" borderId="14" xfId="43" applyFont="1" applyFill="1" applyBorder="1" applyAlignment="1" applyProtection="1">
      <alignment horizontal="center" vertical="top"/>
    </xf>
    <xf numFmtId="0" fontId="1" fillId="0" borderId="10" xfId="43" applyBorder="1" applyAlignment="1" applyProtection="1">
      <alignment horizontal="left" vertical="top"/>
    </xf>
    <xf numFmtId="0" fontId="1" fillId="0" borderId="17" xfId="43" applyBorder="1" applyAlignment="1" applyProtection="1">
      <alignment horizontal="left" vertical="top"/>
    </xf>
    <xf numFmtId="0" fontId="6" fillId="0" borderId="21" xfId="43" applyFont="1" applyBorder="1" applyAlignment="1" applyProtection="1">
      <alignment horizontal="left" vertical="top"/>
    </xf>
    <xf numFmtId="0" fontId="6" fillId="0" borderId="21" xfId="43" applyFont="1" applyBorder="1" applyAlignment="1" applyProtection="1">
      <alignment horizontal="center" vertical="top"/>
    </xf>
    <xf numFmtId="0" fontId="4" fillId="0" borderId="10" xfId="43" applyFont="1" applyBorder="1" applyAlignment="1" applyProtection="1">
      <alignment horizontal="left" vertical="top" wrapText="1"/>
    </xf>
    <xf numFmtId="0" fontId="4" fillId="0" borderId="17" xfId="43" applyFont="1" applyBorder="1" applyAlignment="1" applyProtection="1">
      <alignment horizontal="left" vertical="top" wrapText="1"/>
    </xf>
    <xf numFmtId="49" fontId="4" fillId="0" borderId="21" xfId="43" applyNumberFormat="1" applyFont="1" applyBorder="1" applyAlignment="1" applyProtection="1">
      <alignment horizontal="left" vertical="top"/>
    </xf>
    <xf numFmtId="1" fontId="4" fillId="0" borderId="21" xfId="43" applyNumberFormat="1" applyFont="1" applyBorder="1" applyAlignment="1" applyProtection="1">
      <alignment horizontal="center" vertical="top"/>
    </xf>
    <xf numFmtId="0" fontId="6" fillId="31" borderId="21" xfId="43" applyFont="1" applyFill="1" applyBorder="1" applyAlignment="1" applyProtection="1">
      <alignment horizontal="left" vertical="top"/>
    </xf>
    <xf numFmtId="0" fontId="1" fillId="0" borderId="0" xfId="43" applyAlignment="1" applyProtection="1">
      <alignment horizontal="left" vertical="top"/>
    </xf>
    <xf numFmtId="0" fontId="1" fillId="0" borderId="0" xfId="43" applyAlignment="1" applyProtection="1">
      <alignment horizontal="center" vertical="top"/>
    </xf>
    <xf numFmtId="0" fontId="4" fillId="27" borderId="14" xfId="43" applyFont="1" applyFill="1" applyBorder="1" applyAlignment="1" applyProtection="1">
      <alignment horizontal="center" vertical="top"/>
      <protection locked="0"/>
    </xf>
    <xf numFmtId="1" fontId="4" fillId="27" borderId="21" xfId="43" applyNumberFormat="1" applyFont="1" applyFill="1" applyBorder="1" applyAlignment="1" applyProtection="1">
      <alignment horizontal="center" vertical="top"/>
      <protection locked="0"/>
    </xf>
    <xf numFmtId="0" fontId="6" fillId="0" borderId="0" xfId="0" applyFont="1" applyAlignment="1" applyProtection="1">
      <alignment horizontal="left"/>
    </xf>
    <xf numFmtId="0" fontId="6" fillId="0" borderId="0" xfId="0" applyFont="1" applyProtection="1"/>
    <xf numFmtId="0" fontId="4" fillId="0" borderId="0" xfId="0" applyFont="1" applyProtection="1"/>
    <xf numFmtId="0" fontId="4" fillId="0" borderId="0" xfId="0" applyFont="1" applyAlignment="1" applyProtection="1">
      <alignment horizontal="center"/>
    </xf>
    <xf numFmtId="0" fontId="4" fillId="0" borderId="0" xfId="0" applyFont="1" applyAlignment="1" applyProtection="1">
      <alignment horizontal="right"/>
    </xf>
    <xf numFmtId="3" fontId="4" fillId="0" borderId="0" xfId="0" applyNumberFormat="1" applyFont="1" applyProtection="1"/>
    <xf numFmtId="0" fontId="28" fillId="0" borderId="0" xfId="0" applyFont="1" applyAlignment="1" applyProtection="1">
      <alignment horizontal="right"/>
    </xf>
    <xf numFmtId="0" fontId="26" fillId="24" borderId="13" xfId="0" applyFont="1" applyFill="1" applyBorder="1" applyAlignment="1" applyProtection="1">
      <alignment horizontal="left"/>
    </xf>
    <xf numFmtId="0" fontId="26" fillId="24" borderId="13" xfId="0" applyFont="1" applyFill="1" applyBorder="1" applyAlignment="1" applyProtection="1">
      <alignment horizontal="center"/>
    </xf>
    <xf numFmtId="0" fontId="26" fillId="24" borderId="13" xfId="0" applyFont="1" applyFill="1" applyBorder="1" applyAlignment="1" applyProtection="1">
      <alignment horizontal="right"/>
    </xf>
    <xf numFmtId="0" fontId="6" fillId="25" borderId="21" xfId="0" applyFont="1" applyFill="1" applyBorder="1" applyAlignment="1" applyProtection="1">
      <alignment horizontal="left"/>
    </xf>
    <xf numFmtId="0" fontId="4" fillId="25" borderId="21" xfId="0" applyFont="1" applyFill="1" applyBorder="1" applyAlignment="1" applyProtection="1">
      <alignment horizontal="center"/>
    </xf>
    <xf numFmtId="0" fontId="4" fillId="25" borderId="21" xfId="0" applyFont="1" applyFill="1" applyBorder="1" applyAlignment="1" applyProtection="1">
      <alignment horizontal="right"/>
    </xf>
    <xf numFmtId="3" fontId="4" fillId="25" borderId="0" xfId="0" applyNumberFormat="1" applyFont="1" applyFill="1" applyProtection="1"/>
    <xf numFmtId="0" fontId="0" fillId="25" borderId="0" xfId="0" applyFill="1" applyProtection="1"/>
    <xf numFmtId="0" fontId="44" fillId="0" borderId="21" xfId="0" applyFont="1" applyBorder="1" applyAlignment="1" applyProtection="1">
      <alignment horizontal="left"/>
    </xf>
    <xf numFmtId="0" fontId="44" fillId="0" borderId="21" xfId="0" applyFont="1" applyBorder="1" applyAlignment="1" applyProtection="1">
      <alignment horizontal="center"/>
    </xf>
    <xf numFmtId="42" fontId="44" fillId="30" borderId="21" xfId="0" applyNumberFormat="1" applyFont="1" applyFill="1" applyBorder="1" applyAlignment="1" applyProtection="1">
      <alignment horizontal="right"/>
    </xf>
    <xf numFmtId="42" fontId="44" fillId="29" borderId="14" xfId="0" applyNumberFormat="1" applyFont="1" applyFill="1" applyBorder="1" applyProtection="1"/>
    <xf numFmtId="0" fontId="4" fillId="0" borderId="21" xfId="0" applyFont="1" applyBorder="1" applyAlignment="1" applyProtection="1">
      <alignment horizontal="left"/>
    </xf>
    <xf numFmtId="0" fontId="31" fillId="0" borderId="21" xfId="0" applyFont="1" applyBorder="1" applyAlignment="1" applyProtection="1">
      <alignment horizontal="center"/>
    </xf>
    <xf numFmtId="0" fontId="4" fillId="0" borderId="21" xfId="0" applyFont="1" applyBorder="1" applyAlignment="1" applyProtection="1">
      <alignment horizontal="center"/>
    </xf>
    <xf numFmtId="42" fontId="4" fillId="30" borderId="21" xfId="0" applyNumberFormat="1" applyFont="1" applyFill="1" applyBorder="1" applyAlignment="1" applyProtection="1">
      <alignment horizontal="right"/>
    </xf>
    <xf numFmtId="42" fontId="4" fillId="29" borderId="14" xfId="0" applyNumberFormat="1" applyFont="1" applyFill="1" applyBorder="1" applyProtection="1"/>
    <xf numFmtId="0" fontId="6" fillId="31" borderId="21" xfId="0" applyFont="1" applyFill="1" applyBorder="1" applyAlignment="1" applyProtection="1">
      <alignment horizontal="left"/>
    </xf>
    <xf numFmtId="42" fontId="32" fillId="31" borderId="14" xfId="0" applyNumberFormat="1" applyFont="1" applyFill="1" applyBorder="1" applyProtection="1"/>
    <xf numFmtId="0" fontId="6" fillId="0" borderId="21" xfId="0" applyFont="1" applyBorder="1" applyAlignment="1" applyProtection="1">
      <alignment horizontal="left"/>
    </xf>
    <xf numFmtId="0" fontId="5" fillId="0" borderId="18" xfId="0" applyFont="1" applyBorder="1" applyAlignment="1" applyProtection="1">
      <alignment horizontal="right"/>
    </xf>
    <xf numFmtId="0" fontId="0" fillId="0" borderId="19" xfId="0" applyBorder="1" applyAlignment="1" applyProtection="1">
      <alignment horizontal="right"/>
    </xf>
    <xf numFmtId="0" fontId="0" fillId="0" borderId="20" xfId="0" applyBorder="1" applyAlignment="1" applyProtection="1">
      <alignment horizontal="right"/>
    </xf>
    <xf numFmtId="3" fontId="4" fillId="0" borderId="0" xfId="0" applyNumberFormat="1" applyFont="1" applyAlignment="1" applyProtection="1">
      <alignment horizontal="center"/>
    </xf>
    <xf numFmtId="0" fontId="6" fillId="31" borderId="14" xfId="0" applyFont="1" applyFill="1" applyBorder="1" applyAlignment="1" applyProtection="1">
      <alignment horizontal="left"/>
    </xf>
    <xf numFmtId="42" fontId="27" fillId="31" borderId="14" xfId="0" applyNumberFormat="1" applyFont="1" applyFill="1" applyBorder="1" applyProtection="1"/>
    <xf numFmtId="0" fontId="4" fillId="32" borderId="21" xfId="0" applyFont="1" applyFill="1" applyBorder="1" applyAlignment="1" applyProtection="1">
      <alignment horizontal="left"/>
    </xf>
    <xf numFmtId="0" fontId="4" fillId="32" borderId="21" xfId="0" applyFont="1" applyFill="1" applyBorder="1" applyAlignment="1" applyProtection="1">
      <alignment horizontal="center"/>
    </xf>
    <xf numFmtId="42" fontId="4" fillId="32" borderId="21" xfId="0" applyNumberFormat="1" applyFont="1" applyFill="1" applyBorder="1" applyAlignment="1" applyProtection="1">
      <alignment horizontal="right"/>
    </xf>
    <xf numFmtId="0" fontId="31" fillId="0" borderId="14" xfId="0" applyFont="1" applyBorder="1" applyAlignment="1" applyProtection="1">
      <alignment horizontal="center"/>
    </xf>
    <xf numFmtId="0" fontId="4" fillId="0" borderId="14" xfId="0" applyFont="1" applyBorder="1" applyAlignment="1" applyProtection="1">
      <alignment horizontal="center"/>
    </xf>
    <xf numFmtId="44" fontId="4" fillId="30" borderId="14" xfId="0" applyNumberFormat="1" applyFont="1" applyFill="1" applyBorder="1" applyAlignment="1" applyProtection="1">
      <alignment horizontal="right"/>
    </xf>
    <xf numFmtId="0" fontId="0" fillId="32" borderId="0" xfId="0" applyFill="1" applyAlignment="1" applyProtection="1">
      <alignment horizontal="right"/>
    </xf>
    <xf numFmtId="0" fontId="36" fillId="0" borderId="21" xfId="0" applyFont="1" applyBorder="1" applyAlignment="1" applyProtection="1">
      <alignment horizontal="center"/>
    </xf>
    <xf numFmtId="0" fontId="5" fillId="0" borderId="16" xfId="0" applyFont="1" applyBorder="1" applyAlignment="1" applyProtection="1">
      <alignment horizontal="right"/>
    </xf>
    <xf numFmtId="0" fontId="0" fillId="0" borderId="10" xfId="0" applyBorder="1" applyAlignment="1" applyProtection="1">
      <alignment horizontal="right"/>
    </xf>
    <xf numFmtId="0" fontId="4" fillId="0" borderId="14" xfId="0" applyFont="1" applyBorder="1" applyAlignment="1" applyProtection="1">
      <alignment horizontal="right"/>
    </xf>
    <xf numFmtId="0" fontId="31" fillId="0" borderId="21" xfId="42" applyFont="1" applyBorder="1" applyAlignment="1" applyProtection="1">
      <alignment horizontal="center"/>
    </xf>
    <xf numFmtId="0" fontId="4" fillId="0" borderId="16" xfId="0" applyFont="1" applyBorder="1" applyAlignment="1" applyProtection="1">
      <alignment horizontal="left" wrapText="1"/>
    </xf>
    <xf numFmtId="0" fontId="4" fillId="0" borderId="10" xfId="0" applyFont="1" applyBorder="1" applyAlignment="1" applyProtection="1">
      <alignment horizontal="left" wrapText="1"/>
    </xf>
    <xf numFmtId="0" fontId="4" fillId="0" borderId="17" xfId="0" applyFont="1" applyBorder="1" applyAlignment="1" applyProtection="1">
      <alignment horizontal="left" wrapText="1"/>
    </xf>
    <xf numFmtId="49" fontId="4" fillId="0" borderId="14" xfId="0" applyNumberFormat="1" applyFont="1" applyBorder="1" applyAlignment="1" applyProtection="1">
      <alignment horizontal="left"/>
    </xf>
    <xf numFmtId="0" fontId="6" fillId="31" borderId="13" xfId="0" applyFont="1" applyFill="1" applyBorder="1" applyAlignment="1" applyProtection="1">
      <alignment horizontal="left"/>
    </xf>
    <xf numFmtId="0" fontId="6" fillId="31" borderId="22" xfId="0" applyFont="1" applyFill="1" applyBorder="1" applyAlignment="1" applyProtection="1">
      <alignment horizontal="left"/>
    </xf>
    <xf numFmtId="42" fontId="29" fillId="31" borderId="22" xfId="0" applyNumberFormat="1" applyFont="1" applyFill="1" applyBorder="1" applyProtection="1"/>
    <xf numFmtId="0" fontId="4" fillId="0" borderId="0" xfId="0" applyFont="1" applyAlignment="1" applyProtection="1">
      <alignment horizontal="left"/>
    </xf>
    <xf numFmtId="0" fontId="0" fillId="0" borderId="0" xfId="0" applyAlignment="1" applyProtection="1">
      <alignment horizontal="left"/>
    </xf>
    <xf numFmtId="0" fontId="0" fillId="0" borderId="0" xfId="0" applyAlignment="1" applyProtection="1">
      <alignment horizontal="center"/>
    </xf>
    <xf numFmtId="0" fontId="0" fillId="0" borderId="0" xfId="0" applyAlignment="1" applyProtection="1">
      <alignment horizontal="right"/>
    </xf>
    <xf numFmtId="0" fontId="3" fillId="0" borderId="0" xfId="0" applyFont="1" applyProtection="1"/>
    <xf numFmtId="3" fontId="0" fillId="0" borderId="0" xfId="0" applyNumberFormat="1" applyProtection="1"/>
    <xf numFmtId="3" fontId="3" fillId="0" borderId="0" xfId="0" applyNumberFormat="1" applyFont="1" applyProtection="1"/>
    <xf numFmtId="0" fontId="38" fillId="0" borderId="21" xfId="0" applyFont="1" applyBorder="1" applyAlignment="1" applyProtection="1">
      <alignment horizontal="left"/>
    </xf>
    <xf numFmtId="0" fontId="38" fillId="0" borderId="21" xfId="0" applyFont="1" applyBorder="1" applyAlignment="1" applyProtection="1">
      <alignment horizontal="center"/>
    </xf>
    <xf numFmtId="42" fontId="38" fillId="30" borderId="21" xfId="0" applyNumberFormat="1" applyFont="1" applyFill="1" applyBorder="1" applyAlignment="1" applyProtection="1">
      <alignment horizontal="right"/>
    </xf>
    <xf numFmtId="42" fontId="38" fillId="29" borderId="14" xfId="0" applyNumberFormat="1" applyFont="1" applyFill="1" applyBorder="1" applyProtection="1"/>
    <xf numFmtId="0" fontId="4" fillId="29" borderId="24" xfId="43" applyFont="1" applyFill="1" applyBorder="1" applyAlignment="1">
      <alignment horizontal="left" vertical="top" wrapText="1"/>
    </xf>
    <xf numFmtId="0" fontId="4" fillId="29" borderId="23" xfId="43" applyFont="1" applyFill="1" applyBorder="1" applyAlignment="1">
      <alignment horizontal="left" vertical="top" wrapText="1"/>
    </xf>
    <xf numFmtId="0" fontId="1" fillId="29" borderId="23" xfId="43" applyFill="1" applyBorder="1" applyAlignment="1">
      <alignment horizontal="left" vertical="top"/>
    </xf>
    <xf numFmtId="0" fontId="4" fillId="29" borderId="28" xfId="43" applyFont="1" applyFill="1" applyBorder="1" applyAlignment="1">
      <alignment horizontal="left" vertical="top" wrapText="1"/>
    </xf>
    <xf numFmtId="0" fontId="25" fillId="29" borderId="30" xfId="43" applyFont="1" applyFill="1" applyBorder="1" applyAlignment="1">
      <alignment horizontal="left" vertical="center"/>
    </xf>
    <xf numFmtId="0" fontId="25" fillId="29" borderId="35" xfId="43" applyFont="1" applyFill="1" applyBorder="1" applyAlignment="1">
      <alignment horizontal="left" vertical="center"/>
    </xf>
    <xf numFmtId="0" fontId="25" fillId="29" borderId="31" xfId="43" applyFont="1" applyFill="1" applyBorder="1" applyAlignment="1">
      <alignment horizontal="left" vertical="center"/>
    </xf>
    <xf numFmtId="42" fontId="4" fillId="0" borderId="0" xfId="44" applyNumberFormat="1" applyFont="1" applyProtection="1"/>
    <xf numFmtId="42" fontId="35" fillId="0" borderId="0" xfId="44" applyNumberFormat="1" applyFont="1" applyAlignment="1" applyProtection="1">
      <alignment horizontal="center"/>
    </xf>
    <xf numFmtId="42" fontId="26" fillId="24" borderId="13" xfId="44" applyNumberFormat="1" applyFont="1" applyFill="1" applyBorder="1" applyAlignment="1" applyProtection="1">
      <alignment horizontal="center"/>
    </xf>
    <xf numFmtId="42" fontId="4" fillId="25" borderId="14" xfId="44" applyNumberFormat="1" applyFont="1" applyFill="1" applyBorder="1" applyProtection="1"/>
    <xf numFmtId="42" fontId="4" fillId="29" borderId="14" xfId="44" applyNumberFormat="1" applyFont="1" applyFill="1" applyBorder="1" applyProtection="1"/>
    <xf numFmtId="42" fontId="4" fillId="0" borderId="14" xfId="44" applyNumberFormat="1" applyFont="1" applyBorder="1" applyAlignment="1" applyProtection="1">
      <alignment horizontal="center"/>
    </xf>
    <xf numFmtId="42" fontId="4" fillId="0" borderId="14" xfId="44" applyNumberFormat="1" applyFont="1" applyBorder="1" applyProtection="1"/>
    <xf numFmtId="42" fontId="4" fillId="32" borderId="14" xfId="44" applyNumberFormat="1" applyFont="1" applyFill="1" applyBorder="1" applyProtection="1"/>
    <xf numFmtId="42" fontId="1" fillId="0" borderId="0" xfId="44" applyNumberFormat="1" applyFont="1" applyProtection="1"/>
    <xf numFmtId="44" fontId="4" fillId="0" borderId="0" xfId="43" applyNumberFormat="1" applyFont="1" applyAlignment="1" applyProtection="1">
      <alignment horizontal="right"/>
    </xf>
    <xf numFmtId="44" fontId="35" fillId="0" borderId="0" xfId="43" applyNumberFormat="1" applyFont="1" applyAlignment="1" applyProtection="1">
      <alignment horizontal="right"/>
    </xf>
    <xf numFmtId="44" fontId="26" fillId="24" borderId="13" xfId="43" applyNumberFormat="1" applyFont="1" applyFill="1" applyBorder="1" applyAlignment="1" applyProtection="1">
      <alignment horizontal="right"/>
    </xf>
    <xf numFmtId="44" fontId="4" fillId="25" borderId="21" xfId="43" applyNumberFormat="1" applyFont="1" applyFill="1" applyBorder="1" applyAlignment="1" applyProtection="1">
      <alignment horizontal="right"/>
    </xf>
    <xf numFmtId="44" fontId="4" fillId="25" borderId="14" xfId="43" applyNumberFormat="1" applyFont="1" applyFill="1" applyBorder="1" applyAlignment="1" applyProtection="1">
      <alignment horizontal="right"/>
    </xf>
    <xf numFmtId="44" fontId="4" fillId="0" borderId="14" xfId="43" applyNumberFormat="1" applyFont="1" applyBorder="1" applyAlignment="1" applyProtection="1">
      <alignment horizontal="center"/>
    </xf>
    <xf numFmtId="44" fontId="4" fillId="32" borderId="14" xfId="43" applyNumberFormat="1" applyFont="1" applyFill="1" applyBorder="1" applyAlignment="1" applyProtection="1">
      <alignment horizontal="right"/>
    </xf>
    <xf numFmtId="44" fontId="4" fillId="0" borderId="21" xfId="42" applyNumberFormat="1" applyFont="1" applyBorder="1" applyAlignment="1" applyProtection="1">
      <alignment horizontal="center"/>
    </xf>
    <xf numFmtId="44" fontId="1" fillId="0" borderId="0" xfId="43" applyNumberFormat="1" applyAlignment="1" applyProtection="1">
      <alignment horizontal="right"/>
    </xf>
    <xf numFmtId="44" fontId="4" fillId="0" borderId="0" xfId="44" applyNumberFormat="1" applyFont="1" applyAlignment="1" applyProtection="1">
      <alignment horizontal="right" vertical="top"/>
    </xf>
    <xf numFmtId="44" fontId="26" fillId="24" borderId="13" xfId="44" applyNumberFormat="1" applyFont="1" applyFill="1" applyBorder="1" applyAlignment="1" applyProtection="1">
      <alignment horizontal="right" vertical="top"/>
    </xf>
    <xf numFmtId="44" fontId="4" fillId="25" borderId="21" xfId="44" applyNumberFormat="1" applyFont="1" applyFill="1" applyBorder="1" applyAlignment="1" applyProtection="1">
      <alignment horizontal="right" vertical="top"/>
    </xf>
    <xf numFmtId="44" fontId="6" fillId="32" borderId="14" xfId="44" applyNumberFormat="1" applyFont="1" applyFill="1" applyBorder="1" applyAlignment="1" applyProtection="1">
      <alignment horizontal="right" vertical="top"/>
    </xf>
    <xf numFmtId="44" fontId="6" fillId="0" borderId="14" xfId="44" applyNumberFormat="1" applyFont="1" applyBorder="1" applyAlignment="1" applyProtection="1">
      <alignment horizontal="right" vertical="top"/>
    </xf>
    <xf numFmtId="44" fontId="4" fillId="30" borderId="14" xfId="44" applyNumberFormat="1" applyFont="1" applyFill="1" applyBorder="1" applyAlignment="1" applyProtection="1">
      <alignment horizontal="right" vertical="top"/>
    </xf>
    <xf numFmtId="44" fontId="27" fillId="0" borderId="20" xfId="44" applyNumberFormat="1" applyFont="1" applyBorder="1" applyAlignment="1" applyProtection="1">
      <alignment horizontal="right" vertical="top"/>
    </xf>
    <xf numFmtId="44" fontId="4" fillId="32" borderId="21" xfId="44" applyNumberFormat="1" applyFont="1" applyFill="1" applyBorder="1" applyAlignment="1" applyProtection="1">
      <alignment horizontal="right" vertical="top"/>
    </xf>
    <xf numFmtId="44" fontId="4" fillId="0" borderId="14" xfId="44" applyNumberFormat="1" applyFont="1" applyBorder="1" applyAlignment="1" applyProtection="1">
      <alignment horizontal="center" vertical="top"/>
    </xf>
    <xf numFmtId="44" fontId="27" fillId="0" borderId="17" xfId="44" applyNumberFormat="1" applyFont="1" applyBorder="1" applyAlignment="1" applyProtection="1">
      <alignment horizontal="right" vertical="top"/>
    </xf>
    <xf numFmtId="44" fontId="4" fillId="0" borderId="14" xfId="44" applyNumberFormat="1" applyFont="1" applyBorder="1" applyAlignment="1" applyProtection="1">
      <alignment horizontal="right" vertical="top"/>
    </xf>
    <xf numFmtId="44" fontId="4" fillId="0" borderId="21" xfId="44" applyNumberFormat="1" applyFont="1" applyBorder="1" applyAlignment="1" applyProtection="1">
      <alignment horizontal="right" vertical="top"/>
    </xf>
    <xf numFmtId="44" fontId="38" fillId="30" borderId="14" xfId="44" applyNumberFormat="1" applyFont="1" applyFill="1" applyBorder="1" applyAlignment="1" applyProtection="1">
      <alignment horizontal="right" vertical="top"/>
    </xf>
    <xf numFmtId="44" fontId="41" fillId="25" borderId="14" xfId="44" applyNumberFormat="1" applyFont="1" applyFill="1" applyBorder="1" applyAlignment="1" applyProtection="1">
      <alignment horizontal="right" vertical="top"/>
    </xf>
    <xf numFmtId="44" fontId="6" fillId="0" borderId="21" xfId="44" applyNumberFormat="1" applyFont="1" applyBorder="1" applyAlignment="1" applyProtection="1">
      <alignment horizontal="right" vertical="top"/>
    </xf>
    <xf numFmtId="44" fontId="4" fillId="30" borderId="21" xfId="44" applyNumberFormat="1" applyFont="1" applyFill="1" applyBorder="1" applyAlignment="1" applyProtection="1">
      <alignment horizontal="right" vertical="top"/>
    </xf>
    <xf numFmtId="44" fontId="1" fillId="0" borderId="0" xfId="44" applyNumberFormat="1" applyFont="1" applyAlignment="1" applyProtection="1">
      <alignment horizontal="right" vertical="top"/>
    </xf>
    <xf numFmtId="42" fontId="4" fillId="0" borderId="0" xfId="43" applyNumberFormat="1" applyFont="1" applyAlignment="1" applyProtection="1">
      <alignment vertical="top"/>
    </xf>
    <xf numFmtId="42" fontId="26" fillId="24" borderId="13" xfId="43" applyNumberFormat="1" applyFont="1" applyFill="1" applyBorder="1" applyAlignment="1" applyProtection="1">
      <alignment horizontal="center" vertical="top"/>
    </xf>
    <xf numFmtId="42" fontId="4" fillId="25" borderId="14" xfId="43" applyNumberFormat="1" applyFont="1" applyFill="1" applyBorder="1" applyAlignment="1" applyProtection="1">
      <alignment vertical="top"/>
    </xf>
    <xf numFmtId="42" fontId="6" fillId="32" borderId="14" xfId="43" applyNumberFormat="1" applyFont="1" applyFill="1" applyBorder="1" applyAlignment="1" applyProtection="1">
      <alignment vertical="top"/>
    </xf>
    <xf numFmtId="42" fontId="6" fillId="0" borderId="14" xfId="43" applyNumberFormat="1" applyFont="1" applyBorder="1" applyAlignment="1" applyProtection="1">
      <alignment horizontal="right" vertical="top"/>
    </xf>
    <xf numFmtId="42" fontId="4" fillId="29" borderId="14" xfId="44" applyNumberFormat="1" applyFont="1" applyFill="1" applyBorder="1" applyAlignment="1" applyProtection="1">
      <alignment vertical="top"/>
    </xf>
    <xf numFmtId="42" fontId="6" fillId="0" borderId="14" xfId="43" applyNumberFormat="1" applyFont="1" applyBorder="1" applyAlignment="1" applyProtection="1">
      <alignment vertical="top"/>
    </xf>
    <xf numFmtId="42" fontId="27" fillId="31" borderId="14" xfId="44" applyNumberFormat="1" applyFont="1" applyFill="1" applyBorder="1" applyAlignment="1" applyProtection="1">
      <alignment vertical="top"/>
    </xf>
    <xf numFmtId="42" fontId="27" fillId="0" borderId="14" xfId="43" applyNumberFormat="1" applyFont="1" applyBorder="1" applyAlignment="1" applyProtection="1">
      <alignment vertical="top"/>
    </xf>
    <xf numFmtId="42" fontId="4" fillId="32" borderId="14" xfId="43" applyNumberFormat="1" applyFont="1" applyFill="1" applyBorder="1" applyAlignment="1" applyProtection="1">
      <alignment vertical="top"/>
    </xf>
    <xf numFmtId="42" fontId="4" fillId="0" borderId="14" xfId="43" applyNumberFormat="1" applyFont="1" applyBorder="1" applyAlignment="1" applyProtection="1">
      <alignment vertical="top"/>
    </xf>
    <xf numFmtId="42" fontId="6" fillId="0" borderId="14" xfId="44" applyNumberFormat="1" applyFont="1" applyBorder="1" applyAlignment="1" applyProtection="1">
      <alignment vertical="top"/>
    </xf>
    <xf numFmtId="42" fontId="6" fillId="31" borderId="14" xfId="44" applyNumberFormat="1" applyFont="1" applyFill="1" applyBorder="1" applyAlignment="1" applyProtection="1">
      <alignment vertical="top"/>
    </xf>
    <xf numFmtId="42" fontId="41" fillId="25" borderId="14" xfId="43" applyNumberFormat="1" applyFont="1" applyFill="1" applyBorder="1" applyAlignment="1" applyProtection="1">
      <alignment vertical="top"/>
    </xf>
    <xf numFmtId="42" fontId="6" fillId="0" borderId="14" xfId="44" applyNumberFormat="1" applyFont="1" applyBorder="1" applyAlignment="1" applyProtection="1">
      <alignment horizontal="right" vertical="top"/>
    </xf>
    <xf numFmtId="42" fontId="6" fillId="0" borderId="14" xfId="43" applyNumberFormat="1" applyFont="1" applyFill="1" applyBorder="1" applyAlignment="1" applyProtection="1">
      <alignment vertical="top"/>
    </xf>
    <xf numFmtId="42" fontId="1" fillId="0" borderId="0" xfId="43" applyNumberFormat="1" applyAlignment="1" applyProtection="1">
      <alignment vertical="top"/>
    </xf>
    <xf numFmtId="42" fontId="4" fillId="0" borderId="0" xfId="0" applyNumberFormat="1" applyFont="1" applyProtection="1"/>
    <xf numFmtId="42" fontId="26" fillId="24" borderId="13" xfId="0" applyNumberFormat="1" applyFont="1" applyFill="1" applyBorder="1" applyAlignment="1" applyProtection="1">
      <alignment horizontal="center"/>
    </xf>
    <xf numFmtId="42" fontId="4" fillId="25" borderId="14" xfId="0" applyNumberFormat="1" applyFont="1" applyFill="1" applyBorder="1" applyProtection="1"/>
    <xf numFmtId="42" fontId="0" fillId="0" borderId="20" xfId="0" applyNumberFormat="1" applyBorder="1" applyAlignment="1" applyProtection="1">
      <alignment horizontal="right"/>
    </xf>
    <xf numFmtId="42" fontId="4" fillId="0" borderId="14" xfId="0" applyNumberFormat="1" applyFont="1" applyBorder="1" applyAlignment="1" applyProtection="1">
      <alignment horizontal="right"/>
    </xf>
    <xf numFmtId="42" fontId="7" fillId="0" borderId="0" xfId="0" applyNumberFormat="1" applyFont="1" applyProtection="1"/>
    <xf numFmtId="0" fontId="30" fillId="31" borderId="15" xfId="0" applyNumberFormat="1" applyFont="1" applyFill="1" applyBorder="1" applyAlignment="1" applyProtection="1">
      <alignment horizontal="right"/>
    </xf>
    <xf numFmtId="0" fontId="30" fillId="31" borderId="15" xfId="44" applyNumberFormat="1" applyFont="1" applyFill="1" applyBorder="1" applyAlignment="1" applyProtection="1">
      <alignment horizontal="right"/>
    </xf>
    <xf numFmtId="42" fontId="27" fillId="31" borderId="14" xfId="44" applyNumberFormat="1" applyFont="1" applyFill="1" applyBorder="1" applyProtection="1"/>
    <xf numFmtId="0" fontId="0" fillId="0" borderId="30" xfId="0" applyBorder="1"/>
    <xf numFmtId="0" fontId="0" fillId="0" borderId="23" xfId="0" applyBorder="1"/>
    <xf numFmtId="0" fontId="1" fillId="29" borderId="0" xfId="43" applyFill="1" applyBorder="1" applyAlignment="1">
      <alignment horizontal="left" vertical="top"/>
    </xf>
    <xf numFmtId="0" fontId="4" fillId="29" borderId="0" xfId="43" applyFont="1" applyFill="1" applyBorder="1" applyAlignment="1">
      <alignment horizontal="left" vertical="top" wrapText="1"/>
    </xf>
    <xf numFmtId="0" fontId="48" fillId="29" borderId="0" xfId="43" applyFont="1" applyFill="1" applyBorder="1" applyAlignment="1">
      <alignment horizontal="right" vertical="top" wrapText="1"/>
    </xf>
    <xf numFmtId="0" fontId="49" fillId="29" borderId="0" xfId="43" applyFont="1" applyFill="1" applyBorder="1" applyAlignment="1">
      <alignment horizontal="right" vertical="top" wrapText="1"/>
    </xf>
    <xf numFmtId="44" fontId="39" fillId="33" borderId="0" xfId="44" applyFont="1" applyFill="1" applyBorder="1" applyProtection="1"/>
    <xf numFmtId="0" fontId="0" fillId="0" borderId="28" xfId="0" applyBorder="1" applyAlignment="1">
      <alignment vertical="center"/>
    </xf>
    <xf numFmtId="0" fontId="1" fillId="33" borderId="28" xfId="43" applyFill="1" applyBorder="1" applyAlignment="1">
      <alignment horizontal="left" vertical="center"/>
    </xf>
    <xf numFmtId="0" fontId="1" fillId="33" borderId="34" xfId="43" applyFill="1" applyBorder="1" applyAlignment="1">
      <alignment horizontal="left" vertical="center"/>
    </xf>
    <xf numFmtId="0" fontId="5" fillId="33" borderId="34" xfId="43" applyFont="1" applyFill="1" applyBorder="1" applyAlignment="1">
      <alignment horizontal="left" vertical="center" wrapText="1"/>
    </xf>
    <xf numFmtId="44" fontId="5" fillId="33" borderId="34" xfId="43" applyNumberFormat="1" applyFont="1" applyFill="1" applyBorder="1" applyAlignment="1">
      <alignment horizontal="left" vertical="center" wrapText="1"/>
    </xf>
    <xf numFmtId="0" fontId="4" fillId="33" borderId="34" xfId="43" applyFont="1" applyFill="1" applyBorder="1" applyAlignment="1">
      <alignment horizontal="left" vertical="center" wrapText="1"/>
    </xf>
    <xf numFmtId="0" fontId="4" fillId="33" borderId="29" xfId="43" applyFont="1" applyFill="1" applyBorder="1" applyAlignment="1">
      <alignment horizontal="left" vertical="center" wrapText="1"/>
    </xf>
    <xf numFmtId="0" fontId="4" fillId="29" borderId="0" xfId="43" applyFont="1" applyFill="1" applyBorder="1" applyAlignment="1">
      <alignment horizontal="left" vertical="top" wrapText="1"/>
    </xf>
    <xf numFmtId="0" fontId="4" fillId="29" borderId="24" xfId="43" applyFont="1" applyFill="1" applyBorder="1" applyAlignment="1">
      <alignment horizontal="left" vertical="top" wrapText="1"/>
    </xf>
    <xf numFmtId="0" fontId="46" fillId="0" borderId="0" xfId="43" applyFont="1" applyAlignment="1">
      <alignment horizontal="left"/>
    </xf>
    <xf numFmtId="0" fontId="4" fillId="29" borderId="23" xfId="43" applyFont="1" applyFill="1" applyBorder="1" applyAlignment="1">
      <alignment horizontal="left" vertical="top"/>
    </xf>
    <xf numFmtId="0" fontId="4" fillId="29" borderId="0" xfId="43" applyFont="1" applyFill="1" applyBorder="1" applyAlignment="1">
      <alignment horizontal="left" vertical="top"/>
    </xf>
    <xf numFmtId="0" fontId="5" fillId="33" borderId="15" xfId="43" applyFont="1" applyFill="1" applyBorder="1" applyAlignment="1">
      <alignment horizontal="left"/>
    </xf>
    <xf numFmtId="0" fontId="5" fillId="33" borderId="12" xfId="43" applyFont="1" applyFill="1" applyBorder="1" applyAlignment="1">
      <alignment horizontal="left"/>
    </xf>
    <xf numFmtId="0" fontId="25" fillId="24" borderId="15" xfId="43" applyFont="1" applyFill="1" applyBorder="1" applyAlignment="1">
      <alignment horizontal="left" vertical="center"/>
    </xf>
    <xf numFmtId="0" fontId="25" fillId="24" borderId="11" xfId="43" applyFont="1" applyFill="1" applyBorder="1" applyAlignment="1">
      <alignment horizontal="left" vertical="center"/>
    </xf>
    <xf numFmtId="0" fontId="25" fillId="24" borderId="12" xfId="43" applyFont="1" applyFill="1" applyBorder="1" applyAlignment="1">
      <alignment horizontal="left" vertical="center"/>
    </xf>
    <xf numFmtId="49" fontId="6" fillId="25" borderId="36" xfId="43" applyNumberFormat="1" applyFont="1" applyFill="1" applyBorder="1" applyAlignment="1">
      <alignment horizontal="center"/>
    </xf>
    <xf numFmtId="49" fontId="6" fillId="25" borderId="37" xfId="43" applyNumberFormat="1" applyFont="1" applyFill="1" applyBorder="1" applyAlignment="1">
      <alignment horizontal="center"/>
    </xf>
    <xf numFmtId="49" fontId="6" fillId="25" borderId="38" xfId="43" applyNumberFormat="1" applyFont="1" applyFill="1" applyBorder="1" applyAlignment="1">
      <alignment horizontal="center"/>
    </xf>
    <xf numFmtId="1" fontId="6" fillId="25" borderId="25" xfId="43" applyNumberFormat="1" applyFont="1" applyFill="1" applyBorder="1" applyAlignment="1">
      <alignment horizontal="left" wrapText="1"/>
    </xf>
    <xf numFmtId="1" fontId="6" fillId="25" borderId="26" xfId="43" applyNumberFormat="1" applyFont="1" applyFill="1" applyBorder="1" applyAlignment="1">
      <alignment horizontal="left" wrapText="1"/>
    </xf>
    <xf numFmtId="1" fontId="6" fillId="25" borderId="27" xfId="43" applyNumberFormat="1" applyFont="1" applyFill="1" applyBorder="1" applyAlignment="1">
      <alignment horizontal="left" wrapText="1"/>
    </xf>
    <xf numFmtId="0" fontId="25" fillId="24" borderId="30" xfId="43" applyFont="1" applyFill="1" applyBorder="1" applyAlignment="1">
      <alignment horizontal="left" vertical="center"/>
    </xf>
    <xf numFmtId="0" fontId="25" fillId="24" borderId="35" xfId="43" applyFont="1" applyFill="1" applyBorder="1" applyAlignment="1">
      <alignment horizontal="left" vertical="center"/>
    </xf>
    <xf numFmtId="0" fontId="25" fillId="24" borderId="31" xfId="43" applyFont="1" applyFill="1" applyBorder="1" applyAlignment="1">
      <alignment horizontal="left" vertical="center"/>
    </xf>
    <xf numFmtId="0" fontId="25" fillId="29" borderId="30" xfId="43" applyFont="1" applyFill="1" applyBorder="1" applyAlignment="1">
      <alignment horizontal="left" vertical="center"/>
    </xf>
    <xf numFmtId="0" fontId="25" fillId="29" borderId="35" xfId="43" applyFont="1" applyFill="1" applyBorder="1" applyAlignment="1">
      <alignment horizontal="left" vertical="center"/>
    </xf>
    <xf numFmtId="0" fontId="25" fillId="29" borderId="31" xfId="43" applyFont="1" applyFill="1" applyBorder="1" applyAlignment="1">
      <alignment horizontal="left" vertical="center"/>
    </xf>
    <xf numFmtId="0" fontId="47" fillId="0" borderId="0" xfId="0" applyFont="1" applyAlignment="1">
      <alignment horizontal="left" vertical="center" readingOrder="1"/>
    </xf>
    <xf numFmtId="0" fontId="5" fillId="33" borderId="13" xfId="43" applyFont="1" applyFill="1" applyBorder="1" applyAlignment="1">
      <alignment horizontal="left"/>
    </xf>
    <xf numFmtId="0" fontId="4" fillId="26" borderId="15" xfId="43" applyFont="1" applyFill="1" applyBorder="1" applyAlignment="1" applyProtection="1">
      <alignment horizontal="left"/>
      <protection locked="0"/>
    </xf>
    <xf numFmtId="0" fontId="4" fillId="26" borderId="12" xfId="43" applyFont="1" applyFill="1" applyBorder="1" applyAlignment="1" applyProtection="1">
      <alignment horizontal="left"/>
      <protection locked="0"/>
    </xf>
    <xf numFmtId="0" fontId="1" fillId="29" borderId="23" xfId="43" applyFill="1" applyBorder="1" applyAlignment="1">
      <alignment horizontal="left" vertical="top"/>
    </xf>
    <xf numFmtId="0" fontId="1" fillId="29" borderId="0" xfId="43" applyFill="1" applyBorder="1" applyAlignment="1">
      <alignment horizontal="left" vertical="top"/>
    </xf>
    <xf numFmtId="0" fontId="4" fillId="29" borderId="28" xfId="43" applyFont="1" applyFill="1" applyBorder="1" applyAlignment="1">
      <alignment horizontal="left" vertical="top" wrapText="1"/>
    </xf>
    <xf numFmtId="0" fontId="4" fillId="29" borderId="34" xfId="43" applyFont="1" applyFill="1" applyBorder="1" applyAlignment="1">
      <alignment horizontal="left" vertical="top" wrapText="1"/>
    </xf>
    <xf numFmtId="0" fontId="4" fillId="29" borderId="29" xfId="43" applyFont="1" applyFill="1" applyBorder="1" applyAlignment="1">
      <alignment horizontal="left" vertical="top" wrapText="1"/>
    </xf>
    <xf numFmtId="0" fontId="4" fillId="29" borderId="23" xfId="43" applyFont="1" applyFill="1" applyBorder="1" applyAlignment="1">
      <alignment horizontal="left" vertical="top" wrapText="1"/>
    </xf>
    <xf numFmtId="1" fontId="6" fillId="25" borderId="25" xfId="43" applyNumberFormat="1" applyFont="1" applyFill="1" applyBorder="1" applyAlignment="1">
      <alignment vertical="center" wrapText="1"/>
    </xf>
    <xf numFmtId="1" fontId="6" fillId="25" borderId="26" xfId="43" applyNumberFormat="1" applyFont="1" applyFill="1" applyBorder="1" applyAlignment="1">
      <alignment vertical="center" wrapText="1"/>
    </xf>
    <xf numFmtId="1" fontId="6" fillId="25" borderId="27" xfId="43" applyNumberFormat="1" applyFont="1" applyFill="1" applyBorder="1" applyAlignment="1">
      <alignment vertical="center" wrapText="1"/>
    </xf>
    <xf numFmtId="0" fontId="5" fillId="33" borderId="13" xfId="43" applyFont="1" applyFill="1" applyBorder="1" applyAlignment="1">
      <alignment horizontal="left" wrapText="1"/>
    </xf>
    <xf numFmtId="14" fontId="4" fillId="26" borderId="15" xfId="43" applyNumberFormat="1" applyFont="1" applyFill="1" applyBorder="1" applyAlignment="1" applyProtection="1">
      <alignment horizontal="left"/>
      <protection locked="0"/>
    </xf>
    <xf numFmtId="14" fontId="4" fillId="26" borderId="12" xfId="43" applyNumberFormat="1" applyFont="1" applyFill="1" applyBorder="1" applyAlignment="1" applyProtection="1">
      <alignment horizontal="left"/>
      <protection locked="0"/>
    </xf>
    <xf numFmtId="0" fontId="28" fillId="0" borderId="0" xfId="43" applyFont="1" applyAlignment="1" applyProtection="1">
      <alignment horizontal="right"/>
    </xf>
    <xf numFmtId="0" fontId="46" fillId="0" borderId="0" xfId="43" applyFont="1" applyAlignment="1" applyProtection="1">
      <alignment horizontal="left"/>
    </xf>
    <xf numFmtId="0" fontId="47" fillId="0" borderId="0" xfId="0" applyFont="1" applyAlignment="1" applyProtection="1">
      <alignment horizontal="left" vertical="center" readingOrder="1"/>
    </xf>
    <xf numFmtId="0" fontId="26" fillId="24" borderId="15" xfId="43" applyFont="1" applyFill="1" applyBorder="1" applyAlignment="1" applyProtection="1">
      <alignment horizontal="left"/>
    </xf>
    <xf numFmtId="0" fontId="26" fillId="24" borderId="11" xfId="43" applyFont="1" applyFill="1" applyBorder="1" applyAlignment="1" applyProtection="1">
      <alignment horizontal="left"/>
    </xf>
    <xf numFmtId="0" fontId="26" fillId="24" borderId="12" xfId="43" applyFont="1" applyFill="1" applyBorder="1" applyAlignment="1" applyProtection="1">
      <alignment horizontal="left"/>
    </xf>
    <xf numFmtId="0" fontId="6" fillId="25" borderId="25" xfId="43" applyFont="1" applyFill="1" applyBorder="1" applyAlignment="1" applyProtection="1">
      <alignment horizontal="left"/>
    </xf>
    <xf numFmtId="0" fontId="1" fillId="0" borderId="26" xfId="43" applyBorder="1" applyAlignment="1" applyProtection="1">
      <alignment horizontal="left"/>
    </xf>
    <xf numFmtId="0" fontId="1" fillId="0" borderId="27" xfId="43" applyBorder="1" applyAlignment="1" applyProtection="1">
      <alignment horizontal="left"/>
    </xf>
    <xf numFmtId="0" fontId="6" fillId="25" borderId="16" xfId="43" applyFont="1" applyFill="1" applyBorder="1" applyAlignment="1" applyProtection="1">
      <alignment horizontal="left"/>
    </xf>
    <xf numFmtId="0" fontId="6" fillId="25" borderId="10" xfId="43" applyFont="1" applyFill="1" applyBorder="1" applyAlignment="1" applyProtection="1">
      <alignment horizontal="left"/>
    </xf>
    <xf numFmtId="0" fontId="6" fillId="25" borderId="17" xfId="43" applyFont="1" applyFill="1" applyBorder="1" applyAlignment="1" applyProtection="1">
      <alignment horizontal="left"/>
    </xf>
    <xf numFmtId="0" fontId="4" fillId="0" borderId="16" xfId="43" applyFont="1" applyBorder="1" applyAlignment="1" applyProtection="1">
      <alignment horizontal="left" wrapText="1"/>
    </xf>
    <xf numFmtId="0" fontId="4" fillId="0" borderId="10" xfId="43" applyFont="1" applyBorder="1" applyAlignment="1" applyProtection="1">
      <alignment horizontal="left" wrapText="1"/>
    </xf>
    <xf numFmtId="0" fontId="4" fillId="0" borderId="17" xfId="43" applyFont="1" applyBorder="1" applyAlignment="1" applyProtection="1">
      <alignment horizontal="left" wrapText="1"/>
    </xf>
    <xf numFmtId="0" fontId="4" fillId="0" borderId="16" xfId="43" applyFont="1" applyBorder="1" applyAlignment="1" applyProtection="1">
      <alignment horizontal="left"/>
    </xf>
    <xf numFmtId="0" fontId="4" fillId="0" borderId="10" xfId="43" applyFont="1" applyBorder="1" applyAlignment="1" applyProtection="1">
      <alignment horizontal="left"/>
    </xf>
    <xf numFmtId="0" fontId="4" fillId="0" borderId="17" xfId="43" applyFont="1" applyBorder="1" applyAlignment="1" applyProtection="1">
      <alignment horizontal="left"/>
    </xf>
    <xf numFmtId="0" fontId="4" fillId="0" borderId="16" xfId="42" applyFont="1" applyBorder="1" applyAlignment="1" applyProtection="1">
      <alignment horizontal="left" wrapText="1"/>
    </xf>
    <xf numFmtId="0" fontId="4" fillId="0" borderId="10" xfId="42" applyFont="1" applyBorder="1" applyAlignment="1" applyProtection="1">
      <alignment horizontal="left" wrapText="1"/>
    </xf>
    <xf numFmtId="0" fontId="4" fillId="0" borderId="17" xfId="42" applyFont="1" applyBorder="1" applyAlignment="1" applyProtection="1">
      <alignment horizontal="left" wrapText="1"/>
    </xf>
    <xf numFmtId="0" fontId="6" fillId="25" borderId="16" xfId="42" applyFont="1" applyFill="1" applyBorder="1" applyAlignment="1" applyProtection="1">
      <alignment horizontal="left"/>
    </xf>
    <xf numFmtId="0" fontId="6" fillId="25" borderId="10" xfId="42" applyFont="1" applyFill="1" applyBorder="1" applyAlignment="1" applyProtection="1">
      <alignment horizontal="left"/>
    </xf>
    <xf numFmtId="0" fontId="6" fillId="25" borderId="17" xfId="42" applyFont="1" applyFill="1" applyBorder="1" applyAlignment="1" applyProtection="1">
      <alignment horizontal="left"/>
    </xf>
    <xf numFmtId="0" fontId="33" fillId="32" borderId="16" xfId="42" applyFont="1" applyFill="1" applyBorder="1" applyAlignment="1" applyProtection="1">
      <alignment horizontal="left" wrapText="1"/>
    </xf>
    <xf numFmtId="0" fontId="33" fillId="32" borderId="10" xfId="42" applyFont="1" applyFill="1" applyBorder="1" applyAlignment="1" applyProtection="1">
      <alignment horizontal="left" wrapText="1"/>
    </xf>
    <xf numFmtId="0" fontId="33" fillId="32" borderId="17" xfId="42" applyFont="1" applyFill="1" applyBorder="1" applyAlignment="1" applyProtection="1">
      <alignment horizontal="left" wrapText="1"/>
    </xf>
    <xf numFmtId="0" fontId="4" fillId="0" borderId="16" xfId="42" applyFont="1" applyBorder="1" applyAlignment="1" applyProtection="1">
      <alignment horizontal="left"/>
    </xf>
    <xf numFmtId="0" fontId="4" fillId="0" borderId="10" xfId="42" applyFont="1" applyBorder="1" applyAlignment="1" applyProtection="1">
      <alignment horizontal="left"/>
    </xf>
    <xf numFmtId="0" fontId="4" fillId="0" borderId="17" xfId="42" applyFont="1" applyBorder="1" applyAlignment="1" applyProtection="1">
      <alignment horizontal="left"/>
    </xf>
    <xf numFmtId="0" fontId="1" fillId="0" borderId="10" xfId="43" applyBorder="1" applyAlignment="1" applyProtection="1">
      <alignment horizontal="left"/>
    </xf>
    <xf numFmtId="0" fontId="1" fillId="0" borderId="17" xfId="43" applyBorder="1" applyAlignment="1" applyProtection="1">
      <alignment horizontal="left"/>
    </xf>
    <xf numFmtId="0" fontId="34" fillId="32" borderId="16" xfId="42" applyFont="1" applyFill="1" applyBorder="1" applyAlignment="1" applyProtection="1">
      <alignment horizontal="left"/>
    </xf>
    <xf numFmtId="0" fontId="43" fillId="32" borderId="10" xfId="43" applyFont="1" applyFill="1" applyBorder="1" applyAlignment="1" applyProtection="1">
      <alignment horizontal="left"/>
    </xf>
    <xf numFmtId="0" fontId="43" fillId="32" borderId="17" xfId="43" applyFont="1" applyFill="1" applyBorder="1" applyAlignment="1" applyProtection="1">
      <alignment horizontal="left"/>
    </xf>
    <xf numFmtId="0" fontId="4" fillId="0" borderId="16" xfId="43" applyFont="1" applyBorder="1" applyAlignment="1" applyProtection="1">
      <alignment horizontal="left" vertical="top"/>
    </xf>
    <xf numFmtId="0" fontId="1" fillId="0" borderId="10" xfId="43" applyBorder="1" applyAlignment="1" applyProtection="1">
      <alignment horizontal="left" vertical="top"/>
    </xf>
    <xf numFmtId="0" fontId="1" fillId="0" borderId="17" xfId="43" applyBorder="1" applyAlignment="1" applyProtection="1">
      <alignment horizontal="left" vertical="top"/>
    </xf>
    <xf numFmtId="0" fontId="6" fillId="0" borderId="16" xfId="43" applyFont="1" applyBorder="1" applyAlignment="1" applyProtection="1">
      <alignment horizontal="left" vertical="top"/>
    </xf>
    <xf numFmtId="0" fontId="4" fillId="0" borderId="16" xfId="43" applyFont="1" applyBorder="1" applyAlignment="1" applyProtection="1">
      <alignment horizontal="left" vertical="top" wrapText="1"/>
    </xf>
    <xf numFmtId="0" fontId="4" fillId="0" borderId="10" xfId="43" applyFont="1" applyBorder="1" applyAlignment="1" applyProtection="1">
      <alignment horizontal="left" vertical="top" wrapText="1"/>
    </xf>
    <xf numFmtId="0" fontId="4" fillId="0" borderId="17" xfId="43" applyFont="1" applyBorder="1" applyAlignment="1" applyProtection="1">
      <alignment horizontal="left" vertical="top" wrapText="1"/>
    </xf>
    <xf numFmtId="0" fontId="38" fillId="0" borderId="16" xfId="43" applyFont="1" applyBorder="1" applyAlignment="1" applyProtection="1">
      <alignment horizontal="left" vertical="top" wrapText="1"/>
    </xf>
    <xf numFmtId="0" fontId="38" fillId="0" borderId="10" xfId="43" applyFont="1" applyBorder="1" applyAlignment="1" applyProtection="1">
      <alignment horizontal="left" vertical="top" wrapText="1"/>
    </xf>
    <xf numFmtId="0" fontId="38" fillId="0" borderId="17" xfId="43" applyFont="1" applyBorder="1" applyAlignment="1" applyProtection="1">
      <alignment horizontal="left" vertical="top" wrapText="1"/>
    </xf>
    <xf numFmtId="0" fontId="6" fillId="31" borderId="16" xfId="43" applyFont="1" applyFill="1" applyBorder="1" applyAlignment="1" applyProtection="1">
      <alignment horizontal="right" vertical="top"/>
    </xf>
    <xf numFmtId="0" fontId="6" fillId="31" borderId="10" xfId="43" applyFont="1" applyFill="1" applyBorder="1" applyAlignment="1" applyProtection="1">
      <alignment horizontal="right" vertical="top"/>
    </xf>
    <xf numFmtId="0" fontId="6" fillId="31" borderId="17" xfId="43" applyFont="1" applyFill="1" applyBorder="1" applyAlignment="1" applyProtection="1">
      <alignment horizontal="right" vertical="top"/>
    </xf>
    <xf numFmtId="0" fontId="46" fillId="0" borderId="0" xfId="43" applyFont="1" applyAlignment="1" applyProtection="1">
      <alignment horizontal="left" vertical="top"/>
    </xf>
    <xf numFmtId="0" fontId="47" fillId="0" borderId="0" xfId="0" applyFont="1" applyAlignment="1" applyProtection="1">
      <alignment horizontal="left" vertical="top" readingOrder="1"/>
    </xf>
    <xf numFmtId="164" fontId="27" fillId="31" borderId="16" xfId="43" applyNumberFormat="1" applyFont="1" applyFill="1" applyBorder="1" applyAlignment="1" applyProtection="1">
      <alignment horizontal="right" vertical="top"/>
    </xf>
    <xf numFmtId="164" fontId="27" fillId="31" borderId="10" xfId="43" applyNumberFormat="1" applyFont="1" applyFill="1" applyBorder="1" applyAlignment="1" applyProtection="1">
      <alignment horizontal="right" vertical="top"/>
    </xf>
    <xf numFmtId="164" fontId="27" fillId="31" borderId="17" xfId="43" applyNumberFormat="1" applyFont="1" applyFill="1" applyBorder="1" applyAlignment="1" applyProtection="1">
      <alignment horizontal="right" vertical="top"/>
    </xf>
    <xf numFmtId="0" fontId="26" fillId="0" borderId="34" xfId="43" applyFont="1" applyBorder="1" applyAlignment="1" applyProtection="1">
      <alignment horizontal="left" vertical="top"/>
    </xf>
    <xf numFmtId="0" fontId="26" fillId="24" borderId="15" xfId="43" applyFont="1" applyFill="1" applyBorder="1" applyAlignment="1" applyProtection="1">
      <alignment horizontal="left" vertical="top"/>
    </xf>
    <xf numFmtId="0" fontId="26" fillId="24" borderId="11" xfId="43" applyFont="1" applyFill="1" applyBorder="1" applyAlignment="1" applyProtection="1">
      <alignment horizontal="left" vertical="top"/>
    </xf>
    <xf numFmtId="0" fontId="26" fillId="24" borderId="12" xfId="43" applyFont="1" applyFill="1" applyBorder="1" applyAlignment="1" applyProtection="1">
      <alignment horizontal="left" vertical="top"/>
    </xf>
    <xf numFmtId="0" fontId="37" fillId="25" borderId="25" xfId="43" applyFont="1" applyFill="1" applyBorder="1" applyAlignment="1" applyProtection="1">
      <alignment horizontal="left" vertical="top"/>
    </xf>
    <xf numFmtId="0" fontId="1" fillId="0" borderId="26" xfId="43" applyBorder="1" applyAlignment="1" applyProtection="1">
      <alignment horizontal="left" vertical="top"/>
    </xf>
    <xf numFmtId="0" fontId="1" fillId="0" borderId="27" xfId="43" applyBorder="1" applyAlignment="1" applyProtection="1">
      <alignment horizontal="left" vertical="top"/>
    </xf>
    <xf numFmtId="0" fontId="4" fillId="32" borderId="16" xfId="43" applyFont="1" applyFill="1" applyBorder="1" applyAlignment="1" applyProtection="1">
      <alignment horizontal="left" vertical="top" wrapText="1"/>
    </xf>
    <xf numFmtId="0" fontId="1" fillId="32" borderId="10" xfId="43" applyFill="1" applyBorder="1" applyAlignment="1" applyProtection="1">
      <alignment horizontal="left" vertical="top" wrapText="1"/>
    </xf>
    <xf numFmtId="0" fontId="1" fillId="32" borderId="17" xfId="43" applyFill="1" applyBorder="1" applyAlignment="1" applyProtection="1">
      <alignment horizontal="left" vertical="top" wrapText="1"/>
    </xf>
    <xf numFmtId="0" fontId="6" fillId="25" borderId="25" xfId="43" applyFont="1" applyFill="1" applyBorder="1" applyAlignment="1" applyProtection="1">
      <alignment horizontal="left" vertical="top"/>
    </xf>
    <xf numFmtId="0" fontId="6" fillId="25" borderId="16" xfId="43" applyFont="1" applyFill="1" applyBorder="1" applyAlignment="1" applyProtection="1">
      <alignment horizontal="left" vertical="top"/>
    </xf>
    <xf numFmtId="0" fontId="33" fillId="32" borderId="16" xfId="42" applyFont="1" applyFill="1" applyBorder="1" applyAlignment="1" applyProtection="1">
      <alignment horizontal="left" vertical="top" wrapText="1"/>
    </xf>
    <xf numFmtId="0" fontId="33" fillId="32" borderId="10" xfId="42" applyFont="1" applyFill="1" applyBorder="1" applyAlignment="1" applyProtection="1">
      <alignment horizontal="left" vertical="top" wrapText="1"/>
    </xf>
    <xf numFmtId="0" fontId="33" fillId="32" borderId="17" xfId="42" applyFont="1" applyFill="1" applyBorder="1" applyAlignment="1" applyProtection="1">
      <alignment horizontal="left" vertical="top" wrapText="1"/>
    </xf>
    <xf numFmtId="0" fontId="1" fillId="0" borderId="10" xfId="43" applyBorder="1" applyAlignment="1" applyProtection="1">
      <alignment horizontal="left" vertical="top" wrapText="1"/>
    </xf>
    <xf numFmtId="0" fontId="1" fillId="0" borderId="17" xfId="43" applyBorder="1" applyAlignment="1" applyProtection="1">
      <alignment horizontal="left" vertical="top" wrapText="1"/>
    </xf>
    <xf numFmtId="0" fontId="4" fillId="0" borderId="10" xfId="43" applyFont="1" applyBorder="1" applyAlignment="1" applyProtection="1">
      <alignment horizontal="left" vertical="top"/>
    </xf>
    <xf numFmtId="0" fontId="4" fillId="0" borderId="17" xfId="43" applyFont="1" applyBorder="1" applyAlignment="1" applyProtection="1">
      <alignment horizontal="left" vertical="top"/>
    </xf>
    <xf numFmtId="0" fontId="4" fillId="0" borderId="16" xfId="42" applyFont="1" applyBorder="1" applyAlignment="1" applyProtection="1">
      <alignment horizontal="left" vertical="top" wrapText="1"/>
    </xf>
    <xf numFmtId="0" fontId="4" fillId="0" borderId="10" xfId="42" applyFont="1" applyBorder="1" applyAlignment="1" applyProtection="1">
      <alignment horizontal="left" vertical="top" wrapText="1"/>
    </xf>
    <xf numFmtId="0" fontId="4" fillId="0" borderId="17" xfId="42" applyFont="1" applyBorder="1" applyAlignment="1" applyProtection="1">
      <alignment horizontal="left" vertical="top" wrapText="1"/>
    </xf>
    <xf numFmtId="0" fontId="5" fillId="31" borderId="16" xfId="43" applyFont="1" applyFill="1" applyBorder="1" applyAlignment="1" applyProtection="1">
      <alignment horizontal="right" vertical="top"/>
    </xf>
    <xf numFmtId="0" fontId="5" fillId="31" borderId="10" xfId="43" applyFont="1" applyFill="1" applyBorder="1" applyAlignment="1" applyProtection="1">
      <alignment horizontal="right" vertical="top"/>
    </xf>
    <xf numFmtId="0" fontId="5" fillId="31" borderId="17" xfId="43" applyFont="1" applyFill="1" applyBorder="1" applyAlignment="1" applyProtection="1">
      <alignment horizontal="right" vertical="top"/>
    </xf>
    <xf numFmtId="0" fontId="5" fillId="0" borderId="16" xfId="43" applyFont="1" applyBorder="1" applyAlignment="1" applyProtection="1">
      <alignment horizontal="right" vertical="top"/>
    </xf>
    <xf numFmtId="0" fontId="5" fillId="0" borderId="10" xfId="43" applyFont="1" applyBorder="1" applyAlignment="1" applyProtection="1">
      <alignment horizontal="right" vertical="top"/>
    </xf>
    <xf numFmtId="0" fontId="5" fillId="0" borderId="17" xfId="43" applyFont="1" applyBorder="1" applyAlignment="1" applyProtection="1">
      <alignment horizontal="right" vertical="top"/>
    </xf>
    <xf numFmtId="164" fontId="27" fillId="0" borderId="16" xfId="43" applyNumberFormat="1" applyFont="1" applyBorder="1" applyAlignment="1" applyProtection="1">
      <alignment horizontal="right" vertical="top"/>
    </xf>
    <xf numFmtId="164" fontId="27" fillId="0" borderId="10" xfId="43" applyNumberFormat="1" applyFont="1" applyBorder="1" applyAlignment="1" applyProtection="1">
      <alignment horizontal="right" vertical="top"/>
    </xf>
    <xf numFmtId="164" fontId="27" fillId="0" borderId="17" xfId="43" applyNumberFormat="1" applyFont="1" applyBorder="1" applyAlignment="1" applyProtection="1">
      <alignment horizontal="right" vertical="top"/>
    </xf>
    <xf numFmtId="0" fontId="6" fillId="0" borderId="10" xfId="43" applyFont="1" applyBorder="1" applyAlignment="1" applyProtection="1">
      <alignment horizontal="right" vertical="top"/>
    </xf>
    <xf numFmtId="0" fontId="1" fillId="0" borderId="10" xfId="43" applyBorder="1" applyAlignment="1" applyProtection="1">
      <alignment horizontal="right" vertical="top"/>
    </xf>
    <xf numFmtId="0" fontId="1" fillId="0" borderId="17" xfId="43" applyBorder="1" applyAlignment="1" applyProtection="1">
      <alignment horizontal="right" vertical="top"/>
    </xf>
    <xf numFmtId="0" fontId="6" fillId="25" borderId="18" xfId="43" applyFont="1" applyFill="1" applyBorder="1" applyAlignment="1" applyProtection="1">
      <alignment horizontal="left" vertical="top"/>
    </xf>
    <xf numFmtId="0" fontId="1" fillId="0" borderId="19" xfId="43" applyBorder="1" applyAlignment="1" applyProtection="1">
      <alignment horizontal="left" vertical="top"/>
    </xf>
    <xf numFmtId="0" fontId="1" fillId="0" borderId="20" xfId="43" applyBorder="1" applyAlignment="1" applyProtection="1">
      <alignment horizontal="left" vertical="top"/>
    </xf>
    <xf numFmtId="0" fontId="37" fillId="25" borderId="16" xfId="43" applyFont="1" applyFill="1" applyBorder="1" applyAlignment="1" applyProtection="1">
      <alignment horizontal="left" vertical="top" wrapText="1"/>
    </xf>
    <xf numFmtId="0" fontId="6" fillId="25" borderId="10" xfId="43" applyFont="1" applyFill="1" applyBorder="1" applyAlignment="1" applyProtection="1">
      <alignment horizontal="left" vertical="top"/>
    </xf>
    <xf numFmtId="0" fontId="6" fillId="25" borderId="17" xfId="43" applyFont="1" applyFill="1" applyBorder="1" applyAlignment="1" applyProtection="1">
      <alignment horizontal="left" vertical="top"/>
    </xf>
    <xf numFmtId="0" fontId="4" fillId="0" borderId="16" xfId="43" applyFont="1" applyFill="1" applyBorder="1" applyAlignment="1" applyProtection="1">
      <alignment horizontal="left" vertical="top"/>
    </xf>
    <xf numFmtId="0" fontId="1" fillId="0" borderId="10" xfId="43" applyFill="1" applyBorder="1" applyAlignment="1" applyProtection="1">
      <alignment horizontal="left" vertical="top"/>
    </xf>
    <xf numFmtId="0" fontId="1" fillId="0" borderId="17" xfId="43" applyFill="1" applyBorder="1" applyAlignment="1" applyProtection="1">
      <alignment horizontal="left" vertical="top"/>
    </xf>
    <xf numFmtId="0" fontId="44" fillId="0" borderId="16" xfId="0" applyFont="1" applyBorder="1" applyAlignment="1" applyProtection="1">
      <alignment horizontal="left"/>
    </xf>
    <xf numFmtId="0" fontId="44" fillId="0" borderId="10" xfId="0" applyFont="1" applyBorder="1" applyAlignment="1" applyProtection="1">
      <alignment horizontal="left"/>
    </xf>
    <xf numFmtId="0" fontId="44" fillId="0" borderId="17" xfId="0" applyFont="1" applyBorder="1" applyAlignment="1" applyProtection="1">
      <alignment horizontal="left"/>
    </xf>
    <xf numFmtId="0" fontId="4" fillId="0" borderId="16" xfId="0" applyFont="1" applyBorder="1" applyAlignment="1" applyProtection="1">
      <alignment horizontal="left"/>
    </xf>
    <xf numFmtId="0" fontId="4" fillId="0" borderId="10" xfId="0" applyFont="1" applyBorder="1" applyAlignment="1" applyProtection="1">
      <alignment horizontal="left"/>
    </xf>
    <xf numFmtId="0" fontId="4" fillId="0" borderId="17" xfId="0" applyFont="1" applyBorder="1" applyAlignment="1" applyProtection="1">
      <alignment horizontal="left"/>
    </xf>
    <xf numFmtId="0" fontId="5" fillId="31" borderId="16" xfId="0" applyFont="1" applyFill="1" applyBorder="1" applyAlignment="1" applyProtection="1">
      <alignment horizontal="right"/>
    </xf>
    <xf numFmtId="0" fontId="5" fillId="31" borderId="10" xfId="0" applyFont="1" applyFill="1" applyBorder="1" applyAlignment="1" applyProtection="1">
      <alignment horizontal="right"/>
    </xf>
    <xf numFmtId="0" fontId="5" fillId="31" borderId="17" xfId="0" applyFont="1" applyFill="1" applyBorder="1" applyAlignment="1" applyProtection="1">
      <alignment horizontal="right"/>
    </xf>
    <xf numFmtId="0" fontId="0" fillId="31" borderId="10" xfId="0" applyFill="1" applyBorder="1" applyAlignment="1" applyProtection="1">
      <alignment horizontal="right"/>
    </xf>
    <xf numFmtId="0" fontId="0" fillId="31" borderId="17" xfId="0" applyFill="1" applyBorder="1" applyAlignment="1" applyProtection="1">
      <alignment horizontal="right"/>
    </xf>
    <xf numFmtId="0" fontId="4" fillId="32" borderId="16" xfId="0" applyFont="1" applyFill="1" applyBorder="1" applyAlignment="1" applyProtection="1">
      <alignment horizontal="left" wrapText="1"/>
    </xf>
    <xf numFmtId="0" fontId="0" fillId="32" borderId="10" xfId="0" applyFill="1" applyBorder="1" applyAlignment="1" applyProtection="1">
      <alignment horizontal="left" wrapText="1"/>
    </xf>
    <xf numFmtId="0" fontId="0" fillId="32" borderId="17" xfId="0" applyFill="1" applyBorder="1" applyAlignment="1" applyProtection="1">
      <alignment horizontal="left" wrapText="1"/>
    </xf>
    <xf numFmtId="0" fontId="28" fillId="0" borderId="0" xfId="0" applyFont="1" applyAlignment="1" applyProtection="1">
      <alignment horizontal="right"/>
    </xf>
    <xf numFmtId="0" fontId="6" fillId="0" borderId="0" xfId="0" applyFont="1" applyAlignment="1" applyProtection="1">
      <alignment horizontal="right"/>
    </xf>
    <xf numFmtId="0" fontId="6" fillId="25" borderId="18" xfId="0" applyFont="1" applyFill="1" applyBorder="1" applyAlignment="1" applyProtection="1">
      <alignment horizontal="left"/>
    </xf>
    <xf numFmtId="0" fontId="0" fillId="0" borderId="19" xfId="0" applyBorder="1" applyAlignment="1" applyProtection="1">
      <alignment horizontal="left"/>
    </xf>
    <xf numFmtId="0" fontId="0" fillId="0" borderId="20" xfId="0" applyBorder="1" applyAlignment="1" applyProtection="1">
      <alignment horizontal="left"/>
    </xf>
    <xf numFmtId="0" fontId="4" fillId="32" borderId="10" xfId="0" applyFont="1" applyFill="1" applyBorder="1" applyAlignment="1" applyProtection="1">
      <alignment horizontal="left" wrapText="1"/>
    </xf>
    <xf numFmtId="0" fontId="4" fillId="32" borderId="17" xfId="0" applyFont="1" applyFill="1" applyBorder="1" applyAlignment="1" applyProtection="1">
      <alignment horizontal="left" wrapText="1"/>
    </xf>
    <xf numFmtId="0" fontId="6" fillId="0" borderId="16" xfId="42" applyFont="1" applyBorder="1" applyAlignment="1" applyProtection="1">
      <alignment horizontal="left"/>
    </xf>
    <xf numFmtId="0" fontId="6" fillId="0" borderId="10" xfId="42" applyFont="1" applyBorder="1" applyAlignment="1" applyProtection="1">
      <alignment horizontal="left"/>
    </xf>
    <xf numFmtId="0" fontId="6" fillId="0" borderId="17" xfId="42" applyFont="1" applyBorder="1" applyAlignment="1" applyProtection="1">
      <alignment horizontal="left"/>
    </xf>
    <xf numFmtId="0" fontId="6" fillId="0" borderId="16" xfId="42" applyFont="1" applyBorder="1" applyAlignment="1" applyProtection="1">
      <alignment horizontal="left" wrapText="1"/>
    </xf>
    <xf numFmtId="0" fontId="6" fillId="0" borderId="10" xfId="42" applyFont="1" applyBorder="1" applyAlignment="1" applyProtection="1">
      <alignment horizontal="left" wrapText="1"/>
    </xf>
    <xf numFmtId="0" fontId="6" fillId="0" borderId="17" xfId="42" applyFont="1" applyBorder="1" applyAlignment="1" applyProtection="1">
      <alignment horizontal="left" wrapText="1"/>
    </xf>
    <xf numFmtId="0" fontId="33" fillId="0" borderId="16" xfId="42" applyFont="1" applyBorder="1" applyAlignment="1" applyProtection="1">
      <alignment horizontal="left" wrapText="1"/>
    </xf>
    <xf numFmtId="0" fontId="33" fillId="0" borderId="10" xfId="42" applyFont="1" applyBorder="1" applyAlignment="1" applyProtection="1">
      <alignment horizontal="left" wrapText="1"/>
    </xf>
    <xf numFmtId="0" fontId="33" fillId="0" borderId="17" xfId="42" applyFont="1" applyBorder="1" applyAlignment="1" applyProtection="1">
      <alignment horizontal="left" wrapText="1"/>
    </xf>
    <xf numFmtId="0" fontId="4" fillId="32" borderId="16" xfId="0" applyFont="1" applyFill="1" applyBorder="1" applyAlignment="1" applyProtection="1">
      <alignment horizontal="left" vertical="top" wrapText="1"/>
    </xf>
    <xf numFmtId="0" fontId="0" fillId="32" borderId="10" xfId="0" applyFill="1" applyBorder="1" applyAlignment="1" applyProtection="1">
      <alignment horizontal="left" vertical="top" wrapText="1"/>
    </xf>
    <xf numFmtId="0" fontId="0" fillId="32" borderId="17" xfId="0" applyFill="1" applyBorder="1" applyAlignment="1" applyProtection="1">
      <alignment horizontal="left" vertical="top" wrapText="1"/>
    </xf>
    <xf numFmtId="0" fontId="26" fillId="24" borderId="15" xfId="0" applyFont="1" applyFill="1" applyBorder="1" applyAlignment="1" applyProtection="1">
      <alignment horizontal="left"/>
    </xf>
    <xf numFmtId="0" fontId="26" fillId="24" borderId="11" xfId="0" applyFont="1" applyFill="1" applyBorder="1" applyAlignment="1" applyProtection="1">
      <alignment horizontal="left"/>
    </xf>
    <xf numFmtId="0" fontId="26" fillId="24" borderId="12" xfId="0" applyFont="1" applyFill="1" applyBorder="1" applyAlignment="1" applyProtection="1">
      <alignment horizontal="left"/>
    </xf>
    <xf numFmtId="0" fontId="6" fillId="25" borderId="25" xfId="0" applyFont="1" applyFill="1" applyBorder="1" applyAlignment="1" applyProtection="1">
      <alignment horizontal="left"/>
    </xf>
    <xf numFmtId="0" fontId="0" fillId="0" borderId="26" xfId="0" applyBorder="1" applyAlignment="1" applyProtection="1">
      <alignment horizontal="left"/>
    </xf>
    <xf numFmtId="0" fontId="0" fillId="0" borderId="27" xfId="0" applyBorder="1" applyAlignment="1" applyProtection="1">
      <alignment horizontal="left"/>
    </xf>
    <xf numFmtId="3" fontId="4" fillId="0" borderId="0" xfId="0" applyNumberFormat="1" applyFont="1" applyAlignment="1" applyProtection="1">
      <alignment horizontal="left"/>
    </xf>
    <xf numFmtId="3" fontId="4" fillId="0" borderId="0" xfId="0" applyNumberFormat="1" applyFont="1" applyAlignment="1" applyProtection="1">
      <alignment horizontal="center"/>
    </xf>
    <xf numFmtId="0" fontId="6" fillId="31" borderId="15" xfId="0" applyFont="1" applyFill="1" applyBorder="1" applyAlignment="1" applyProtection="1">
      <alignment horizontal="right"/>
    </xf>
    <xf numFmtId="0" fontId="6" fillId="31" borderId="11" xfId="0" applyFont="1" applyFill="1" applyBorder="1" applyAlignment="1" applyProtection="1">
      <alignment horizontal="right"/>
    </xf>
    <xf numFmtId="0" fontId="6" fillId="31" borderId="12" xfId="0" applyFont="1" applyFill="1" applyBorder="1" applyAlignment="1" applyProtection="1">
      <alignment horizontal="right"/>
    </xf>
    <xf numFmtId="164" fontId="29" fillId="31" borderId="15" xfId="0" applyNumberFormat="1" applyFont="1" applyFill="1" applyBorder="1" applyAlignment="1" applyProtection="1">
      <alignment horizontal="right"/>
    </xf>
    <xf numFmtId="164" fontId="29" fillId="31" borderId="11" xfId="0" applyNumberFormat="1" applyFont="1" applyFill="1" applyBorder="1" applyAlignment="1" applyProtection="1">
      <alignment horizontal="right"/>
    </xf>
    <xf numFmtId="164" fontId="29" fillId="31" borderId="12" xfId="0" applyNumberFormat="1" applyFont="1" applyFill="1" applyBorder="1" applyAlignment="1" applyProtection="1">
      <alignment horizontal="right"/>
    </xf>
    <xf numFmtId="0" fontId="6" fillId="0" borderId="15" xfId="0" applyFont="1" applyBorder="1" applyAlignment="1" applyProtection="1">
      <alignment horizontal="left"/>
    </xf>
    <xf numFmtId="0" fontId="0" fillId="0" borderId="11" xfId="0" applyBorder="1" applyProtection="1"/>
    <xf numFmtId="0" fontId="0" fillId="0" borderId="12" xfId="0" applyBorder="1" applyProtection="1"/>
    <xf numFmtId="0" fontId="38" fillId="0" borderId="16" xfId="0" applyFont="1" applyBorder="1" applyAlignment="1" applyProtection="1">
      <alignment horizontal="left"/>
    </xf>
    <xf numFmtId="0" fontId="38" fillId="0" borderId="10" xfId="0" applyFont="1" applyBorder="1" applyAlignment="1" applyProtection="1">
      <alignment horizontal="left"/>
    </xf>
    <xf numFmtId="0" fontId="38" fillId="0" borderId="17" xfId="0" applyFont="1" applyBorder="1" applyAlignment="1" applyProtection="1">
      <alignment horizontal="left"/>
    </xf>
    <xf numFmtId="0" fontId="50" fillId="0" borderId="21" xfId="0" applyFont="1" applyBorder="1" applyAlignment="1" applyProtection="1">
      <alignment horizontal="left"/>
    </xf>
    <xf numFmtId="0" fontId="50" fillId="0" borderId="16" xfId="0" applyFont="1" applyBorder="1" applyAlignment="1" applyProtection="1">
      <alignment horizontal="left"/>
    </xf>
    <xf numFmtId="0" fontId="50" fillId="0" borderId="10" xfId="0" applyFont="1" applyBorder="1" applyAlignment="1" applyProtection="1">
      <alignment horizontal="left"/>
    </xf>
    <xf numFmtId="0" fontId="50" fillId="0" borderId="17" xfId="0" applyFont="1" applyBorder="1" applyAlignment="1" applyProtection="1">
      <alignment horizontal="left"/>
    </xf>
    <xf numFmtId="0" fontId="50" fillId="0" borderId="21" xfId="0" applyFont="1" applyBorder="1" applyAlignment="1" applyProtection="1">
      <alignment horizontal="center"/>
    </xf>
    <xf numFmtId="42" fontId="50" fillId="30" borderId="21" xfId="0" applyNumberFormat="1" applyFont="1" applyFill="1" applyBorder="1" applyAlignment="1" applyProtection="1">
      <alignment horizontal="right"/>
    </xf>
    <xf numFmtId="42" fontId="50" fillId="29" borderId="14" xfId="0" applyNumberFormat="1" applyFont="1" applyFill="1" applyBorder="1" applyProtection="1"/>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Standaard 2" xfId="43" xr:uid="{964FA694-F49D-4394-A648-471E9FC8CA2D}"/>
    <cellStyle name="Standaard_Onderbouwing Prijzen Keuringen" xfId="42" xr:uid="{2F33EE8A-65A5-4E2E-83F0-D8483B83C231}"/>
    <cellStyle name="Titel" xfId="37" builtinId="15" customBuiltin="1"/>
    <cellStyle name="Totaal" xfId="38" builtinId="25" customBuiltin="1"/>
    <cellStyle name="Uitvoer" xfId="39" builtinId="21" customBuiltin="1"/>
    <cellStyle name="Valuta" xfId="44" builtinId="4"/>
    <cellStyle name="Verklarende tekst" xfId="40" builtinId="53" customBuiltin="1"/>
    <cellStyle name="Waarschuwingstekst" xfId="41" builtinId="11" customBuiltin="1"/>
  </cellStyles>
  <dxfs count="0"/>
  <tableStyles count="0" defaultTableStyle="TableStyleMedium9" defaultPivotStyle="PivotStyleLight16"/>
  <colors>
    <mruColors>
      <color rgb="FF8FCAE7"/>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N$52" lockText="1" noThreeD="1"/>
</file>

<file path=xl/ctrlProps/ctrlProp2.xml><?xml version="1.0" encoding="utf-8"?>
<formControlPr xmlns="http://schemas.microsoft.com/office/spreadsheetml/2009/9/main" objectType="CheckBox" checked="Checked" fmlaLink="$N$54" lockText="1" noThreeD="1"/>
</file>

<file path=xl/ctrlProps/ctrlProp3.xml><?xml version="1.0" encoding="utf-8"?>
<formControlPr xmlns="http://schemas.microsoft.com/office/spreadsheetml/2009/9/main" objectType="CheckBox" checked="Checked" fmlaLink="$N$56" lockText="1" noThreeD="1"/>
</file>

<file path=xl/ctrlProps/ctrlProp4.xml><?xml version="1.0" encoding="utf-8"?>
<formControlPr xmlns="http://schemas.microsoft.com/office/spreadsheetml/2009/9/main" objectType="CheckBox" checked="Checked" fmlaLink="$N$5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64639</xdr:colOff>
      <xdr:row>0</xdr:row>
      <xdr:rowOff>148879</xdr:rowOff>
    </xdr:from>
    <xdr:to>
      <xdr:col>7</xdr:col>
      <xdr:colOff>547514</xdr:colOff>
      <xdr:row>11</xdr:row>
      <xdr:rowOff>105338</xdr:rowOff>
    </xdr:to>
    <xdr:pic>
      <xdr:nvPicPr>
        <xdr:cNvPr id="4" name="Afbeelding 3" descr="RO_BZK_RVB_Logo_6_RGB_pos_nl.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5131939" y="148879"/>
          <a:ext cx="2964818" cy="1632859"/>
        </a:xfrm>
        <a:prstGeom prst="rect">
          <a:avLst/>
        </a:prstGeom>
      </xdr:spPr>
    </xdr:pic>
    <xdr:clientData/>
  </xdr:twoCellAnchor>
  <xdr:twoCellAnchor>
    <xdr:from>
      <xdr:col>7</xdr:col>
      <xdr:colOff>266395</xdr:colOff>
      <xdr:row>12</xdr:row>
      <xdr:rowOff>110383</xdr:rowOff>
    </xdr:from>
    <xdr:to>
      <xdr:col>9</xdr:col>
      <xdr:colOff>646699</xdr:colOff>
      <xdr:row>18</xdr:row>
      <xdr:rowOff>3054</xdr:rowOff>
    </xdr:to>
    <xdr:sp macro="" textlink="">
      <xdr:nvSpPr>
        <xdr:cNvPr id="8" name="Text Box 4">
          <a:extLst>
            <a:ext uri="{FF2B5EF4-FFF2-40B4-BE49-F238E27FC236}">
              <a16:creationId xmlns:a16="http://schemas.microsoft.com/office/drawing/2014/main" id="{00000000-0008-0000-0000-000008000000}"/>
            </a:ext>
          </a:extLst>
        </xdr:cNvPr>
        <xdr:cNvSpPr txBox="1">
          <a:spLocks noChangeArrowheads="1"/>
        </xdr:cNvSpPr>
      </xdr:nvSpPr>
      <xdr:spPr bwMode="auto">
        <a:xfrm>
          <a:off x="8986100" y="1980747"/>
          <a:ext cx="1912963" cy="1165557"/>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mc:AlternateContent xmlns:mc="http://schemas.openxmlformats.org/markup-compatibility/2006">
    <mc:Choice xmlns:a14="http://schemas.microsoft.com/office/drawing/2010/main" Requires="a14">
      <xdr:twoCellAnchor editAs="oneCell">
        <xdr:from>
          <xdr:col>2</xdr:col>
          <xdr:colOff>209550</xdr:colOff>
          <xdr:row>51</xdr:row>
          <xdr:rowOff>133350</xdr:rowOff>
        </xdr:from>
        <xdr:to>
          <xdr:col>3</xdr:col>
          <xdr:colOff>419100</xdr:colOff>
          <xdr:row>52</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215900</xdr:colOff>
          <xdr:row>53</xdr:row>
          <xdr:rowOff>101600</xdr:rowOff>
        </xdr:from>
        <xdr:to>
          <xdr:col>3</xdr:col>
          <xdr:colOff>419100</xdr:colOff>
          <xdr:row>54</xdr:row>
          <xdr:rowOff>152400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215900</xdr:colOff>
          <xdr:row>55</xdr:row>
          <xdr:rowOff>127000</xdr:rowOff>
        </xdr:from>
        <xdr:to>
          <xdr:col>3</xdr:col>
          <xdr:colOff>406400</xdr:colOff>
          <xdr:row>57</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57</xdr:row>
          <xdr:rowOff>133350</xdr:rowOff>
        </xdr:from>
        <xdr:to>
          <xdr:col>3</xdr:col>
          <xdr:colOff>406400</xdr:colOff>
          <xdr:row>59</xdr:row>
          <xdr:rowOff>25400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9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2398947</xdr:colOff>
      <xdr:row>1</xdr:row>
      <xdr:rowOff>51</xdr:rowOff>
    </xdr:from>
    <xdr:to>
      <xdr:col>5</xdr:col>
      <xdr:colOff>1066</xdr:colOff>
      <xdr:row>11</xdr:row>
      <xdr:rowOff>111291</xdr:rowOff>
    </xdr:to>
    <xdr:pic>
      <xdr:nvPicPr>
        <xdr:cNvPr id="4" name="Afbeelding 3" descr="RO_BZK_RVB_Logo_6_RGB_pos_nl.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7201468" y="608370"/>
          <a:ext cx="2991908" cy="1648047"/>
        </a:xfrm>
        <a:prstGeom prst="rect">
          <a:avLst/>
        </a:prstGeom>
      </xdr:spPr>
    </xdr:pic>
    <xdr:clientData/>
  </xdr:twoCellAnchor>
  <xdr:twoCellAnchor>
    <xdr:from>
      <xdr:col>6</xdr:col>
      <xdr:colOff>60613</xdr:colOff>
      <xdr:row>13</xdr:row>
      <xdr:rowOff>121228</xdr:rowOff>
    </xdr:from>
    <xdr:to>
      <xdr:col>8</xdr:col>
      <xdr:colOff>545903</xdr:colOff>
      <xdr:row>17</xdr:row>
      <xdr:rowOff>327141</xdr:rowOff>
    </xdr:to>
    <xdr:sp macro="" textlink="">
      <xdr:nvSpPr>
        <xdr:cNvPr id="11" name="Text Box 4">
          <a:extLst>
            <a:ext uri="{FF2B5EF4-FFF2-40B4-BE49-F238E27FC236}">
              <a16:creationId xmlns:a16="http://schemas.microsoft.com/office/drawing/2014/main" id="{00000000-0008-0000-0100-00000B000000}"/>
            </a:ext>
          </a:extLst>
        </xdr:cNvPr>
        <xdr:cNvSpPr txBox="1">
          <a:spLocks noChangeArrowheads="1"/>
        </xdr:cNvSpPr>
      </xdr:nvSpPr>
      <xdr:spPr bwMode="auto">
        <a:xfrm>
          <a:off x="8780318" y="2147455"/>
          <a:ext cx="2017949" cy="1253663"/>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2495006</xdr:colOff>
      <xdr:row>1</xdr:row>
      <xdr:rowOff>51</xdr:rowOff>
    </xdr:from>
    <xdr:to>
      <xdr:col>5</xdr:col>
      <xdr:colOff>2170</xdr:colOff>
      <xdr:row>11</xdr:row>
      <xdr:rowOff>103353</xdr:rowOff>
    </xdr:to>
    <xdr:pic>
      <xdr:nvPicPr>
        <xdr:cNvPr id="4" name="Afbeelding 3" descr="RO_BZK_RVB_Logo_6_RGB_pos_nl.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7297527" y="608370"/>
          <a:ext cx="2991908" cy="1648047"/>
        </a:xfrm>
        <a:prstGeom prst="rect">
          <a:avLst/>
        </a:prstGeom>
      </xdr:spPr>
    </xdr:pic>
    <xdr:clientData/>
  </xdr:twoCellAnchor>
  <xdr:twoCellAnchor>
    <xdr:from>
      <xdr:col>5</xdr:col>
      <xdr:colOff>444056</xdr:colOff>
      <xdr:row>13</xdr:row>
      <xdr:rowOff>16337</xdr:rowOff>
    </xdr:from>
    <xdr:to>
      <xdr:col>8</xdr:col>
      <xdr:colOff>691943</xdr:colOff>
      <xdr:row>17</xdr:row>
      <xdr:rowOff>285750</xdr:rowOff>
    </xdr:to>
    <xdr:sp macro="" textlink="">
      <xdr:nvSpPr>
        <xdr:cNvPr id="8" name="Text Box 4">
          <a:extLst>
            <a:ext uri="{FF2B5EF4-FFF2-40B4-BE49-F238E27FC236}">
              <a16:creationId xmlns:a16="http://schemas.microsoft.com/office/drawing/2014/main" id="{00000000-0008-0000-0200-000008000000}"/>
            </a:ext>
          </a:extLst>
        </xdr:cNvPr>
        <xdr:cNvSpPr txBox="1">
          <a:spLocks noChangeArrowheads="1"/>
        </xdr:cNvSpPr>
      </xdr:nvSpPr>
      <xdr:spPr bwMode="auto">
        <a:xfrm>
          <a:off x="8818119" y="2056275"/>
          <a:ext cx="2017949" cy="1253663"/>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11" name="Afbeelding 10" descr="RO_BZK_RVB_Logo_6_RGB_pos_nl.pn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6888429" y="608370"/>
          <a:ext cx="2962184" cy="1648047"/>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2" name="Text Box 4">
          <a:extLst>
            <a:ext uri="{FF2B5EF4-FFF2-40B4-BE49-F238E27FC236}">
              <a16:creationId xmlns:a16="http://schemas.microsoft.com/office/drawing/2014/main" id="{00000000-0008-0000-0300-000002000000}"/>
            </a:ext>
          </a:extLst>
        </xdr:cNvPr>
        <xdr:cNvSpPr txBox="1">
          <a:spLocks noChangeArrowheads="1"/>
        </xdr:cNvSpPr>
      </xdr:nvSpPr>
      <xdr:spPr bwMode="auto">
        <a:xfrm>
          <a:off x="7712248" y="2638116"/>
          <a:ext cx="2199393" cy="1273705"/>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4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5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6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7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8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9C60-EF3F-4917-BD9B-5135E4C449D3}">
  <sheetPr codeName="Blad1"/>
  <dimension ref="A1:P265"/>
  <sheetViews>
    <sheetView showGridLines="0" view="pageBreakPreview" zoomScaleNormal="75" zoomScaleSheetLayoutView="100" zoomScalePageLayoutView="85" workbookViewId="0">
      <selection activeCell="D19" sqref="D19:E19"/>
    </sheetView>
  </sheetViews>
  <sheetFormatPr defaultColWidth="9.26953125" defaultRowHeight="12.5" x14ac:dyDescent="0.25"/>
  <cols>
    <col min="1" max="1" width="4.36328125" style="7" customWidth="1"/>
    <col min="2" max="2" width="5.7265625" style="12" customWidth="1"/>
    <col min="3" max="3" width="10" style="7" customWidth="1"/>
    <col min="4" max="4" width="27.81640625" style="7" customWidth="1"/>
    <col min="5" max="5" width="23.7265625" style="7" customWidth="1"/>
    <col min="6" max="6" width="11.36328125" style="7" customWidth="1"/>
    <col min="7" max="7" width="23.7265625" style="13" customWidth="1"/>
    <col min="8" max="8" width="12.7265625" style="13" customWidth="1"/>
    <col min="9" max="9" width="25.1796875" style="14" customWidth="1"/>
    <col min="10" max="10" width="13.36328125" style="15" customWidth="1"/>
    <col min="11" max="11" width="4.26953125" style="10" customWidth="1"/>
    <col min="12" max="13" width="7.7265625" style="10" customWidth="1"/>
    <col min="14" max="14" width="18.26953125" style="7" hidden="1" customWidth="1"/>
    <col min="15" max="15" width="10.7265625" style="7" hidden="1" customWidth="1"/>
    <col min="16" max="16384" width="9.26953125" style="7"/>
  </cols>
  <sheetData>
    <row r="1" spans="2:16" ht="12" customHeight="1" x14ac:dyDescent="0.25">
      <c r="B1" s="8"/>
      <c r="C1" s="1"/>
      <c r="D1" s="2"/>
      <c r="E1" s="2"/>
      <c r="F1" s="2"/>
      <c r="G1" s="3"/>
      <c r="H1" s="3"/>
      <c r="I1" s="4"/>
      <c r="J1" s="5"/>
      <c r="K1" s="2"/>
      <c r="L1" s="6"/>
      <c r="M1" s="6"/>
      <c r="N1" s="2"/>
      <c r="O1" s="2"/>
      <c r="P1" s="2"/>
    </row>
    <row r="2" spans="2:16" ht="12" customHeight="1" x14ac:dyDescent="0.25">
      <c r="B2" s="8"/>
      <c r="C2" s="1"/>
      <c r="D2" s="2"/>
      <c r="E2" s="2"/>
      <c r="F2" s="2"/>
      <c r="G2" s="3"/>
      <c r="H2" s="3"/>
      <c r="I2" s="4"/>
      <c r="J2" s="5"/>
      <c r="K2" s="2"/>
      <c r="L2" s="6"/>
      <c r="M2" s="6"/>
      <c r="N2" s="2"/>
      <c r="O2" s="2"/>
      <c r="P2" s="2"/>
    </row>
    <row r="3" spans="2:16" ht="12" customHeight="1" x14ac:dyDescent="0.25">
      <c r="B3" s="8"/>
      <c r="C3" s="1"/>
      <c r="D3" s="2"/>
      <c r="E3" s="2"/>
      <c r="F3" s="2"/>
      <c r="G3" s="3"/>
      <c r="H3" s="3"/>
      <c r="I3" s="4"/>
      <c r="J3" s="5"/>
      <c r="K3" s="2"/>
      <c r="L3" s="6"/>
      <c r="M3" s="6"/>
      <c r="N3" s="2"/>
      <c r="O3" s="2"/>
      <c r="P3" s="2"/>
    </row>
    <row r="4" spans="2:16" ht="12" customHeight="1" x14ac:dyDescent="0.25">
      <c r="B4" s="8"/>
      <c r="C4" s="1"/>
      <c r="D4" s="2"/>
      <c r="E4" s="2"/>
      <c r="F4" s="2"/>
      <c r="G4" s="3"/>
      <c r="H4" s="3"/>
      <c r="I4" s="4"/>
      <c r="J4" s="5"/>
      <c r="K4" s="2"/>
      <c r="L4" s="6"/>
      <c r="M4" s="6"/>
      <c r="N4" s="2"/>
      <c r="O4" s="2"/>
      <c r="P4" s="2"/>
    </row>
    <row r="5" spans="2:16" ht="12" customHeight="1" x14ac:dyDescent="0.25">
      <c r="B5" s="8"/>
      <c r="C5" s="1"/>
      <c r="D5" s="2"/>
      <c r="E5" s="2"/>
      <c r="F5" s="2"/>
      <c r="G5" s="3"/>
      <c r="H5" s="3"/>
      <c r="I5" s="4"/>
      <c r="J5" s="5"/>
      <c r="K5" s="2"/>
      <c r="L5" s="6"/>
      <c r="M5" s="6"/>
      <c r="N5" s="2"/>
      <c r="O5" s="2"/>
      <c r="P5" s="2"/>
    </row>
    <row r="6" spans="2:16" ht="12" customHeight="1" x14ac:dyDescent="0.25">
      <c r="B6" s="8"/>
      <c r="C6" s="1"/>
      <c r="D6" s="2"/>
      <c r="E6" s="2"/>
      <c r="F6" s="2"/>
      <c r="G6" s="3"/>
      <c r="H6" s="3"/>
      <c r="I6" s="4"/>
      <c r="J6" s="5"/>
      <c r="K6" s="2"/>
      <c r="L6" s="6"/>
      <c r="M6" s="6"/>
      <c r="N6" s="2"/>
      <c r="O6" s="2"/>
      <c r="P6" s="2"/>
    </row>
    <row r="7" spans="2:16" ht="12" customHeight="1" x14ac:dyDescent="0.25">
      <c r="B7" s="8"/>
      <c r="C7" s="1"/>
      <c r="D7" s="2"/>
      <c r="E7" s="2"/>
      <c r="F7" s="2"/>
      <c r="G7" s="3"/>
      <c r="H7" s="3"/>
      <c r="I7" s="4"/>
      <c r="J7" s="5"/>
      <c r="K7" s="2"/>
      <c r="L7" s="6"/>
      <c r="M7" s="6"/>
      <c r="N7" s="2"/>
      <c r="O7" s="2"/>
      <c r="P7" s="2"/>
    </row>
    <row r="8" spans="2:16" ht="12" customHeight="1" x14ac:dyDescent="0.25">
      <c r="B8" s="8"/>
      <c r="C8" s="1"/>
      <c r="D8" s="2"/>
      <c r="E8" s="2"/>
      <c r="F8" s="2"/>
      <c r="G8" s="3"/>
      <c r="H8" s="3"/>
      <c r="I8" s="4"/>
      <c r="J8" s="5"/>
      <c r="K8" s="2"/>
      <c r="L8" s="6"/>
      <c r="M8" s="6"/>
      <c r="N8" s="2"/>
      <c r="O8" s="2"/>
      <c r="P8" s="2"/>
    </row>
    <row r="9" spans="2:16" ht="12" customHeight="1" x14ac:dyDescent="0.25">
      <c r="B9" s="8"/>
      <c r="C9" s="1"/>
      <c r="D9" s="2"/>
      <c r="E9" s="2"/>
      <c r="F9" s="2"/>
      <c r="G9" s="3"/>
      <c r="H9" s="3"/>
      <c r="I9" s="4"/>
      <c r="J9" s="5"/>
      <c r="K9" s="2"/>
      <c r="L9" s="6"/>
      <c r="M9" s="6"/>
      <c r="N9" s="2"/>
      <c r="O9" s="2"/>
      <c r="P9" s="2"/>
    </row>
    <row r="10" spans="2:16" ht="12" customHeight="1" x14ac:dyDescent="0.25">
      <c r="B10" s="8"/>
      <c r="C10" s="1"/>
      <c r="D10" s="2"/>
      <c r="E10" s="2"/>
      <c r="F10" s="2"/>
      <c r="G10" s="3"/>
      <c r="H10" s="3"/>
      <c r="I10" s="4"/>
      <c r="J10" s="5"/>
      <c r="K10" s="2"/>
      <c r="L10" s="6"/>
      <c r="M10" s="6"/>
      <c r="N10" s="2"/>
      <c r="O10" s="2"/>
      <c r="P10" s="2"/>
    </row>
    <row r="11" spans="2:16" ht="12" customHeight="1" x14ac:dyDescent="0.25">
      <c r="B11" s="8"/>
      <c r="C11" s="1"/>
      <c r="D11" s="2"/>
      <c r="E11" s="2"/>
      <c r="F11" s="2"/>
      <c r="G11" s="3"/>
      <c r="H11" s="3"/>
      <c r="I11" s="4"/>
      <c r="J11" s="5"/>
      <c r="K11" s="2"/>
      <c r="L11" s="6"/>
      <c r="M11" s="6"/>
      <c r="N11" s="2"/>
      <c r="O11" s="2"/>
      <c r="P11" s="2"/>
    </row>
    <row r="12" spans="2:16" ht="12" customHeight="1" x14ac:dyDescent="0.25">
      <c r="B12" s="8"/>
      <c r="C12" s="1"/>
      <c r="D12" s="2"/>
      <c r="E12" s="2"/>
      <c r="F12" s="2"/>
      <c r="G12" s="3"/>
      <c r="H12" s="3"/>
      <c r="I12" s="4"/>
      <c r="J12" s="5"/>
      <c r="K12" s="2"/>
      <c r="L12" s="6"/>
      <c r="M12" s="6"/>
      <c r="N12" s="2"/>
      <c r="O12" s="2"/>
      <c r="P12" s="2"/>
    </row>
    <row r="13" spans="2:16" ht="12" customHeight="1" x14ac:dyDescent="0.25">
      <c r="B13" s="8"/>
      <c r="C13" s="1"/>
      <c r="D13" s="2"/>
      <c r="E13" s="2"/>
      <c r="F13" s="2"/>
      <c r="G13" s="3"/>
      <c r="H13" s="3"/>
      <c r="I13" s="4"/>
      <c r="J13" s="5"/>
      <c r="K13" s="2"/>
      <c r="L13" s="6"/>
      <c r="M13" s="6"/>
      <c r="N13" s="2"/>
      <c r="O13" s="2"/>
      <c r="P13" s="2"/>
    </row>
    <row r="14" spans="2:16" ht="39" customHeight="1" x14ac:dyDescent="0.75">
      <c r="B14" s="7"/>
      <c r="C14" s="323" t="s">
        <v>575</v>
      </c>
      <c r="D14" s="323"/>
      <c r="E14" s="323"/>
      <c r="F14" s="323"/>
      <c r="G14" s="323"/>
      <c r="H14" s="323"/>
      <c r="I14" s="4"/>
      <c r="J14" s="5"/>
      <c r="K14" s="2"/>
      <c r="L14" s="6"/>
      <c r="M14" s="6"/>
      <c r="N14" s="2"/>
      <c r="O14" s="2"/>
      <c r="P14" s="2"/>
    </row>
    <row r="15" spans="2:16" ht="28.5" customHeight="1" x14ac:dyDescent="0.25">
      <c r="B15" s="7"/>
      <c r="C15" s="343" t="s">
        <v>596</v>
      </c>
      <c r="D15" s="343"/>
      <c r="E15" s="343"/>
      <c r="F15" s="343"/>
      <c r="G15" s="343"/>
      <c r="H15" s="343"/>
      <c r="I15" s="4"/>
      <c r="J15" s="5"/>
      <c r="K15" s="2"/>
      <c r="L15" s="6"/>
      <c r="M15" s="6"/>
      <c r="N15" s="2"/>
      <c r="O15" s="2"/>
      <c r="P15" s="2"/>
    </row>
    <row r="16" spans="2:16" ht="25.5" customHeight="1" x14ac:dyDescent="0.25">
      <c r="B16" s="9"/>
      <c r="C16" s="343" t="s">
        <v>576</v>
      </c>
      <c r="D16" s="343"/>
      <c r="E16" s="343"/>
      <c r="F16" s="343"/>
      <c r="G16" s="343"/>
      <c r="H16" s="343"/>
      <c r="I16" s="4"/>
      <c r="J16" s="5"/>
      <c r="K16" s="2"/>
      <c r="L16" s="6"/>
      <c r="M16" s="6"/>
      <c r="N16" s="2"/>
      <c r="O16" s="2"/>
      <c r="P16" s="2"/>
    </row>
    <row r="17" spans="2:16" ht="24.75" customHeight="1" x14ac:dyDescent="0.25">
      <c r="B17" s="9"/>
      <c r="C17" s="2"/>
      <c r="D17" s="1"/>
      <c r="E17" s="1"/>
      <c r="F17" s="1"/>
      <c r="G17" s="3"/>
      <c r="H17" s="3"/>
      <c r="I17" s="4"/>
      <c r="J17" s="5"/>
      <c r="K17" s="2"/>
      <c r="L17" s="6"/>
      <c r="M17" s="6"/>
      <c r="N17" s="2"/>
      <c r="O17" s="2"/>
      <c r="P17" s="2"/>
    </row>
    <row r="18" spans="2:16" ht="16.5" customHeight="1" x14ac:dyDescent="0.25">
      <c r="B18" s="328" t="s">
        <v>595</v>
      </c>
      <c r="C18" s="329"/>
      <c r="D18" s="329"/>
      <c r="E18" s="329"/>
      <c r="F18" s="329"/>
      <c r="G18" s="329"/>
      <c r="H18" s="329"/>
      <c r="I18" s="329"/>
      <c r="J18" s="330"/>
      <c r="K18" s="20"/>
      <c r="M18" s="6"/>
      <c r="N18" s="2"/>
      <c r="O18" s="2"/>
      <c r="P18" s="2"/>
    </row>
    <row r="19" spans="2:16" ht="12" customHeight="1" x14ac:dyDescent="0.25">
      <c r="B19" s="356" t="s">
        <v>564</v>
      </c>
      <c r="C19" s="356"/>
      <c r="D19" s="345" t="s">
        <v>593</v>
      </c>
      <c r="E19" s="346"/>
      <c r="F19" s="344"/>
      <c r="G19" s="344"/>
      <c r="H19" s="344"/>
      <c r="I19" s="344"/>
      <c r="J19" s="344"/>
      <c r="K19" s="20"/>
      <c r="L19" s="6"/>
      <c r="M19" s="6"/>
      <c r="N19" s="2"/>
      <c r="O19" s="2"/>
      <c r="P19" s="2"/>
    </row>
    <row r="20" spans="2:16" ht="12" customHeight="1" x14ac:dyDescent="0.25">
      <c r="B20" s="326" t="s">
        <v>565</v>
      </c>
      <c r="C20" s="327"/>
      <c r="D20" s="357" t="s">
        <v>594</v>
      </c>
      <c r="E20" s="358"/>
      <c r="F20" s="344"/>
      <c r="G20" s="344"/>
      <c r="H20" s="344"/>
      <c r="I20" s="344"/>
      <c r="J20" s="344"/>
      <c r="K20" s="20"/>
      <c r="L20" s="6"/>
      <c r="M20" s="6"/>
      <c r="N20" s="2"/>
      <c r="O20" s="2"/>
      <c r="P20" s="2"/>
    </row>
    <row r="21" spans="2:16" ht="12" customHeight="1" x14ac:dyDescent="0.25">
      <c r="B21" s="21"/>
      <c r="C21" s="21"/>
      <c r="D21" s="2"/>
      <c r="E21" s="2"/>
      <c r="F21" s="2"/>
      <c r="G21" s="3"/>
      <c r="H21" s="3"/>
      <c r="I21" s="4"/>
      <c r="J21" s="22"/>
      <c r="K21" s="20"/>
      <c r="L21" s="6"/>
      <c r="M21" s="6"/>
      <c r="N21" s="2"/>
      <c r="O21" s="2"/>
      <c r="P21" s="2"/>
    </row>
    <row r="22" spans="2:16" ht="16.5" customHeight="1" x14ac:dyDescent="0.25">
      <c r="B22" s="328" t="s">
        <v>571</v>
      </c>
      <c r="C22" s="329"/>
      <c r="D22" s="329"/>
      <c r="E22" s="329"/>
      <c r="F22" s="329"/>
      <c r="G22" s="329"/>
      <c r="H22" s="329"/>
      <c r="I22" s="329"/>
      <c r="J22" s="330"/>
      <c r="K22" s="20"/>
      <c r="L22" s="6"/>
      <c r="M22" s="6"/>
      <c r="N22" s="2"/>
      <c r="O22" s="2"/>
      <c r="P22" s="2"/>
    </row>
    <row r="23" spans="2:16" ht="200.25" customHeight="1" x14ac:dyDescent="0.25">
      <c r="B23" s="334" t="s">
        <v>636</v>
      </c>
      <c r="C23" s="335"/>
      <c r="D23" s="335"/>
      <c r="E23" s="335"/>
      <c r="F23" s="335"/>
      <c r="G23" s="335"/>
      <c r="H23" s="335"/>
      <c r="I23" s="335"/>
      <c r="J23" s="336"/>
      <c r="K23" s="20"/>
      <c r="L23" s="6"/>
      <c r="M23" s="6"/>
      <c r="N23" s="2"/>
      <c r="O23" s="2"/>
      <c r="P23" s="2"/>
    </row>
    <row r="24" spans="2:16" ht="12" customHeight="1" x14ac:dyDescent="0.25">
      <c r="B24" s="331"/>
      <c r="C24" s="332"/>
      <c r="D24" s="332"/>
      <c r="E24" s="332"/>
      <c r="F24" s="332"/>
      <c r="G24" s="332"/>
      <c r="H24" s="332"/>
      <c r="I24" s="332"/>
      <c r="J24" s="333"/>
      <c r="K24" s="20"/>
      <c r="L24" s="6"/>
      <c r="M24" s="6"/>
      <c r="N24" s="2"/>
      <c r="O24" s="2"/>
      <c r="P24" s="2"/>
    </row>
    <row r="25" spans="2:16" ht="9.75" customHeight="1" x14ac:dyDescent="0.25">
      <c r="B25" s="9"/>
      <c r="C25" s="2"/>
      <c r="D25" s="2"/>
      <c r="E25" s="2"/>
      <c r="F25" s="2"/>
      <c r="G25" s="17"/>
      <c r="H25" s="17"/>
      <c r="I25" s="18"/>
      <c r="J25" s="19"/>
      <c r="K25" s="11"/>
      <c r="L25" s="6"/>
      <c r="M25" s="6"/>
      <c r="N25" s="2"/>
      <c r="O25" s="2"/>
      <c r="P25" s="2"/>
    </row>
    <row r="26" spans="2:16" ht="3" customHeight="1" x14ac:dyDescent="0.25">
      <c r="B26" s="9"/>
      <c r="C26" s="2"/>
      <c r="D26" s="2"/>
      <c r="E26" s="2"/>
      <c r="F26" s="2"/>
      <c r="G26" s="17"/>
      <c r="H26" s="17"/>
      <c r="I26" s="18"/>
      <c r="J26" s="19"/>
      <c r="K26" s="11"/>
      <c r="L26" s="6"/>
      <c r="M26" s="6"/>
      <c r="N26" s="2"/>
      <c r="O26" s="2"/>
      <c r="P26" s="2"/>
    </row>
    <row r="27" spans="2:16" s="23" customFormat="1" ht="16.5" customHeight="1" x14ac:dyDescent="0.25">
      <c r="B27" s="337" t="s">
        <v>572</v>
      </c>
      <c r="C27" s="338"/>
      <c r="D27" s="338"/>
      <c r="E27" s="338"/>
      <c r="F27" s="338"/>
      <c r="G27" s="338"/>
      <c r="H27" s="338"/>
      <c r="I27" s="338"/>
      <c r="J27" s="339"/>
      <c r="K27" s="24"/>
      <c r="L27" s="24"/>
      <c r="M27" s="24"/>
      <c r="N27" s="25"/>
      <c r="O27" s="25"/>
      <c r="P27" s="25"/>
    </row>
    <row r="28" spans="2:16" s="23" customFormat="1" ht="9.75" customHeight="1" x14ac:dyDescent="0.25">
      <c r="B28" s="243"/>
      <c r="C28" s="244"/>
      <c r="D28" s="244"/>
      <c r="E28" s="244"/>
      <c r="F28" s="244"/>
      <c r="G28" s="244"/>
      <c r="H28" s="244"/>
      <c r="I28" s="244"/>
      <c r="J28" s="245"/>
      <c r="K28" s="24"/>
      <c r="L28" s="24"/>
      <c r="M28" s="24"/>
      <c r="N28" s="25"/>
      <c r="O28" s="25"/>
      <c r="P28" s="25"/>
    </row>
    <row r="29" spans="2:16" ht="32.15" customHeight="1" x14ac:dyDescent="0.25">
      <c r="B29" s="241" t="s">
        <v>573</v>
      </c>
      <c r="C29" s="321" t="s">
        <v>638</v>
      </c>
      <c r="D29" s="321"/>
      <c r="E29" s="321"/>
      <c r="F29" s="321"/>
      <c r="G29" s="321"/>
      <c r="H29" s="321"/>
      <c r="I29" s="321"/>
      <c r="J29" s="322"/>
      <c r="K29" s="6"/>
      <c r="L29" s="6"/>
      <c r="M29" s="6"/>
      <c r="N29" s="2"/>
      <c r="O29" s="2"/>
      <c r="P29" s="2"/>
    </row>
    <row r="30" spans="2:16" ht="31.4" customHeight="1" x14ac:dyDescent="0.25">
      <c r="B30" s="240" t="s">
        <v>574</v>
      </c>
      <c r="C30" s="321" t="s">
        <v>646</v>
      </c>
      <c r="D30" s="321"/>
      <c r="E30" s="321"/>
      <c r="F30" s="321"/>
      <c r="G30" s="321"/>
      <c r="H30" s="321"/>
      <c r="I30" s="321"/>
      <c r="J30" s="322"/>
      <c r="K30" s="6"/>
      <c r="L30" s="6"/>
      <c r="M30" s="6"/>
      <c r="N30" s="2"/>
      <c r="O30" s="2"/>
      <c r="P30" s="2"/>
    </row>
    <row r="31" spans="2:16" ht="41.75" customHeight="1" x14ac:dyDescent="0.25">
      <c r="B31" s="240" t="s">
        <v>639</v>
      </c>
      <c r="C31" s="321" t="s">
        <v>647</v>
      </c>
      <c r="D31" s="321"/>
      <c r="E31" s="321"/>
      <c r="F31" s="321"/>
      <c r="G31" s="321"/>
      <c r="H31" s="321"/>
      <c r="I31" s="321"/>
      <c r="J31" s="322"/>
      <c r="K31" s="6"/>
      <c r="L31" s="6"/>
      <c r="M31" s="6"/>
      <c r="N31" s="2"/>
      <c r="O31" s="2"/>
      <c r="P31" s="2"/>
    </row>
    <row r="32" spans="2:16" ht="40" customHeight="1" x14ac:dyDescent="0.25">
      <c r="B32" s="241" t="s">
        <v>577</v>
      </c>
      <c r="C32" s="321" t="s">
        <v>645</v>
      </c>
      <c r="D32" s="321"/>
      <c r="E32" s="321"/>
      <c r="F32" s="321"/>
      <c r="G32" s="321"/>
      <c r="H32" s="321"/>
      <c r="I32" s="321"/>
      <c r="J32" s="322"/>
      <c r="K32" s="6"/>
      <c r="L32" s="6"/>
      <c r="M32" s="6"/>
      <c r="N32" s="2"/>
      <c r="O32" s="2"/>
      <c r="P32" s="2"/>
    </row>
    <row r="33" spans="2:16" ht="43.4" customHeight="1" x14ac:dyDescent="0.25">
      <c r="B33" s="241" t="s">
        <v>640</v>
      </c>
      <c r="C33" s="321" t="s">
        <v>637</v>
      </c>
      <c r="D33" s="321"/>
      <c r="E33" s="321"/>
      <c r="F33" s="321"/>
      <c r="G33" s="321"/>
      <c r="H33" s="321"/>
      <c r="I33" s="321"/>
      <c r="J33" s="322"/>
      <c r="K33" s="6"/>
      <c r="L33" s="6"/>
      <c r="M33" s="6"/>
      <c r="N33" s="2"/>
      <c r="O33" s="2"/>
      <c r="P33" s="2"/>
    </row>
    <row r="34" spans="2:16" ht="21" customHeight="1" x14ac:dyDescent="0.25">
      <c r="B34" s="240" t="s">
        <v>578</v>
      </c>
      <c r="C34" s="321" t="s">
        <v>648</v>
      </c>
      <c r="D34" s="321"/>
      <c r="E34" s="321"/>
      <c r="F34" s="321"/>
      <c r="G34" s="321"/>
      <c r="H34" s="321"/>
      <c r="I34" s="321"/>
      <c r="J34" s="322"/>
      <c r="K34" s="6"/>
      <c r="L34" s="6"/>
      <c r="M34" s="6"/>
      <c r="N34" s="2"/>
      <c r="O34" s="2"/>
      <c r="P34" s="2"/>
    </row>
    <row r="35" spans="2:16" ht="42.5" customHeight="1" x14ac:dyDescent="0.25">
      <c r="B35" s="240" t="s">
        <v>641</v>
      </c>
      <c r="C35" s="321" t="s">
        <v>649</v>
      </c>
      <c r="D35" s="321"/>
      <c r="E35" s="321"/>
      <c r="F35" s="321"/>
      <c r="G35" s="321"/>
      <c r="H35" s="321"/>
      <c r="I35" s="321"/>
      <c r="J35" s="322"/>
      <c r="K35" s="6"/>
      <c r="L35" s="6"/>
      <c r="M35" s="6"/>
      <c r="N35" s="2"/>
      <c r="O35" s="2"/>
      <c r="P35" s="2"/>
    </row>
    <row r="36" spans="2:16" ht="29.15" customHeight="1" x14ac:dyDescent="0.25">
      <c r="B36" s="240" t="s">
        <v>642</v>
      </c>
      <c r="C36" s="321" t="s">
        <v>650</v>
      </c>
      <c r="D36" s="321"/>
      <c r="E36" s="321"/>
      <c r="F36" s="321"/>
      <c r="G36" s="321"/>
      <c r="H36" s="321"/>
      <c r="I36" s="321"/>
      <c r="J36" s="322"/>
      <c r="K36" s="6"/>
      <c r="L36" s="6"/>
      <c r="M36" s="6"/>
      <c r="N36" s="2"/>
      <c r="O36" s="2"/>
      <c r="P36" s="2"/>
    </row>
    <row r="37" spans="2:16" ht="38.75" customHeight="1" x14ac:dyDescent="0.25">
      <c r="B37" s="240" t="s">
        <v>643</v>
      </c>
      <c r="C37" s="321" t="s">
        <v>651</v>
      </c>
      <c r="D37" s="321"/>
      <c r="E37" s="321"/>
      <c r="F37" s="321"/>
      <c r="G37" s="321"/>
      <c r="H37" s="321"/>
      <c r="I37" s="321"/>
      <c r="J37" s="322"/>
      <c r="K37" s="6"/>
      <c r="L37" s="6"/>
      <c r="M37" s="6"/>
      <c r="N37" s="2"/>
      <c r="O37" s="2"/>
      <c r="P37" s="2"/>
    </row>
    <row r="38" spans="2:16" ht="43.75" customHeight="1" x14ac:dyDescent="0.25">
      <c r="B38" s="242" t="s">
        <v>644</v>
      </c>
      <c r="C38" s="350" t="s">
        <v>652</v>
      </c>
      <c r="D38" s="350"/>
      <c r="E38" s="350"/>
      <c r="F38" s="350"/>
      <c r="G38" s="350"/>
      <c r="H38" s="350"/>
      <c r="I38" s="350"/>
      <c r="J38" s="351"/>
      <c r="K38" s="6"/>
      <c r="L38" s="6"/>
      <c r="M38" s="6"/>
      <c r="N38" s="2"/>
      <c r="O38" s="2"/>
      <c r="P38" s="2"/>
    </row>
    <row r="39" spans="2:16" ht="19.5" customHeight="1" x14ac:dyDescent="0.25">
      <c r="B39" s="337" t="s">
        <v>579</v>
      </c>
      <c r="C39" s="338"/>
      <c r="D39" s="338"/>
      <c r="E39" s="338"/>
      <c r="F39" s="338"/>
      <c r="G39" s="338"/>
      <c r="H39" s="338"/>
      <c r="I39" s="338"/>
      <c r="J39" s="339"/>
      <c r="K39" s="6"/>
      <c r="L39" s="6"/>
      <c r="M39" s="6"/>
      <c r="N39" s="2"/>
      <c r="O39" s="2"/>
      <c r="P39" s="2"/>
    </row>
    <row r="40" spans="2:16" ht="8.25" customHeight="1" x14ac:dyDescent="0.25">
      <c r="B40" s="340"/>
      <c r="C40" s="341"/>
      <c r="D40" s="341"/>
      <c r="E40" s="341"/>
      <c r="F40" s="341"/>
      <c r="G40" s="341"/>
      <c r="H40" s="341"/>
      <c r="I40" s="341"/>
      <c r="J40" s="342"/>
      <c r="K40" s="6"/>
      <c r="L40" s="6"/>
      <c r="M40" s="6"/>
      <c r="N40" s="2"/>
      <c r="O40" s="2"/>
      <c r="P40" s="2"/>
    </row>
    <row r="41" spans="2:16" x14ac:dyDescent="0.25">
      <c r="B41" s="324" t="s">
        <v>287</v>
      </c>
      <c r="C41" s="325"/>
      <c r="D41" s="321" t="s">
        <v>580</v>
      </c>
      <c r="E41" s="321"/>
      <c r="F41" s="321"/>
      <c r="G41" s="321"/>
      <c r="H41" s="321"/>
      <c r="I41" s="321"/>
      <c r="J41" s="322"/>
      <c r="K41" s="6"/>
      <c r="L41" s="6"/>
      <c r="M41" s="6"/>
      <c r="N41" s="2"/>
      <c r="O41" s="2"/>
      <c r="P41" s="2"/>
    </row>
    <row r="42" spans="2:16" x14ac:dyDescent="0.25">
      <c r="B42" s="352" t="s">
        <v>581</v>
      </c>
      <c r="C42" s="321"/>
      <c r="D42" s="321" t="s">
        <v>582</v>
      </c>
      <c r="E42" s="321"/>
      <c r="F42" s="321"/>
      <c r="G42" s="321"/>
      <c r="H42" s="321"/>
      <c r="I42" s="321"/>
      <c r="J42" s="322"/>
      <c r="K42" s="6"/>
      <c r="L42" s="6"/>
      <c r="M42" s="6"/>
      <c r="N42" s="2"/>
      <c r="O42" s="2"/>
      <c r="P42" s="2"/>
    </row>
    <row r="43" spans="2:16" x14ac:dyDescent="0.25">
      <c r="B43" s="324" t="s">
        <v>583</v>
      </c>
      <c r="C43" s="325"/>
      <c r="D43" s="321" t="s">
        <v>584</v>
      </c>
      <c r="E43" s="321"/>
      <c r="F43" s="321"/>
      <c r="G43" s="321"/>
      <c r="H43" s="321"/>
      <c r="I43" s="321"/>
      <c r="J43" s="322"/>
      <c r="K43" s="6"/>
      <c r="L43" s="6"/>
      <c r="M43" s="6"/>
      <c r="N43" s="2"/>
      <c r="O43" s="2"/>
      <c r="P43" s="2"/>
    </row>
    <row r="44" spans="2:16" x14ac:dyDescent="0.25">
      <c r="B44" s="324" t="s">
        <v>585</v>
      </c>
      <c r="C44" s="325"/>
      <c r="D44" s="321" t="s">
        <v>586</v>
      </c>
      <c r="E44" s="321"/>
      <c r="F44" s="321"/>
      <c r="G44" s="321"/>
      <c r="H44" s="321"/>
      <c r="I44" s="321"/>
      <c r="J44" s="322"/>
      <c r="K44" s="6"/>
      <c r="L44" s="6"/>
      <c r="M44" s="6"/>
      <c r="N44" s="2"/>
      <c r="O44" s="2"/>
      <c r="P44" s="2"/>
    </row>
    <row r="45" spans="2:16" x14ac:dyDescent="0.25">
      <c r="B45" s="324" t="s">
        <v>587</v>
      </c>
      <c r="C45" s="325"/>
      <c r="D45" s="321" t="s">
        <v>588</v>
      </c>
      <c r="E45" s="321"/>
      <c r="F45" s="321"/>
      <c r="G45" s="321"/>
      <c r="H45" s="321"/>
      <c r="I45" s="321"/>
      <c r="J45" s="322"/>
      <c r="K45" s="6"/>
      <c r="L45" s="6"/>
      <c r="M45" s="6"/>
      <c r="N45" s="2"/>
      <c r="O45" s="2"/>
      <c r="P45" s="2"/>
    </row>
    <row r="46" spans="2:16" x14ac:dyDescent="0.25">
      <c r="B46" s="352" t="s">
        <v>589</v>
      </c>
      <c r="C46" s="321"/>
      <c r="D46" s="321" t="s">
        <v>590</v>
      </c>
      <c r="E46" s="321"/>
      <c r="F46" s="321"/>
      <c r="G46" s="321"/>
      <c r="H46" s="321"/>
      <c r="I46" s="321"/>
      <c r="J46" s="322"/>
      <c r="K46" s="6"/>
      <c r="L46" s="6"/>
      <c r="M46" s="6"/>
      <c r="N46" s="2"/>
      <c r="O46" s="2"/>
      <c r="P46" s="2"/>
    </row>
    <row r="47" spans="2:16" ht="9" customHeight="1" x14ac:dyDescent="0.25">
      <c r="B47" s="349"/>
      <c r="C47" s="350"/>
      <c r="D47" s="350"/>
      <c r="E47" s="350"/>
      <c r="F47" s="350"/>
      <c r="G47" s="350"/>
      <c r="H47" s="350"/>
      <c r="I47" s="350"/>
      <c r="J47" s="351"/>
      <c r="K47" s="6"/>
      <c r="L47" s="6"/>
      <c r="M47" s="6"/>
      <c r="N47" s="2"/>
      <c r="O47" s="2"/>
      <c r="P47" s="2"/>
    </row>
    <row r="48" spans="2:16" customFormat="1" ht="10.5" customHeight="1" x14ac:dyDescent="0.25"/>
    <row r="49" spans="1:14" customFormat="1" ht="23.15" customHeight="1" x14ac:dyDescent="0.25">
      <c r="A49" s="307"/>
      <c r="B49" s="337" t="s">
        <v>591</v>
      </c>
      <c r="C49" s="338"/>
      <c r="D49" s="338"/>
      <c r="E49" s="338"/>
      <c r="F49" s="338"/>
      <c r="G49" s="338"/>
      <c r="H49" s="338"/>
      <c r="I49" s="338"/>
      <c r="J49" s="339"/>
    </row>
    <row r="50" spans="1:14" customFormat="1" ht="19.5" customHeight="1" x14ac:dyDescent="0.25">
      <c r="A50" s="308"/>
      <c r="B50" s="353" t="s">
        <v>672</v>
      </c>
      <c r="C50" s="354"/>
      <c r="D50" s="354"/>
      <c r="E50" s="354"/>
      <c r="F50" s="354"/>
      <c r="G50" s="354"/>
      <c r="H50" s="354"/>
      <c r="I50" s="354"/>
      <c r="J50" s="355"/>
    </row>
    <row r="51" spans="1:14" customFormat="1" x14ac:dyDescent="0.25">
      <c r="A51" s="308"/>
      <c r="B51" s="347"/>
      <c r="C51" s="348"/>
      <c r="D51" s="321"/>
      <c r="E51" s="321"/>
      <c r="F51" s="321"/>
      <c r="G51" s="321"/>
      <c r="H51" s="321"/>
      <c r="I51" s="321"/>
      <c r="J51" s="322"/>
    </row>
    <row r="52" spans="1:14" customFormat="1" ht="17.25" customHeight="1" x14ac:dyDescent="0.25">
      <c r="A52" s="308"/>
      <c r="B52" s="241"/>
      <c r="C52" s="309"/>
      <c r="D52" s="310"/>
      <c r="E52" s="311">
        <v>2025</v>
      </c>
      <c r="F52" s="311"/>
      <c r="G52" s="311">
        <v>2026</v>
      </c>
      <c r="H52" s="312"/>
      <c r="I52" s="311" t="s">
        <v>120</v>
      </c>
      <c r="J52" s="239"/>
      <c r="N52" s="27" t="b">
        <v>1</v>
      </c>
    </row>
    <row r="53" spans="1:14" customFormat="1" ht="13" x14ac:dyDescent="0.3">
      <c r="A53" s="308"/>
      <c r="B53" s="241"/>
      <c r="C53" s="309"/>
      <c r="D53" s="310" t="s">
        <v>620</v>
      </c>
      <c r="E53" s="313">
        <f>IF(N52,'P1-WZH-2025'!I123,0)</f>
        <v>0</v>
      </c>
      <c r="F53" s="310"/>
      <c r="G53" s="313">
        <f>IF(N52,'P1-WZH-2026'!I123,0)</f>
        <v>0</v>
      </c>
      <c r="H53" s="310"/>
      <c r="I53" s="313">
        <f>E53+G53</f>
        <v>0</v>
      </c>
      <c r="J53" s="239"/>
      <c r="N53" s="27"/>
    </row>
    <row r="54" spans="1:14" customFormat="1" x14ac:dyDescent="0.25">
      <c r="A54" s="308"/>
      <c r="B54" s="241"/>
      <c r="C54" s="309"/>
      <c r="D54" s="310"/>
      <c r="E54" s="310"/>
      <c r="F54" s="310"/>
      <c r="G54" s="310"/>
      <c r="H54" s="310"/>
      <c r="I54" s="310"/>
      <c r="J54" s="239"/>
      <c r="N54" s="27" t="b">
        <v>1</v>
      </c>
    </row>
    <row r="55" spans="1:14" customFormat="1" ht="13" x14ac:dyDescent="0.3">
      <c r="A55" s="308"/>
      <c r="B55" s="241"/>
      <c r="C55" s="309"/>
      <c r="D55" s="310" t="s">
        <v>621</v>
      </c>
      <c r="E55" s="313">
        <f>IF(N54,'P2-WZH-2025'!I123,0)</f>
        <v>0</v>
      </c>
      <c r="F55" s="310"/>
      <c r="G55" s="313">
        <f>IF(N54,'P2-WZH-2026'!I123,0)</f>
        <v>0</v>
      </c>
      <c r="H55" s="310"/>
      <c r="I55" s="313">
        <f t="shared" ref="I55:I59" si="0">E55+G55</f>
        <v>0</v>
      </c>
      <c r="J55" s="239"/>
      <c r="N55" s="27"/>
    </row>
    <row r="56" spans="1:14" customFormat="1" x14ac:dyDescent="0.25">
      <c r="A56" s="308"/>
      <c r="B56" s="241"/>
      <c r="C56" s="309"/>
      <c r="D56" s="310"/>
      <c r="E56" s="310"/>
      <c r="F56" s="310"/>
      <c r="G56" s="310"/>
      <c r="H56" s="310"/>
      <c r="I56" s="310"/>
      <c r="J56" s="239"/>
      <c r="N56" s="27" t="b">
        <v>1</v>
      </c>
    </row>
    <row r="57" spans="1:14" customFormat="1" ht="13" x14ac:dyDescent="0.3">
      <c r="A57" s="308"/>
      <c r="B57" s="241"/>
      <c r="C57" s="309"/>
      <c r="D57" s="310" t="s">
        <v>622</v>
      </c>
      <c r="E57" s="313">
        <f>IF(N56,'P3-WZH-2025'!I124,0)</f>
        <v>0</v>
      </c>
      <c r="F57" s="310"/>
      <c r="G57" s="313">
        <f>IF(N56,'P3-WZH-2026'!I124,0)</f>
        <v>0</v>
      </c>
      <c r="H57" s="310"/>
      <c r="I57" s="313">
        <f t="shared" si="0"/>
        <v>0</v>
      </c>
      <c r="J57" s="239"/>
      <c r="N57" s="27"/>
    </row>
    <row r="58" spans="1:14" customFormat="1" x14ac:dyDescent="0.25">
      <c r="A58" s="308"/>
      <c r="B58" s="241"/>
      <c r="C58" s="309"/>
      <c r="D58" s="310"/>
      <c r="E58" s="310"/>
      <c r="F58" s="310"/>
      <c r="G58" s="310"/>
      <c r="H58" s="310"/>
      <c r="I58" s="310"/>
      <c r="J58" s="239"/>
      <c r="N58" s="27" t="b">
        <v>1</v>
      </c>
    </row>
    <row r="59" spans="1:14" customFormat="1" ht="13" x14ac:dyDescent="0.3">
      <c r="A59" s="308"/>
      <c r="B59" s="241"/>
      <c r="C59" s="309"/>
      <c r="D59" s="310" t="s">
        <v>623</v>
      </c>
      <c r="E59" s="313">
        <f>IF(N58,'P4-WZH-2025'!I121,0)</f>
        <v>0</v>
      </c>
      <c r="F59" s="310"/>
      <c r="G59" s="313">
        <f>IF(N58,'P4-WZH-2026'!I121,0)</f>
        <v>0</v>
      </c>
      <c r="H59" s="310"/>
      <c r="I59" s="313">
        <f t="shared" si="0"/>
        <v>0</v>
      </c>
      <c r="J59" s="239"/>
    </row>
    <row r="60" spans="1:14" customFormat="1" x14ac:dyDescent="0.25">
      <c r="A60" s="308"/>
      <c r="B60" s="241"/>
      <c r="C60" s="309"/>
      <c r="D60" s="310"/>
      <c r="E60" s="310"/>
      <c r="F60" s="310"/>
      <c r="G60" s="310"/>
      <c r="H60" s="310"/>
      <c r="I60" s="310"/>
      <c r="J60" s="239"/>
    </row>
    <row r="61" spans="1:14" s="26" customFormat="1" ht="24" customHeight="1" x14ac:dyDescent="0.25">
      <c r="A61" s="314"/>
      <c r="B61" s="315"/>
      <c r="C61" s="316"/>
      <c r="D61" s="317" t="s">
        <v>592</v>
      </c>
      <c r="E61" s="318"/>
      <c r="F61" s="318"/>
      <c r="G61" s="319"/>
      <c r="H61" s="319"/>
      <c r="I61" s="318">
        <f>SUM(I53:I60)</f>
        <v>0</v>
      </c>
      <c r="J61" s="320"/>
    </row>
    <row r="62" spans="1:14" customFormat="1" x14ac:dyDescent="0.25"/>
    <row r="63" spans="1:14" customFormat="1" x14ac:dyDescent="0.25"/>
    <row r="64" spans="1:1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ht="12.5" customHeight="1" x14ac:dyDescent="0.25"/>
    <row r="75" customFormat="1" ht="12" customHeight="1" x14ac:dyDescent="0.25"/>
    <row r="76" customFormat="1" ht="12" customHeight="1" x14ac:dyDescent="0.25"/>
    <row r="77" customFormat="1" ht="12" customHeight="1" x14ac:dyDescent="0.25"/>
    <row r="78" customFormat="1" ht="12" customHeight="1" x14ac:dyDescent="0.25"/>
    <row r="79" customFormat="1" x14ac:dyDescent="0.25"/>
    <row r="80" customFormat="1" ht="22" customHeight="1" x14ac:dyDescent="0.25"/>
    <row r="81" customFormat="1" ht="12" customHeight="1" x14ac:dyDescent="0.25"/>
    <row r="82" customFormat="1" ht="12" customHeight="1" x14ac:dyDescent="0.25"/>
    <row r="83" customFormat="1" ht="12" customHeight="1" x14ac:dyDescent="0.25"/>
    <row r="84" customFormat="1" ht="12" customHeight="1" x14ac:dyDescent="0.25"/>
    <row r="85" customFormat="1" ht="12" customHeight="1" x14ac:dyDescent="0.25"/>
    <row r="86" customFormat="1" ht="12" customHeight="1" x14ac:dyDescent="0.25"/>
    <row r="87" customFormat="1" ht="12" customHeight="1" x14ac:dyDescent="0.25"/>
    <row r="88" customFormat="1" x14ac:dyDescent="0.25"/>
    <row r="89" customFormat="1" x14ac:dyDescent="0.25"/>
    <row r="90" customFormat="1" ht="22.75" customHeight="1" x14ac:dyDescent="0.25"/>
    <row r="91" customFormat="1" ht="24.5" customHeigh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ht="12.5" customHeight="1" x14ac:dyDescent="0.25"/>
    <row r="104" customFormat="1" x14ac:dyDescent="0.25"/>
    <row r="105" customFormat="1" ht="24" customHeight="1" x14ac:dyDescent="0.25"/>
    <row r="106" customFormat="1" ht="22.75" customHeigh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ht="12" customHeigh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ht="25" customHeight="1" x14ac:dyDescent="0.25"/>
    <row r="126" customFormat="1" ht="22.4" customHeight="1" x14ac:dyDescent="0.25"/>
    <row r="127" customFormat="1" x14ac:dyDescent="0.25"/>
    <row r="128" customFormat="1" x14ac:dyDescent="0.25"/>
    <row r="129" customFormat="1" x14ac:dyDescent="0.25"/>
    <row r="130" customFormat="1" ht="13.4" customHeigh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spans="11:13" customFormat="1" x14ac:dyDescent="0.25"/>
    <row r="242" spans="11:13" customFormat="1" x14ac:dyDescent="0.25"/>
    <row r="243" spans="11:13" customFormat="1" x14ac:dyDescent="0.25"/>
    <row r="244" spans="11:13" customFormat="1" x14ac:dyDescent="0.25"/>
    <row r="245" spans="11:13" customFormat="1" x14ac:dyDescent="0.25"/>
    <row r="246" spans="11:13" customFormat="1" x14ac:dyDescent="0.25"/>
    <row r="247" spans="11:13" customFormat="1" x14ac:dyDescent="0.25"/>
    <row r="248" spans="11:13" customFormat="1" x14ac:dyDescent="0.25"/>
    <row r="249" spans="11:13" customFormat="1" x14ac:dyDescent="0.25"/>
    <row r="250" spans="11:13" customFormat="1" x14ac:dyDescent="0.25"/>
    <row r="251" spans="11:13" customFormat="1" x14ac:dyDescent="0.25"/>
    <row r="252" spans="11:13" customFormat="1" x14ac:dyDescent="0.25"/>
    <row r="253" spans="11:13" customFormat="1" x14ac:dyDescent="0.25"/>
    <row r="254" spans="11:13" x14ac:dyDescent="0.25">
      <c r="K254" s="7"/>
      <c r="L254" s="7"/>
      <c r="M254" s="7"/>
    </row>
    <row r="255" spans="11:13" x14ac:dyDescent="0.25">
      <c r="K255" s="7"/>
      <c r="L255" s="7"/>
      <c r="M255" s="7"/>
    </row>
    <row r="256" spans="11:13" x14ac:dyDescent="0.25">
      <c r="K256" s="7"/>
      <c r="L256" s="7"/>
      <c r="M256" s="7"/>
    </row>
    <row r="257" spans="11:13" x14ac:dyDescent="0.25">
      <c r="K257" s="7"/>
      <c r="L257" s="7"/>
      <c r="M257" s="7"/>
    </row>
    <row r="258" spans="11:13" x14ac:dyDescent="0.25">
      <c r="K258" s="7"/>
      <c r="L258" s="7"/>
      <c r="M258" s="7"/>
    </row>
    <row r="259" spans="11:13" x14ac:dyDescent="0.25">
      <c r="K259" s="7"/>
      <c r="L259" s="7"/>
      <c r="M259" s="7"/>
    </row>
    <row r="260" spans="11:13" x14ac:dyDescent="0.25">
      <c r="K260" s="7"/>
      <c r="L260" s="7"/>
      <c r="M260" s="7"/>
    </row>
    <row r="261" spans="11:13" x14ac:dyDescent="0.25">
      <c r="K261" s="7"/>
      <c r="L261" s="7"/>
      <c r="M261" s="7"/>
    </row>
    <row r="262" spans="11:13" x14ac:dyDescent="0.25">
      <c r="K262" s="7"/>
      <c r="L262" s="7"/>
      <c r="M262" s="7"/>
    </row>
    <row r="263" spans="11:13" x14ac:dyDescent="0.25">
      <c r="K263" s="7"/>
      <c r="L263" s="7"/>
      <c r="M263" s="7"/>
    </row>
    <row r="264" spans="11:13" x14ac:dyDescent="0.25">
      <c r="K264" s="7"/>
      <c r="L264" s="7"/>
      <c r="M264" s="7"/>
    </row>
    <row r="265" spans="11:13" x14ac:dyDescent="0.25">
      <c r="K265" s="7"/>
      <c r="L265" s="7"/>
      <c r="M265" s="7"/>
    </row>
  </sheetData>
  <sheetProtection algorithmName="SHA-512" hashValue="rexUCNqPG8Kbth4q7n2Vn5CmDVQdsvVBNF9sVHRY9zZu9oDQ7K328KCsEoCc8ZVFO6iBjEJzt6RspOYJw0t5wA==" saltValue="3ehFL+O4b82rru0y6S2cRA==" spinCount="100000" sheet="1" objects="1" scenarios="1" selectLockedCells="1"/>
  <mergeCells count="43">
    <mergeCell ref="B19:C19"/>
    <mergeCell ref="D43:J43"/>
    <mergeCell ref="B39:J39"/>
    <mergeCell ref="B42:C42"/>
    <mergeCell ref="D42:J42"/>
    <mergeCell ref="B43:C43"/>
    <mergeCell ref="C29:J29"/>
    <mergeCell ref="C36:J36"/>
    <mergeCell ref="C30:J30"/>
    <mergeCell ref="C32:J32"/>
    <mergeCell ref="C33:J33"/>
    <mergeCell ref="C34:J34"/>
    <mergeCell ref="C35:J35"/>
    <mergeCell ref="C38:J38"/>
    <mergeCell ref="C37:J37"/>
    <mergeCell ref="D20:E20"/>
    <mergeCell ref="B51:C51"/>
    <mergeCell ref="B44:C44"/>
    <mergeCell ref="D44:J44"/>
    <mergeCell ref="B47:J47"/>
    <mergeCell ref="D51:J51"/>
    <mergeCell ref="B49:J49"/>
    <mergeCell ref="D46:J46"/>
    <mergeCell ref="B46:C46"/>
    <mergeCell ref="B45:C45"/>
    <mergeCell ref="D45:J45"/>
    <mergeCell ref="B50:J50"/>
    <mergeCell ref="C31:J31"/>
    <mergeCell ref="C14:H14"/>
    <mergeCell ref="B41:C41"/>
    <mergeCell ref="D41:J41"/>
    <mergeCell ref="B20:C20"/>
    <mergeCell ref="B18:J18"/>
    <mergeCell ref="B22:J22"/>
    <mergeCell ref="B24:J24"/>
    <mergeCell ref="B23:J23"/>
    <mergeCell ref="B27:J27"/>
    <mergeCell ref="B40:J40"/>
    <mergeCell ref="C15:H15"/>
    <mergeCell ref="C16:H16"/>
    <mergeCell ref="F19:J19"/>
    <mergeCell ref="F20:J20"/>
    <mergeCell ref="D19:E19"/>
  </mergeCells>
  <printOptions horizontalCentered="1"/>
  <pageMargins left="0.11811023622047245" right="7.874015748031496E-2" top="0.11811023622047245" bottom="0.15748031496062992" header="0.43307086614173229" footer="0.39370078740157483"/>
  <pageSetup paperSize="9" scale="61" fitToWidth="2" fitToHeight="2" orientation="portrait" r:id="rId1"/>
  <headerFooter alignWithMargins="0">
    <oddFooter>&amp;L&amp;9Inschrijfstaat&amp;R&amp;9pagina &amp;P/&amp;N</oddFooter>
  </headerFooter>
  <rowBreaks count="1" manualBreakCount="1">
    <brk id="62" min="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2</xdr:col>
                    <xdr:colOff>209550</xdr:colOff>
                    <xdr:row>51</xdr:row>
                    <xdr:rowOff>133350</xdr:rowOff>
                  </from>
                  <to>
                    <xdr:col>3</xdr:col>
                    <xdr:colOff>419100</xdr:colOff>
                    <xdr:row>52</xdr:row>
                    <xdr:rowOff>114300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215900</xdr:colOff>
                    <xdr:row>53</xdr:row>
                    <xdr:rowOff>101600</xdr:rowOff>
                  </from>
                  <to>
                    <xdr:col>3</xdr:col>
                    <xdr:colOff>419100</xdr:colOff>
                    <xdr:row>54</xdr:row>
                    <xdr:rowOff>152400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215900</xdr:colOff>
                    <xdr:row>55</xdr:row>
                    <xdr:rowOff>127000</xdr:rowOff>
                  </from>
                  <to>
                    <xdr:col>3</xdr:col>
                    <xdr:colOff>406400</xdr:colOff>
                    <xdr:row>57</xdr:row>
                    <xdr:rowOff>19050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209550</xdr:colOff>
                    <xdr:row>57</xdr:row>
                    <xdr:rowOff>133350</xdr:rowOff>
                  </from>
                  <to>
                    <xdr:col>3</xdr:col>
                    <xdr:colOff>406400</xdr:colOff>
                    <xdr:row>59</xdr:row>
                    <xdr:rowOff>25400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6A6E-63A9-496B-B85B-EF19E5CEBDFE}">
  <sheetPr>
    <pageSetUpPr fitToPage="1"/>
  </sheetPr>
  <dimension ref="B1:P251"/>
  <sheetViews>
    <sheetView showGridLines="0" view="pageBreakPreview" topLeftCell="A45" zoomScaleNormal="75" zoomScaleSheetLayoutView="100" zoomScalePageLayoutView="85" workbookViewId="0">
      <selection activeCell="H69" sqref="H69"/>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618</v>
      </c>
      <c r="C18" s="360"/>
      <c r="D18" s="360"/>
      <c r="E18" s="360"/>
      <c r="F18" s="360"/>
      <c r="G18" s="179"/>
      <c r="H18" s="180"/>
      <c r="I18" s="298"/>
      <c r="J18" s="178"/>
      <c r="K18" s="181"/>
      <c r="L18" s="181"/>
      <c r="M18" s="178"/>
      <c r="N18" s="178"/>
      <c r="O18" s="178"/>
    </row>
    <row r="19" spans="2:16" ht="25.5" customHeight="1" x14ac:dyDescent="0.25">
      <c r="B19" s="361" t="s">
        <v>616</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t="s">
        <v>6</v>
      </c>
      <c r="H28" s="198">
        <f>'Prijzenboek-DEEL B'!I46</f>
        <v>0</v>
      </c>
      <c r="I28" s="199">
        <f t="shared" si="0"/>
        <v>0</v>
      </c>
      <c r="J28" s="181"/>
      <c r="K28" s="495"/>
      <c r="L28" s="495"/>
      <c r="M28" s="495"/>
      <c r="N28" s="178"/>
      <c r="O28" s="178"/>
    </row>
    <row r="29" spans="2:16" x14ac:dyDescent="0.25">
      <c r="B29" s="195">
        <v>2</v>
      </c>
      <c r="C29" s="458" t="s">
        <v>17</v>
      </c>
      <c r="D29" s="459"/>
      <c r="E29" s="460"/>
      <c r="F29" s="197">
        <v>1</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0</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1</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1</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1</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0</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3</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1</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0</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508">
        <v>47</v>
      </c>
      <c r="C67" s="509" t="s">
        <v>55</v>
      </c>
      <c r="D67" s="510"/>
      <c r="E67" s="511"/>
      <c r="F67" s="512">
        <v>0</v>
      </c>
      <c r="G67" s="512" t="s">
        <v>6</v>
      </c>
      <c r="H67" s="513">
        <f>'Prijzenboek-DEEL B'!I665</f>
        <v>0</v>
      </c>
      <c r="I67" s="514">
        <f>+F67*H67</f>
        <v>0</v>
      </c>
      <c r="J67" s="181"/>
      <c r="K67" s="495"/>
      <c r="L67" s="495"/>
      <c r="M67" s="495"/>
      <c r="N67" s="178"/>
      <c r="O67" s="178"/>
    </row>
    <row r="68" spans="2:15" x14ac:dyDescent="0.25">
      <c r="B68" s="508">
        <v>48</v>
      </c>
      <c r="C68" s="509" t="s">
        <v>49</v>
      </c>
      <c r="D68" s="510"/>
      <c r="E68" s="511"/>
      <c r="F68" s="512">
        <v>0</v>
      </c>
      <c r="G68" s="512" t="s">
        <v>6</v>
      </c>
      <c r="H68" s="513">
        <f>'Prijzenboek-DEEL B'!I677</f>
        <v>0</v>
      </c>
      <c r="I68" s="514">
        <f>+F68*H68</f>
        <v>0</v>
      </c>
      <c r="J68" s="181"/>
      <c r="K68" s="206"/>
      <c r="L68" s="206"/>
      <c r="M68" s="206"/>
      <c r="N68" s="178"/>
      <c r="O68" s="178"/>
    </row>
    <row r="69" spans="2:15" x14ac:dyDescent="0.25">
      <c r="B69" s="508">
        <v>49</v>
      </c>
      <c r="C69" s="509" t="s">
        <v>51</v>
      </c>
      <c r="D69" s="510"/>
      <c r="E69" s="511"/>
      <c r="F69" s="512">
        <v>0</v>
      </c>
      <c r="G69" s="512" t="s">
        <v>6</v>
      </c>
      <c r="H69" s="513">
        <f>'Prijzenboek-DEEL B'!I689</f>
        <v>0</v>
      </c>
      <c r="I69" s="514">
        <f t="shared" ref="I69:I72" si="4">+F69*H69</f>
        <v>0</v>
      </c>
      <c r="J69" s="181"/>
      <c r="K69" s="495"/>
      <c r="L69" s="495"/>
      <c r="M69" s="495"/>
      <c r="N69" s="178"/>
      <c r="O69" s="178"/>
    </row>
    <row r="70" spans="2:15" x14ac:dyDescent="0.25">
      <c r="B70" s="508">
        <v>50</v>
      </c>
      <c r="C70" s="509" t="s">
        <v>52</v>
      </c>
      <c r="D70" s="510"/>
      <c r="E70" s="511"/>
      <c r="F70" s="512">
        <v>0</v>
      </c>
      <c r="G70" s="512" t="s">
        <v>6</v>
      </c>
      <c r="H70" s="513">
        <f>'Prijzenboek-DEEL B'!I701</f>
        <v>0</v>
      </c>
      <c r="I70" s="514">
        <f t="shared" si="4"/>
        <v>0</v>
      </c>
      <c r="J70" s="181"/>
      <c r="K70" s="495"/>
      <c r="L70" s="495"/>
      <c r="M70" s="495"/>
      <c r="N70" s="178"/>
      <c r="O70" s="178"/>
    </row>
    <row r="71" spans="2:15" x14ac:dyDescent="0.25">
      <c r="B71" s="508">
        <v>51</v>
      </c>
      <c r="C71" s="509" t="s">
        <v>53</v>
      </c>
      <c r="D71" s="510"/>
      <c r="E71" s="511"/>
      <c r="F71" s="512">
        <v>0</v>
      </c>
      <c r="G71" s="512" t="s">
        <v>6</v>
      </c>
      <c r="H71" s="513">
        <f>'Prijzenboek-DEEL B'!I713</f>
        <v>0</v>
      </c>
      <c r="I71" s="514">
        <f t="shared" si="4"/>
        <v>0</v>
      </c>
      <c r="J71" s="181"/>
      <c r="K71" s="495"/>
      <c r="L71" s="495"/>
      <c r="M71" s="495"/>
      <c r="N71" s="178"/>
      <c r="O71" s="178"/>
    </row>
    <row r="72" spans="2:15" x14ac:dyDescent="0.25">
      <c r="B72" s="508">
        <v>52</v>
      </c>
      <c r="C72" s="509" t="s">
        <v>54</v>
      </c>
      <c r="D72" s="510"/>
      <c r="E72" s="511"/>
      <c r="F72" s="512">
        <v>0</v>
      </c>
      <c r="G72" s="512" t="s">
        <v>6</v>
      </c>
      <c r="H72" s="513">
        <f>'Prijzenboek-DEEL B'!I725</f>
        <v>0</v>
      </c>
      <c r="I72" s="514">
        <f t="shared" si="4"/>
        <v>0</v>
      </c>
      <c r="J72" s="181"/>
      <c r="K72" s="495"/>
      <c r="L72" s="495"/>
      <c r="M72" s="495"/>
      <c r="N72" s="178"/>
      <c r="O72" s="178"/>
    </row>
    <row r="73" spans="2:15" x14ac:dyDescent="0.25">
      <c r="B73" s="207"/>
      <c r="C73" s="461" t="s">
        <v>59</v>
      </c>
      <c r="D73" s="464"/>
      <c r="E73" s="464"/>
      <c r="F73" s="464"/>
      <c r="G73" s="464"/>
      <c r="H73" s="465"/>
      <c r="I73" s="208">
        <f>SUM(I60:I72)</f>
        <v>0</v>
      </c>
      <c r="J73" s="181"/>
      <c r="K73" s="495"/>
      <c r="L73" s="495"/>
      <c r="M73" s="495"/>
      <c r="N73" s="178"/>
      <c r="O73" s="178"/>
    </row>
    <row r="74" spans="2:15" x14ac:dyDescent="0.25">
      <c r="B74" s="202"/>
      <c r="C74" s="203"/>
      <c r="D74" s="204"/>
      <c r="E74" s="204"/>
      <c r="F74" s="204"/>
      <c r="G74" s="204"/>
      <c r="H74" s="205"/>
      <c r="I74" s="301"/>
      <c r="J74" s="181"/>
      <c r="K74" s="495"/>
      <c r="L74" s="495"/>
      <c r="M74" s="495"/>
      <c r="N74" s="178"/>
      <c r="O74" s="178"/>
    </row>
    <row r="75" spans="2:15" x14ac:dyDescent="0.25">
      <c r="B75" s="186"/>
      <c r="C75" s="471" t="s">
        <v>602</v>
      </c>
      <c r="D75" s="472"/>
      <c r="E75" s="473"/>
      <c r="F75" s="187"/>
      <c r="G75" s="187"/>
      <c r="H75" s="188"/>
      <c r="I75" s="300"/>
      <c r="J75" s="181"/>
      <c r="K75" s="495"/>
      <c r="L75" s="495"/>
      <c r="M75" s="495"/>
      <c r="N75" s="178"/>
      <c r="O75" s="178"/>
    </row>
    <row r="76" spans="2:15" ht="56.75" customHeight="1" x14ac:dyDescent="0.25">
      <c r="B76" s="209"/>
      <c r="C76" s="466" t="s">
        <v>603</v>
      </c>
      <c r="D76" s="474"/>
      <c r="E76" s="475"/>
      <c r="F76" s="210"/>
      <c r="G76" s="210"/>
      <c r="H76" s="211"/>
      <c r="I76" s="211"/>
      <c r="J76" s="181"/>
      <c r="K76" s="495"/>
      <c r="L76" s="495"/>
      <c r="M76" s="495"/>
      <c r="N76" s="178"/>
      <c r="O76" s="178"/>
    </row>
    <row r="77" spans="2:15" ht="25.75" customHeight="1" x14ac:dyDescent="0.25">
      <c r="B77" s="49" t="s">
        <v>407</v>
      </c>
      <c r="C77" s="371" t="s">
        <v>408</v>
      </c>
      <c r="D77" s="372"/>
      <c r="E77" s="373"/>
      <c r="F77" s="212">
        <v>20</v>
      </c>
      <c r="G77" s="213" t="s">
        <v>89</v>
      </c>
      <c r="H77" s="214">
        <f>'Prijzenboek-DEEL A'!H26</f>
        <v>0</v>
      </c>
      <c r="I77" s="199">
        <f t="shared" ref="I77:I80" si="5">+F77*H77</f>
        <v>0</v>
      </c>
      <c r="J77" s="181"/>
      <c r="K77" s="495"/>
      <c r="L77" s="495"/>
      <c r="M77" s="495"/>
      <c r="N77" s="178"/>
      <c r="O77" s="178"/>
    </row>
    <row r="78" spans="2:15" ht="23.75" customHeight="1" x14ac:dyDescent="0.25">
      <c r="B78" s="49" t="s">
        <v>409</v>
      </c>
      <c r="C78" s="371" t="s">
        <v>410</v>
      </c>
      <c r="D78" s="372"/>
      <c r="E78" s="373"/>
      <c r="F78" s="212">
        <v>20</v>
      </c>
      <c r="G78" s="213" t="s">
        <v>89</v>
      </c>
      <c r="H78" s="214">
        <f>'Prijzenboek-DEEL A'!H27</f>
        <v>0</v>
      </c>
      <c r="I78" s="199">
        <f t="shared" si="5"/>
        <v>0</v>
      </c>
      <c r="J78" s="181"/>
      <c r="K78" s="495"/>
      <c r="L78" s="495"/>
      <c r="M78" s="495"/>
      <c r="N78" s="178"/>
      <c r="O78" s="178"/>
    </row>
    <row r="79" spans="2:15" ht="25.75" customHeight="1" x14ac:dyDescent="0.25">
      <c r="B79" s="49" t="s">
        <v>91</v>
      </c>
      <c r="C79" s="371" t="s">
        <v>411</v>
      </c>
      <c r="D79" s="372"/>
      <c r="E79" s="373"/>
      <c r="F79" s="212">
        <v>20</v>
      </c>
      <c r="G79" s="213" t="s">
        <v>89</v>
      </c>
      <c r="H79" s="214">
        <f>'Prijzenboek-DEEL A'!H28</f>
        <v>0</v>
      </c>
      <c r="I79" s="199">
        <f t="shared" si="5"/>
        <v>0</v>
      </c>
      <c r="J79" s="181"/>
      <c r="K79" s="495"/>
      <c r="L79" s="495"/>
      <c r="M79" s="495"/>
      <c r="N79" s="178"/>
      <c r="O79" s="178"/>
    </row>
    <row r="80" spans="2:15" ht="16" customHeight="1" x14ac:dyDescent="0.25">
      <c r="B80" s="49" t="s">
        <v>412</v>
      </c>
      <c r="C80" s="371" t="s">
        <v>413</v>
      </c>
      <c r="D80" s="372"/>
      <c r="E80" s="373"/>
      <c r="F80" s="212">
        <v>40</v>
      </c>
      <c r="G80" s="213" t="s">
        <v>89</v>
      </c>
      <c r="H80" s="214">
        <f>'Prijzenboek-DEEL A'!H29</f>
        <v>0</v>
      </c>
      <c r="I80" s="199">
        <f t="shared" si="5"/>
        <v>0</v>
      </c>
      <c r="J80" s="181"/>
      <c r="K80" s="495"/>
      <c r="L80" s="495"/>
      <c r="M80" s="495"/>
      <c r="N80" s="178"/>
      <c r="O80" s="178"/>
    </row>
    <row r="81" spans="2:15" x14ac:dyDescent="0.25">
      <c r="B81" s="207"/>
      <c r="C81" s="461" t="s">
        <v>85</v>
      </c>
      <c r="D81" s="464"/>
      <c r="E81" s="464"/>
      <c r="F81" s="464"/>
      <c r="G81" s="464"/>
      <c r="H81" s="465"/>
      <c r="I81" s="208">
        <f>SUM(I77:I80)</f>
        <v>0</v>
      </c>
      <c r="J81" s="181"/>
      <c r="K81" s="495"/>
      <c r="L81" s="495"/>
      <c r="M81" s="495"/>
      <c r="N81" s="178"/>
      <c r="O81" s="178"/>
    </row>
    <row r="82" spans="2:15" x14ac:dyDescent="0.25">
      <c r="B82" s="202"/>
      <c r="C82" s="203"/>
      <c r="D82" s="204"/>
      <c r="E82" s="204"/>
      <c r="F82" s="204"/>
      <c r="G82" s="204"/>
      <c r="H82" s="205"/>
      <c r="I82" s="301"/>
      <c r="J82" s="181"/>
      <c r="K82" s="206"/>
      <c r="L82" s="206"/>
      <c r="M82" s="206"/>
      <c r="N82" s="178"/>
      <c r="O82" s="178"/>
    </row>
    <row r="83" spans="2:15" x14ac:dyDescent="0.25">
      <c r="B83" s="186"/>
      <c r="C83" s="471" t="s">
        <v>56</v>
      </c>
      <c r="D83" s="472"/>
      <c r="E83" s="473"/>
      <c r="F83" s="187"/>
      <c r="G83" s="187"/>
      <c r="H83" s="188"/>
      <c r="I83" s="300"/>
      <c r="J83" s="181"/>
      <c r="K83" s="495"/>
      <c r="L83" s="495"/>
      <c r="M83" s="495"/>
      <c r="N83" s="178"/>
      <c r="O83" s="178"/>
    </row>
    <row r="84" spans="2:15" ht="60" customHeight="1" x14ac:dyDescent="0.25">
      <c r="B84" s="209"/>
      <c r="C84" s="485" t="s">
        <v>522</v>
      </c>
      <c r="D84" s="486"/>
      <c r="E84" s="487"/>
      <c r="F84" s="210"/>
      <c r="G84" s="210"/>
      <c r="H84" s="215"/>
      <c r="I84" s="211"/>
      <c r="J84" s="181"/>
      <c r="K84" s="495"/>
      <c r="L84" s="495"/>
      <c r="M84" s="495"/>
      <c r="N84" s="178"/>
      <c r="O84" s="178"/>
    </row>
    <row r="85" spans="2:15" x14ac:dyDescent="0.25">
      <c r="B85" s="195">
        <v>70</v>
      </c>
      <c r="C85" s="458" t="s">
        <v>57</v>
      </c>
      <c r="D85" s="459"/>
      <c r="E85" s="460"/>
      <c r="F85" s="216">
        <f>CEILING(I120*40%,1)</f>
        <v>4</v>
      </c>
      <c r="G85" s="197" t="s">
        <v>6</v>
      </c>
      <c r="H85" s="198">
        <f>'Prijzenboek-DEEL B'!I770</f>
        <v>0</v>
      </c>
      <c r="I85" s="199">
        <f t="shared" ref="I85" si="6">+F85*H85</f>
        <v>0</v>
      </c>
      <c r="J85" s="181"/>
      <c r="K85" s="494"/>
      <c r="L85" s="494"/>
      <c r="M85" s="494"/>
      <c r="N85" s="178"/>
      <c r="O85" s="178"/>
    </row>
    <row r="86" spans="2:15" x14ac:dyDescent="0.25">
      <c r="B86" s="207"/>
      <c r="C86" s="461" t="s">
        <v>60</v>
      </c>
      <c r="D86" s="464"/>
      <c r="E86" s="464"/>
      <c r="F86" s="464"/>
      <c r="G86" s="464"/>
      <c r="H86" s="465"/>
      <c r="I86" s="208">
        <f>SUM(I85)</f>
        <v>0</v>
      </c>
      <c r="J86" s="181"/>
      <c r="K86" s="495"/>
      <c r="L86" s="495"/>
      <c r="M86" s="495"/>
      <c r="N86" s="178"/>
      <c r="O86" s="178"/>
    </row>
    <row r="87" spans="2:15" x14ac:dyDescent="0.25">
      <c r="B87" s="202"/>
      <c r="C87" s="217"/>
      <c r="D87" s="218"/>
      <c r="E87" s="218"/>
      <c r="F87" s="204"/>
      <c r="G87" s="204"/>
      <c r="H87" s="205"/>
      <c r="I87" s="301"/>
      <c r="J87" s="181"/>
      <c r="K87" s="495"/>
      <c r="L87" s="495"/>
      <c r="M87" s="495"/>
      <c r="N87" s="178"/>
      <c r="O87" s="178"/>
    </row>
    <row r="88" spans="2:15" x14ac:dyDescent="0.25">
      <c r="B88" s="186"/>
      <c r="C88" s="471" t="s">
        <v>98</v>
      </c>
      <c r="D88" s="472"/>
      <c r="E88" s="473"/>
      <c r="F88" s="187"/>
      <c r="G88" s="187"/>
      <c r="H88" s="188"/>
      <c r="I88" s="300"/>
      <c r="J88" s="181"/>
      <c r="K88" s="495"/>
      <c r="L88" s="495"/>
      <c r="M88" s="495"/>
      <c r="N88" s="178"/>
      <c r="O88" s="178"/>
    </row>
    <row r="89" spans="2:15" ht="35.15" customHeight="1" x14ac:dyDescent="0.25">
      <c r="B89" s="209"/>
      <c r="C89" s="466" t="s">
        <v>100</v>
      </c>
      <c r="D89" s="467"/>
      <c r="E89" s="468"/>
      <c r="F89" s="210"/>
      <c r="G89" s="210"/>
      <c r="H89" s="211"/>
      <c r="I89" s="211"/>
      <c r="J89" s="181"/>
      <c r="K89" s="495"/>
      <c r="L89" s="495"/>
      <c r="M89" s="495"/>
      <c r="N89" s="178"/>
      <c r="O89" s="178"/>
    </row>
    <row r="90" spans="2:15" x14ac:dyDescent="0.25">
      <c r="B90" s="71" t="s">
        <v>62</v>
      </c>
      <c r="C90" s="476" t="s">
        <v>63</v>
      </c>
      <c r="D90" s="477"/>
      <c r="E90" s="478"/>
      <c r="F90" s="76"/>
      <c r="G90" s="76"/>
      <c r="H90" s="219"/>
      <c r="I90" s="302"/>
      <c r="J90" s="181"/>
      <c r="K90" s="495"/>
      <c r="L90" s="495"/>
      <c r="M90" s="495"/>
      <c r="N90" s="178"/>
      <c r="O90" s="178"/>
    </row>
    <row r="91" spans="2:15" x14ac:dyDescent="0.25">
      <c r="B91" s="61" t="s">
        <v>64</v>
      </c>
      <c r="C91" s="386" t="s">
        <v>65</v>
      </c>
      <c r="D91" s="387"/>
      <c r="E91" s="388"/>
      <c r="F91" s="220">
        <v>1</v>
      </c>
      <c r="G91" s="62" t="s">
        <v>66</v>
      </c>
      <c r="H91" s="214">
        <f>'Prijzenboek-DEEL A'!I104</f>
        <v>0</v>
      </c>
      <c r="I91" s="199">
        <f t="shared" ref="I91:I93" si="7">+F91*H91</f>
        <v>0</v>
      </c>
      <c r="J91" s="181"/>
      <c r="K91" s="495"/>
      <c r="L91" s="495"/>
      <c r="M91" s="495"/>
      <c r="N91" s="178"/>
      <c r="O91" s="178"/>
    </row>
    <row r="92" spans="2:15" x14ac:dyDescent="0.25">
      <c r="B92" s="61" t="s">
        <v>67</v>
      </c>
      <c r="C92" s="386" t="s">
        <v>69</v>
      </c>
      <c r="D92" s="387"/>
      <c r="E92" s="388"/>
      <c r="F92" s="220">
        <v>1</v>
      </c>
      <c r="G92" s="62" t="s">
        <v>66</v>
      </c>
      <c r="H92" s="214">
        <f>'Prijzenboek-DEEL A'!I105</f>
        <v>0</v>
      </c>
      <c r="I92" s="199">
        <f t="shared" si="7"/>
        <v>0</v>
      </c>
      <c r="J92" s="181"/>
      <c r="K92" s="495"/>
      <c r="L92" s="495"/>
      <c r="M92" s="495"/>
      <c r="N92" s="178"/>
      <c r="O92" s="178"/>
    </row>
    <row r="93" spans="2:15" x14ac:dyDescent="0.25">
      <c r="B93" s="61" t="s">
        <v>68</v>
      </c>
      <c r="C93" s="386" t="s">
        <v>70</v>
      </c>
      <c r="D93" s="387"/>
      <c r="E93" s="388"/>
      <c r="F93" s="220">
        <v>1</v>
      </c>
      <c r="G93" s="62" t="s">
        <v>66</v>
      </c>
      <c r="H93" s="214">
        <f>'Prijzenboek-DEEL A'!I106</f>
        <v>0</v>
      </c>
      <c r="I93" s="199">
        <f t="shared" si="7"/>
        <v>0</v>
      </c>
      <c r="J93" s="181"/>
      <c r="K93" s="495"/>
      <c r="L93" s="495"/>
      <c r="M93" s="495"/>
      <c r="N93" s="178"/>
      <c r="O93" s="178"/>
    </row>
    <row r="94" spans="2:15" x14ac:dyDescent="0.25">
      <c r="B94" s="61"/>
      <c r="C94" s="221"/>
      <c r="D94" s="222"/>
      <c r="E94" s="223"/>
      <c r="F94" s="220"/>
      <c r="G94" s="62"/>
      <c r="H94" s="219"/>
      <c r="I94" s="302"/>
      <c r="J94" s="181"/>
      <c r="K94" s="495"/>
      <c r="L94" s="495"/>
      <c r="M94" s="495"/>
      <c r="N94" s="178"/>
      <c r="O94" s="178"/>
    </row>
    <row r="95" spans="2:15" x14ac:dyDescent="0.25">
      <c r="B95" s="71" t="s">
        <v>615</v>
      </c>
      <c r="C95" s="72" t="s">
        <v>74</v>
      </c>
      <c r="D95" s="66"/>
      <c r="E95" s="67"/>
      <c r="F95" s="220"/>
      <c r="G95" s="62"/>
      <c r="H95" s="219"/>
      <c r="I95" s="302"/>
      <c r="J95" s="181"/>
      <c r="K95" s="495"/>
      <c r="L95" s="495"/>
      <c r="M95" s="495"/>
      <c r="N95" s="178"/>
      <c r="O95" s="178"/>
    </row>
    <row r="96" spans="2:15" ht="23.25" customHeight="1" x14ac:dyDescent="0.25">
      <c r="B96" s="71" t="s">
        <v>604</v>
      </c>
      <c r="C96" s="479" t="s">
        <v>76</v>
      </c>
      <c r="D96" s="480"/>
      <c r="E96" s="481"/>
      <c r="F96" s="220"/>
      <c r="G96" s="62"/>
      <c r="H96" s="219"/>
      <c r="I96" s="302"/>
      <c r="J96" s="181"/>
      <c r="K96" s="495"/>
      <c r="L96" s="495"/>
      <c r="M96" s="495"/>
      <c r="N96" s="178"/>
      <c r="O96" s="178"/>
    </row>
    <row r="97" spans="2:15" ht="16" customHeight="1" x14ac:dyDescent="0.25">
      <c r="B97" s="61" t="s">
        <v>605</v>
      </c>
      <c r="C97" s="482" t="s">
        <v>77</v>
      </c>
      <c r="D97" s="483"/>
      <c r="E97" s="484"/>
      <c r="F97" s="220"/>
      <c r="G97" s="62"/>
      <c r="H97" s="219"/>
      <c r="I97" s="302"/>
      <c r="J97" s="181"/>
      <c r="K97" s="495"/>
      <c r="L97" s="495"/>
      <c r="M97" s="495"/>
      <c r="N97" s="178"/>
      <c r="O97" s="178"/>
    </row>
    <row r="98" spans="2:15" x14ac:dyDescent="0.25">
      <c r="B98" s="61" t="s">
        <v>606</v>
      </c>
      <c r="C98" s="377" t="s">
        <v>600</v>
      </c>
      <c r="D98" s="378"/>
      <c r="E98" s="379"/>
      <c r="F98" s="220">
        <v>1</v>
      </c>
      <c r="G98" s="62" t="s">
        <v>71</v>
      </c>
      <c r="H98" s="214">
        <f>'Prijzenboek-DEEL A'!I111</f>
        <v>0</v>
      </c>
      <c r="I98" s="199">
        <f t="shared" ref="I98:I99" si="8">+F98*H98</f>
        <v>0</v>
      </c>
      <c r="J98" s="181"/>
      <c r="K98" s="495"/>
      <c r="L98" s="495"/>
      <c r="M98" s="495"/>
      <c r="N98" s="178"/>
      <c r="O98" s="178"/>
    </row>
    <row r="99" spans="2:15" x14ac:dyDescent="0.25">
      <c r="B99" s="61" t="s">
        <v>607</v>
      </c>
      <c r="C99" s="377" t="s">
        <v>601</v>
      </c>
      <c r="D99" s="378"/>
      <c r="E99" s="379"/>
      <c r="F99" s="220">
        <v>1</v>
      </c>
      <c r="G99" s="62" t="s">
        <v>71</v>
      </c>
      <c r="H99" s="214">
        <f>'Prijzenboek-DEEL A'!I112</f>
        <v>0</v>
      </c>
      <c r="I99" s="199">
        <f t="shared" si="8"/>
        <v>0</v>
      </c>
      <c r="J99" s="181"/>
      <c r="K99" s="495"/>
      <c r="L99" s="495"/>
      <c r="M99" s="495"/>
      <c r="N99" s="178"/>
      <c r="O99" s="178"/>
    </row>
    <row r="100" spans="2:15" x14ac:dyDescent="0.25">
      <c r="B100" s="61"/>
      <c r="C100" s="377"/>
      <c r="D100" s="378"/>
      <c r="E100" s="379"/>
      <c r="F100" s="220"/>
      <c r="G100" s="62"/>
      <c r="H100" s="219"/>
      <c r="I100" s="302"/>
      <c r="J100" s="181"/>
      <c r="K100" s="495"/>
      <c r="L100" s="495"/>
      <c r="M100" s="495"/>
      <c r="N100" s="178"/>
      <c r="O100" s="178"/>
    </row>
    <row r="101" spans="2:15" x14ac:dyDescent="0.25">
      <c r="B101" s="71" t="s">
        <v>610</v>
      </c>
      <c r="C101" s="476" t="s">
        <v>79</v>
      </c>
      <c r="D101" s="477"/>
      <c r="E101" s="478"/>
      <c r="F101" s="220"/>
      <c r="G101" s="62"/>
      <c r="H101" s="219"/>
      <c r="I101" s="302"/>
      <c r="J101" s="181"/>
      <c r="K101" s="495"/>
      <c r="L101" s="495"/>
      <c r="M101" s="495"/>
      <c r="N101" s="178"/>
      <c r="O101" s="178"/>
    </row>
    <row r="102" spans="2:15" ht="21" customHeight="1" x14ac:dyDescent="0.25">
      <c r="B102" s="61" t="s">
        <v>608</v>
      </c>
      <c r="C102" s="377" t="s">
        <v>80</v>
      </c>
      <c r="D102" s="378"/>
      <c r="E102" s="379"/>
      <c r="F102" s="220">
        <v>1</v>
      </c>
      <c r="G102" s="62" t="s">
        <v>71</v>
      </c>
      <c r="H102" s="214">
        <f>'Prijzenboek-DEEL A'!I115</f>
        <v>0</v>
      </c>
      <c r="I102" s="199">
        <f t="shared" ref="I102:I103" si="9">+F102*H102</f>
        <v>0</v>
      </c>
      <c r="J102" s="181"/>
      <c r="K102" s="495"/>
      <c r="L102" s="495"/>
      <c r="M102" s="495"/>
      <c r="N102" s="178"/>
      <c r="O102" s="178"/>
    </row>
    <row r="103" spans="2:15" ht="22.75" customHeight="1" x14ac:dyDescent="0.25">
      <c r="B103" s="61" t="s">
        <v>609</v>
      </c>
      <c r="C103" s="377" t="s">
        <v>81</v>
      </c>
      <c r="D103" s="378"/>
      <c r="E103" s="379"/>
      <c r="F103" s="220">
        <v>1</v>
      </c>
      <c r="G103" s="62" t="s">
        <v>71</v>
      </c>
      <c r="H103" s="214">
        <f>'Prijzenboek-DEEL A'!I116</f>
        <v>0</v>
      </c>
      <c r="I103" s="199">
        <f t="shared" si="9"/>
        <v>0</v>
      </c>
      <c r="J103" s="181"/>
      <c r="K103" s="495"/>
      <c r="L103" s="495"/>
      <c r="M103" s="495"/>
      <c r="N103" s="178"/>
      <c r="O103" s="178"/>
    </row>
    <row r="104" spans="2:15" x14ac:dyDescent="0.25">
      <c r="B104" s="61"/>
      <c r="C104" s="77"/>
      <c r="D104" s="84"/>
      <c r="E104" s="85"/>
      <c r="F104" s="220"/>
      <c r="G104" s="62"/>
      <c r="H104" s="219"/>
      <c r="I104" s="302"/>
      <c r="J104" s="181"/>
      <c r="K104" s="495"/>
      <c r="L104" s="495"/>
      <c r="M104" s="495"/>
      <c r="N104" s="178"/>
      <c r="O104" s="178"/>
    </row>
    <row r="105" spans="2:15" x14ac:dyDescent="0.25">
      <c r="B105" s="71" t="s">
        <v>611</v>
      </c>
      <c r="C105" s="476" t="s">
        <v>82</v>
      </c>
      <c r="D105" s="477"/>
      <c r="E105" s="478"/>
      <c r="F105" s="220"/>
      <c r="G105" s="62"/>
      <c r="H105" s="219"/>
      <c r="I105" s="302"/>
      <c r="J105" s="181"/>
      <c r="K105" s="495"/>
      <c r="L105" s="495"/>
      <c r="M105" s="495"/>
      <c r="N105" s="178"/>
      <c r="O105" s="178"/>
    </row>
    <row r="106" spans="2:15" x14ac:dyDescent="0.25">
      <c r="B106" s="61" t="s">
        <v>612</v>
      </c>
      <c r="C106" s="377" t="s">
        <v>83</v>
      </c>
      <c r="D106" s="378"/>
      <c r="E106" s="379"/>
      <c r="F106" s="220">
        <v>1</v>
      </c>
      <c r="G106" s="62" t="s">
        <v>71</v>
      </c>
      <c r="H106" s="214">
        <f>'Prijzenboek-DEEL A'!I119</f>
        <v>0</v>
      </c>
      <c r="I106" s="199">
        <f t="shared" ref="I106:I107" si="10">+F106*H106</f>
        <v>0</v>
      </c>
      <c r="J106" s="181"/>
      <c r="K106" s="495"/>
      <c r="L106" s="495"/>
      <c r="M106" s="495"/>
      <c r="N106" s="178"/>
      <c r="O106" s="178"/>
    </row>
    <row r="107" spans="2:15" x14ac:dyDescent="0.25">
      <c r="B107" s="61" t="s">
        <v>613</v>
      </c>
      <c r="C107" s="377" t="s">
        <v>84</v>
      </c>
      <c r="D107" s="378"/>
      <c r="E107" s="379"/>
      <c r="F107" s="220">
        <v>1</v>
      </c>
      <c r="G107" s="62" t="s">
        <v>71</v>
      </c>
      <c r="H107" s="214">
        <f>'Prijzenboek-DEEL A'!I120</f>
        <v>0</v>
      </c>
      <c r="I107" s="199">
        <f t="shared" si="10"/>
        <v>0</v>
      </c>
      <c r="J107" s="181"/>
      <c r="K107" s="495"/>
      <c r="L107" s="495"/>
      <c r="M107" s="495"/>
      <c r="N107" s="178"/>
      <c r="O107" s="178"/>
    </row>
    <row r="108" spans="2:15" x14ac:dyDescent="0.25">
      <c r="B108" s="207"/>
      <c r="C108" s="461" t="s">
        <v>101</v>
      </c>
      <c r="D108" s="462"/>
      <c r="E108" s="462"/>
      <c r="F108" s="462"/>
      <c r="G108" s="462"/>
      <c r="H108" s="463"/>
      <c r="I108" s="208">
        <f>SUM(I90:I107)</f>
        <v>0</v>
      </c>
      <c r="J108" s="181"/>
      <c r="K108" s="495"/>
      <c r="L108" s="495"/>
      <c r="M108" s="495"/>
      <c r="N108" s="178"/>
      <c r="O108" s="178"/>
    </row>
    <row r="109" spans="2:15" x14ac:dyDescent="0.25">
      <c r="B109" s="202"/>
      <c r="C109" s="217"/>
      <c r="D109" s="218"/>
      <c r="E109" s="218"/>
      <c r="F109" s="204"/>
      <c r="G109" s="204"/>
      <c r="H109" s="205"/>
      <c r="I109" s="301"/>
      <c r="J109" s="181"/>
      <c r="K109" s="495"/>
      <c r="L109" s="495"/>
      <c r="M109" s="495"/>
      <c r="N109" s="178"/>
      <c r="O109" s="178"/>
    </row>
    <row r="110" spans="2:15" x14ac:dyDescent="0.25">
      <c r="B110" s="186"/>
      <c r="C110" s="471" t="s">
        <v>86</v>
      </c>
      <c r="D110" s="472"/>
      <c r="E110" s="473"/>
      <c r="F110" s="187"/>
      <c r="G110" s="187"/>
      <c r="H110" s="188"/>
      <c r="I110" s="300"/>
      <c r="J110" s="181"/>
      <c r="K110" s="495"/>
      <c r="L110" s="495"/>
      <c r="M110" s="495"/>
      <c r="N110" s="178"/>
      <c r="O110" s="178"/>
    </row>
    <row r="111" spans="2:15" ht="33" customHeight="1" x14ac:dyDescent="0.25">
      <c r="B111" s="209"/>
      <c r="C111" s="466" t="s">
        <v>99</v>
      </c>
      <c r="D111" s="474"/>
      <c r="E111" s="475"/>
      <c r="F111" s="210"/>
      <c r="G111" s="210"/>
      <c r="H111" s="211"/>
      <c r="I111" s="211"/>
      <c r="J111" s="181"/>
      <c r="K111" s="495"/>
      <c r="L111" s="495"/>
      <c r="M111" s="495"/>
      <c r="N111" s="178"/>
      <c r="O111" s="178"/>
    </row>
    <row r="112" spans="2:15" x14ac:dyDescent="0.25">
      <c r="B112" s="224" t="s">
        <v>87</v>
      </c>
      <c r="C112" s="377" t="s">
        <v>88</v>
      </c>
      <c r="D112" s="378"/>
      <c r="E112" s="379"/>
      <c r="F112" s="212">
        <v>40</v>
      </c>
      <c r="G112" s="213" t="s">
        <v>89</v>
      </c>
      <c r="H112" s="214">
        <f>'Prijzenboek-DEEL A'!I32</f>
        <v>0</v>
      </c>
      <c r="I112" s="199">
        <f t="shared" ref="I112:I117" si="11">+F112*H112</f>
        <v>0</v>
      </c>
      <c r="J112" s="181"/>
      <c r="K112" s="495"/>
      <c r="L112" s="495"/>
      <c r="M112" s="495"/>
      <c r="N112" s="178"/>
      <c r="O112" s="178"/>
    </row>
    <row r="113" spans="2:15" x14ac:dyDescent="0.25">
      <c r="B113" s="224" t="s">
        <v>87</v>
      </c>
      <c r="C113" s="377" t="s">
        <v>90</v>
      </c>
      <c r="D113" s="378"/>
      <c r="E113" s="379"/>
      <c r="F113" s="212">
        <v>20</v>
      </c>
      <c r="G113" s="213" t="s">
        <v>89</v>
      </c>
      <c r="H113" s="214">
        <f>'Prijzenboek-DEEL A'!I33</f>
        <v>0</v>
      </c>
      <c r="I113" s="199">
        <f t="shared" si="11"/>
        <v>0</v>
      </c>
      <c r="J113" s="181"/>
      <c r="K113" s="495"/>
      <c r="L113" s="495"/>
      <c r="M113" s="495"/>
      <c r="N113" s="178"/>
      <c r="O113" s="178"/>
    </row>
    <row r="114" spans="2:15" x14ac:dyDescent="0.25">
      <c r="B114" s="224" t="s">
        <v>91</v>
      </c>
      <c r="C114" s="458" t="s">
        <v>92</v>
      </c>
      <c r="D114" s="459"/>
      <c r="E114" s="460"/>
      <c r="F114" s="212">
        <v>40</v>
      </c>
      <c r="G114" s="213" t="s">
        <v>89</v>
      </c>
      <c r="H114" s="214">
        <f>'Prijzenboek-DEEL A'!I34</f>
        <v>0</v>
      </c>
      <c r="I114" s="199">
        <f t="shared" si="11"/>
        <v>0</v>
      </c>
      <c r="J114" s="181"/>
      <c r="K114" s="495"/>
      <c r="L114" s="495"/>
      <c r="M114" s="495"/>
      <c r="N114" s="178"/>
      <c r="O114" s="178"/>
    </row>
    <row r="115" spans="2:15" x14ac:dyDescent="0.25">
      <c r="B115" s="224" t="s">
        <v>91</v>
      </c>
      <c r="C115" s="458" t="s">
        <v>93</v>
      </c>
      <c r="D115" s="459"/>
      <c r="E115" s="460"/>
      <c r="F115" s="212">
        <v>20</v>
      </c>
      <c r="G115" s="213" t="s">
        <v>89</v>
      </c>
      <c r="H115" s="214">
        <f>'Prijzenboek-DEEL A'!I35</f>
        <v>0</v>
      </c>
      <c r="I115" s="199">
        <f t="shared" si="11"/>
        <v>0</v>
      </c>
      <c r="J115" s="181"/>
      <c r="K115" s="495"/>
      <c r="L115" s="495"/>
      <c r="M115" s="495"/>
      <c r="N115" s="178"/>
      <c r="O115" s="178"/>
    </row>
    <row r="116" spans="2:15" x14ac:dyDescent="0.25">
      <c r="B116" s="224" t="s">
        <v>94</v>
      </c>
      <c r="C116" s="458" t="s">
        <v>95</v>
      </c>
      <c r="D116" s="459"/>
      <c r="E116" s="460"/>
      <c r="F116" s="212">
        <v>40</v>
      </c>
      <c r="G116" s="213" t="s">
        <v>89</v>
      </c>
      <c r="H116" s="214">
        <f>'Prijzenboek-DEEL A'!I36</f>
        <v>0</v>
      </c>
      <c r="I116" s="199">
        <f t="shared" si="11"/>
        <v>0</v>
      </c>
      <c r="J116" s="181"/>
      <c r="K116" s="495"/>
      <c r="L116" s="495"/>
      <c r="M116" s="495"/>
      <c r="N116" s="178"/>
      <c r="O116" s="178"/>
    </row>
    <row r="117" spans="2:15" x14ac:dyDescent="0.25">
      <c r="B117" s="224" t="s">
        <v>96</v>
      </c>
      <c r="C117" s="458" t="s">
        <v>97</v>
      </c>
      <c r="D117" s="459"/>
      <c r="E117" s="460"/>
      <c r="F117" s="212">
        <v>40</v>
      </c>
      <c r="G117" s="213" t="s">
        <v>89</v>
      </c>
      <c r="H117" s="214">
        <f>'Prijzenboek-DEEL A'!I37</f>
        <v>0</v>
      </c>
      <c r="I117" s="199">
        <f t="shared" si="11"/>
        <v>0</v>
      </c>
      <c r="J117" s="181"/>
      <c r="K117" s="495"/>
      <c r="L117" s="495"/>
      <c r="M117" s="495"/>
      <c r="N117" s="178"/>
      <c r="O117" s="178"/>
    </row>
    <row r="118" spans="2:15" x14ac:dyDescent="0.25">
      <c r="B118" s="207"/>
      <c r="C118" s="461" t="s">
        <v>85</v>
      </c>
      <c r="D118" s="464"/>
      <c r="E118" s="464"/>
      <c r="F118" s="464"/>
      <c r="G118" s="464"/>
      <c r="H118" s="465"/>
      <c r="I118" s="208">
        <f>SUM(I112:I117)</f>
        <v>0</v>
      </c>
      <c r="J118" s="181"/>
      <c r="K118" s="495"/>
      <c r="L118" s="495"/>
      <c r="M118" s="495"/>
      <c r="N118" s="178"/>
      <c r="O118" s="178"/>
    </row>
    <row r="119" spans="2:15" x14ac:dyDescent="0.25">
      <c r="B119" s="502"/>
      <c r="C119" s="503"/>
      <c r="D119" s="503"/>
      <c r="E119" s="503"/>
      <c r="F119" s="503"/>
      <c r="G119" s="503"/>
      <c r="H119" s="503"/>
      <c r="I119" s="504"/>
      <c r="J119" s="181"/>
      <c r="K119" s="495"/>
      <c r="L119" s="495"/>
      <c r="M119" s="495"/>
      <c r="N119" s="178"/>
      <c r="O119" s="178"/>
    </row>
    <row r="120" spans="2:15" ht="13.5" x14ac:dyDescent="0.25">
      <c r="B120" s="225"/>
      <c r="C120" s="496" t="s">
        <v>61</v>
      </c>
      <c r="D120" s="497"/>
      <c r="E120" s="497"/>
      <c r="F120" s="497"/>
      <c r="G120" s="497"/>
      <c r="H120" s="498"/>
      <c r="I120" s="304">
        <f>SUM(F27:F72)</f>
        <v>8</v>
      </c>
      <c r="J120" s="181"/>
      <c r="K120" s="495"/>
      <c r="L120" s="495"/>
      <c r="M120" s="495"/>
      <c r="N120" s="178"/>
      <c r="O120" s="178"/>
    </row>
    <row r="121" spans="2:15" ht="21" customHeight="1" x14ac:dyDescent="0.25">
      <c r="B121" s="226"/>
      <c r="C121" s="499" t="s">
        <v>10</v>
      </c>
      <c r="D121" s="500"/>
      <c r="E121" s="500"/>
      <c r="F121" s="500"/>
      <c r="G121" s="500"/>
      <c r="H121" s="501"/>
      <c r="I121" s="227">
        <f>SUM(I57+I73+I81+I108+I86+I118)</f>
        <v>0</v>
      </c>
      <c r="J121" s="181"/>
      <c r="K121" s="495"/>
      <c r="L121" s="495"/>
      <c r="M121" s="495"/>
      <c r="N121" s="178"/>
      <c r="O121" s="178"/>
    </row>
    <row r="122" spans="2:15" x14ac:dyDescent="0.25">
      <c r="B122" s="228"/>
      <c r="C122" s="178"/>
      <c r="D122" s="178"/>
      <c r="E122" s="178"/>
      <c r="F122" s="179"/>
      <c r="G122" s="179"/>
      <c r="H122" s="180"/>
      <c r="I122" s="298"/>
      <c r="J122" s="178"/>
      <c r="K122" s="178"/>
      <c r="L122" s="178"/>
      <c r="M122" s="178"/>
      <c r="N122" s="178"/>
      <c r="O122" s="178"/>
    </row>
    <row r="123" spans="2:15" x14ac:dyDescent="0.25">
      <c r="B123" s="228"/>
      <c r="C123" s="178"/>
      <c r="D123" s="178"/>
      <c r="E123" s="178"/>
      <c r="F123" s="179"/>
      <c r="G123" s="179"/>
      <c r="H123" s="180"/>
      <c r="I123" s="298"/>
      <c r="J123" s="178"/>
      <c r="K123" s="178"/>
      <c r="L123" s="178"/>
      <c r="M123" s="178"/>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J196" s="90"/>
      <c r="K196" s="232"/>
      <c r="L196" s="232"/>
    </row>
    <row r="197" spans="2:15" x14ac:dyDescent="0.25">
      <c r="J197" s="90"/>
      <c r="K197" s="232"/>
      <c r="L197" s="232"/>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sheetData>
  <sheetProtection algorithmName="SHA-512" hashValue="u1c9q+erdGdL2ld9AR0EKywkVWpAtYW9NoF73IT9YjEDTpWBArd4Nfz/RqZvwl/P8Ea+JEzTs3ZyuJKXQyDWhg==" saltValue="U0C56MPZYe3uuMydbCm2UQ==" spinCount="100000" sheet="1" objects="1" scenarios="1" selectLockedCells="1"/>
  <mergeCells count="187">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3:H73"/>
    <mergeCell ref="K73:M73"/>
    <mergeCell ref="C67:E67"/>
    <mergeCell ref="K67:M67"/>
    <mergeCell ref="C68:E68"/>
    <mergeCell ref="C69:E69"/>
    <mergeCell ref="K69:M69"/>
    <mergeCell ref="C70:E70"/>
    <mergeCell ref="K70:M70"/>
    <mergeCell ref="C78:E78"/>
    <mergeCell ref="K78:M78"/>
    <mergeCell ref="C79:E79"/>
    <mergeCell ref="K79:M79"/>
    <mergeCell ref="C80:E80"/>
    <mergeCell ref="K80:M80"/>
    <mergeCell ref="K74:M74"/>
    <mergeCell ref="C75:E75"/>
    <mergeCell ref="K75:M75"/>
    <mergeCell ref="C76:E76"/>
    <mergeCell ref="K76:M76"/>
    <mergeCell ref="C77:E77"/>
    <mergeCell ref="K77:M77"/>
    <mergeCell ref="C85:E85"/>
    <mergeCell ref="K85:M85"/>
    <mergeCell ref="C86:H86"/>
    <mergeCell ref="K86:M86"/>
    <mergeCell ref="K87:M87"/>
    <mergeCell ref="C88:E88"/>
    <mergeCell ref="K88:M88"/>
    <mergeCell ref="C81:H81"/>
    <mergeCell ref="K81:M81"/>
    <mergeCell ref="C83:E83"/>
    <mergeCell ref="K83:M83"/>
    <mergeCell ref="C84:E84"/>
    <mergeCell ref="K84:M84"/>
    <mergeCell ref="C92:E92"/>
    <mergeCell ref="K92:M92"/>
    <mergeCell ref="C93:E93"/>
    <mergeCell ref="K93:M93"/>
    <mergeCell ref="K94:M94"/>
    <mergeCell ref="K95:M95"/>
    <mergeCell ref="C89:E89"/>
    <mergeCell ref="K89:M89"/>
    <mergeCell ref="C90:E90"/>
    <mergeCell ref="K90:M90"/>
    <mergeCell ref="C91:E91"/>
    <mergeCell ref="K91:M91"/>
    <mergeCell ref="C99:E99"/>
    <mergeCell ref="K99:M99"/>
    <mergeCell ref="C100:E100"/>
    <mergeCell ref="K100:M100"/>
    <mergeCell ref="C101:E101"/>
    <mergeCell ref="K101:M101"/>
    <mergeCell ref="C96:E96"/>
    <mergeCell ref="K96:M96"/>
    <mergeCell ref="C97:E97"/>
    <mergeCell ref="K97:M97"/>
    <mergeCell ref="C98:E98"/>
    <mergeCell ref="K98:M98"/>
    <mergeCell ref="C106:E106"/>
    <mergeCell ref="K106:M106"/>
    <mergeCell ref="C107:E107"/>
    <mergeCell ref="K107:M107"/>
    <mergeCell ref="C108:H108"/>
    <mergeCell ref="K108:M108"/>
    <mergeCell ref="C102:E102"/>
    <mergeCell ref="K102:M102"/>
    <mergeCell ref="C103:E103"/>
    <mergeCell ref="K103:M103"/>
    <mergeCell ref="K104:M104"/>
    <mergeCell ref="C105:E105"/>
    <mergeCell ref="K105:M105"/>
    <mergeCell ref="C113:E113"/>
    <mergeCell ref="K113:M113"/>
    <mergeCell ref="C114:E114"/>
    <mergeCell ref="K114:M114"/>
    <mergeCell ref="C115:E115"/>
    <mergeCell ref="K115:M115"/>
    <mergeCell ref="K109:M109"/>
    <mergeCell ref="C110:E110"/>
    <mergeCell ref="K110:M110"/>
    <mergeCell ref="C111:E111"/>
    <mergeCell ref="K111:M111"/>
    <mergeCell ref="C112:E112"/>
    <mergeCell ref="K112:M112"/>
    <mergeCell ref="B119:I119"/>
    <mergeCell ref="K119:M119"/>
    <mergeCell ref="C120:H120"/>
    <mergeCell ref="K120:M120"/>
    <mergeCell ref="C121:H121"/>
    <mergeCell ref="K121:M121"/>
    <mergeCell ref="C116:E116"/>
    <mergeCell ref="K116:M116"/>
    <mergeCell ref="C117:E117"/>
    <mergeCell ref="K117:M117"/>
    <mergeCell ref="C118:H118"/>
    <mergeCell ref="K118:M118"/>
  </mergeCells>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87" min="1" max="8" man="1"/>
  </rowBreaks>
  <colBreaks count="1" manualBreakCount="1">
    <brk id="9" max="5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A9B72-5434-420B-BAEF-D3DC3F356610}">
  <sheetPr>
    <pageSetUpPr fitToPage="1"/>
  </sheetPr>
  <dimension ref="B1:P251"/>
  <sheetViews>
    <sheetView showGridLines="0" view="pageBreakPreview" topLeftCell="A30" zoomScaleNormal="75" zoomScaleSheetLayoutView="100" zoomScalePageLayoutView="85" workbookViewId="0">
      <selection activeCell="H69" sqref="H69"/>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618</v>
      </c>
      <c r="C18" s="360"/>
      <c r="D18" s="360"/>
      <c r="E18" s="360"/>
      <c r="F18" s="360"/>
      <c r="G18" s="179"/>
      <c r="H18" s="180"/>
      <c r="I18" s="298"/>
      <c r="J18" s="178"/>
      <c r="K18" s="181"/>
      <c r="L18" s="181"/>
      <c r="M18" s="178"/>
      <c r="N18" s="178"/>
      <c r="O18" s="178"/>
    </row>
    <row r="19" spans="2:16" ht="25.5" customHeight="1" x14ac:dyDescent="0.25">
      <c r="B19" s="361" t="s">
        <v>653</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v>0</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v>0</v>
      </c>
      <c r="H28" s="198">
        <f>'Prijzenboek-DEEL B'!I46</f>
        <v>0</v>
      </c>
      <c r="I28" s="199">
        <f t="shared" si="0"/>
        <v>0</v>
      </c>
      <c r="J28" s="181"/>
      <c r="K28" s="495"/>
      <c r="L28" s="495"/>
      <c r="M28" s="495"/>
      <c r="N28" s="178"/>
      <c r="O28" s="178"/>
    </row>
    <row r="29" spans="2:16" x14ac:dyDescent="0.25">
      <c r="B29" s="195">
        <v>2</v>
      </c>
      <c r="C29" s="458" t="s">
        <v>17</v>
      </c>
      <c r="D29" s="459"/>
      <c r="E29" s="460"/>
      <c r="F29" s="197">
        <v>1</v>
      </c>
      <c r="G29" s="197">
        <v>0</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v>0</v>
      </c>
      <c r="H30" s="193">
        <f>'Prijzenboek-DEEL B'!I80</f>
        <v>0</v>
      </c>
      <c r="I30" s="194">
        <f t="shared" si="0"/>
        <v>0</v>
      </c>
      <c r="J30" s="181"/>
      <c r="K30" s="495"/>
      <c r="L30" s="495"/>
      <c r="M30" s="495"/>
      <c r="N30" s="178"/>
      <c r="O30" s="178"/>
    </row>
    <row r="31" spans="2:16" x14ac:dyDescent="0.25">
      <c r="B31" s="195">
        <v>4</v>
      </c>
      <c r="C31" s="458" t="s">
        <v>19</v>
      </c>
      <c r="D31" s="459"/>
      <c r="E31" s="460"/>
      <c r="F31" s="197">
        <v>0</v>
      </c>
      <c r="G31" s="197">
        <v>0</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v>0</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v>0</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v>0</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v>0</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v>0</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v>0</v>
      </c>
      <c r="H37" s="193">
        <f>'Prijzenboek-DEEL B'!I188</f>
        <v>0</v>
      </c>
      <c r="I37" s="194">
        <f t="shared" si="0"/>
        <v>0</v>
      </c>
      <c r="J37" s="181"/>
      <c r="K37" s="495"/>
      <c r="L37" s="495"/>
      <c r="M37" s="495"/>
      <c r="N37" s="178"/>
      <c r="O37" s="178"/>
    </row>
    <row r="38" spans="2:15" x14ac:dyDescent="0.25">
      <c r="B38" s="195">
        <v>10</v>
      </c>
      <c r="C38" s="458" t="s">
        <v>23</v>
      </c>
      <c r="D38" s="459"/>
      <c r="E38" s="460"/>
      <c r="F38" s="197">
        <v>1</v>
      </c>
      <c r="G38" s="197">
        <v>1</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v>0</v>
      </c>
      <c r="H39" s="193">
        <f>'Prijzenboek-DEEL B'!I242</f>
        <v>0</v>
      </c>
      <c r="I39" s="194">
        <f t="shared" si="0"/>
        <v>0</v>
      </c>
      <c r="J39" s="181"/>
      <c r="K39" s="495"/>
      <c r="L39" s="495"/>
      <c r="M39" s="495"/>
      <c r="N39" s="178"/>
      <c r="O39" s="178"/>
    </row>
    <row r="40" spans="2:15" x14ac:dyDescent="0.25">
      <c r="B40" s="195">
        <v>12</v>
      </c>
      <c r="C40" s="458" t="s">
        <v>31</v>
      </c>
      <c r="D40" s="459"/>
      <c r="E40" s="460"/>
      <c r="F40" s="197">
        <v>1</v>
      </c>
      <c r="G40" s="197">
        <v>1</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v>0</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v>0</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v>0</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v>0</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v>0</v>
      </c>
      <c r="H45" s="193">
        <f>'Prijzenboek-DEEL B'!I375</f>
        <v>0</v>
      </c>
      <c r="I45" s="194">
        <f t="shared" si="0"/>
        <v>0</v>
      </c>
      <c r="J45" s="181"/>
      <c r="K45" s="495"/>
      <c r="L45" s="495"/>
      <c r="M45" s="495"/>
      <c r="N45" s="178"/>
      <c r="O45" s="178"/>
    </row>
    <row r="46" spans="2:15" x14ac:dyDescent="0.25">
      <c r="B46" s="195">
        <v>18</v>
      </c>
      <c r="C46" s="458" t="s">
        <v>37</v>
      </c>
      <c r="D46" s="459"/>
      <c r="E46" s="460"/>
      <c r="F46" s="197">
        <v>1</v>
      </c>
      <c r="G46" s="197">
        <v>1</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v>0</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v>0</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v>0</v>
      </c>
      <c r="H49" s="193">
        <f>'Prijzenboek-DEEL B'!I442</f>
        <v>0</v>
      </c>
      <c r="I49" s="194">
        <f t="shared" si="0"/>
        <v>0</v>
      </c>
      <c r="J49" s="181"/>
      <c r="K49" s="495"/>
      <c r="L49" s="495"/>
      <c r="M49" s="495"/>
      <c r="N49" s="178"/>
      <c r="O49" s="178"/>
    </row>
    <row r="50" spans="2:15" x14ac:dyDescent="0.25">
      <c r="B50" s="195">
        <v>22</v>
      </c>
      <c r="C50" s="458" t="s">
        <v>39</v>
      </c>
      <c r="D50" s="459"/>
      <c r="E50" s="460"/>
      <c r="F50" s="197">
        <v>0</v>
      </c>
      <c r="G50" s="197">
        <v>0</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v>0</v>
      </c>
      <c r="H51" s="193">
        <f>'Prijzenboek-DEEL B'!I466</f>
        <v>0</v>
      </c>
      <c r="I51" s="194">
        <f t="shared" si="0"/>
        <v>0</v>
      </c>
      <c r="J51" s="181"/>
      <c r="K51" s="495"/>
      <c r="L51" s="495"/>
      <c r="M51" s="495"/>
      <c r="N51" s="178"/>
      <c r="O51" s="178"/>
    </row>
    <row r="52" spans="2:15" x14ac:dyDescent="0.25">
      <c r="B52" s="195">
        <v>24</v>
      </c>
      <c r="C52" s="458" t="s">
        <v>41</v>
      </c>
      <c r="D52" s="459"/>
      <c r="E52" s="460"/>
      <c r="F52" s="197">
        <v>3</v>
      </c>
      <c r="G52" s="197">
        <v>3</v>
      </c>
      <c r="H52" s="198">
        <f>'Prijzenboek-DEEL B'!I477</f>
        <v>0</v>
      </c>
      <c r="I52" s="199">
        <f>+F52*H52</f>
        <v>0</v>
      </c>
      <c r="J52" s="181"/>
      <c r="K52" s="495"/>
      <c r="L52" s="495"/>
      <c r="M52" s="495"/>
      <c r="N52" s="178"/>
      <c r="O52" s="178"/>
    </row>
    <row r="53" spans="2:15" x14ac:dyDescent="0.25">
      <c r="B53" s="191">
        <v>25</v>
      </c>
      <c r="C53" s="455" t="s">
        <v>42</v>
      </c>
      <c r="D53" s="456"/>
      <c r="E53" s="457"/>
      <c r="F53" s="192">
        <v>0</v>
      </c>
      <c r="G53" s="192">
        <v>0</v>
      </c>
      <c r="H53" s="193">
        <f>'Prijzenboek-DEEL B'!I491</f>
        <v>0</v>
      </c>
      <c r="I53" s="194">
        <f>+F53*H53</f>
        <v>0</v>
      </c>
      <c r="J53" s="181"/>
      <c r="K53" s="495"/>
      <c r="L53" s="495"/>
      <c r="M53" s="495"/>
      <c r="N53" s="178"/>
      <c r="O53" s="178"/>
    </row>
    <row r="54" spans="2:15" x14ac:dyDescent="0.25">
      <c r="B54" s="195">
        <v>26</v>
      </c>
      <c r="C54" s="458" t="s">
        <v>43</v>
      </c>
      <c r="D54" s="459"/>
      <c r="E54" s="460"/>
      <c r="F54" s="197">
        <v>1</v>
      </c>
      <c r="G54" s="197">
        <v>1</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v>0</v>
      </c>
      <c r="H55" s="193">
        <f>'Prijzenboek-DEEL B'!I518</f>
        <v>0</v>
      </c>
      <c r="I55" s="194">
        <f>+F55*H55</f>
        <v>0</v>
      </c>
      <c r="J55" s="181"/>
      <c r="K55" s="495"/>
      <c r="L55" s="495"/>
      <c r="M55" s="495"/>
      <c r="N55" s="178"/>
      <c r="O55" s="178"/>
    </row>
    <row r="56" spans="2:15" x14ac:dyDescent="0.25">
      <c r="B56" s="195">
        <v>28</v>
      </c>
      <c r="C56" s="458" t="s">
        <v>45</v>
      </c>
      <c r="D56" s="459"/>
      <c r="E56" s="460"/>
      <c r="F56" s="197">
        <v>0</v>
      </c>
      <c r="G56" s="197">
        <v>0</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508">
        <v>47</v>
      </c>
      <c r="C67" s="509" t="s">
        <v>55</v>
      </c>
      <c r="D67" s="510"/>
      <c r="E67" s="511"/>
      <c r="F67" s="512">
        <v>0</v>
      </c>
      <c r="G67" s="512" t="s">
        <v>6</v>
      </c>
      <c r="H67" s="513">
        <f>'Prijzenboek-DEEL B'!I665</f>
        <v>0</v>
      </c>
      <c r="I67" s="514">
        <f>+F67*H67</f>
        <v>0</v>
      </c>
      <c r="J67" s="181"/>
      <c r="K67" s="495"/>
      <c r="L67" s="495"/>
      <c r="M67" s="495"/>
      <c r="N67" s="178"/>
      <c r="O67" s="178"/>
    </row>
    <row r="68" spans="2:15" x14ac:dyDescent="0.25">
      <c r="B68" s="508">
        <v>48</v>
      </c>
      <c r="C68" s="509" t="s">
        <v>49</v>
      </c>
      <c r="D68" s="510"/>
      <c r="E68" s="511"/>
      <c r="F68" s="512">
        <v>0</v>
      </c>
      <c r="G68" s="512" t="s">
        <v>6</v>
      </c>
      <c r="H68" s="513">
        <f>'Prijzenboek-DEEL B'!I677</f>
        <v>0</v>
      </c>
      <c r="I68" s="514">
        <f>+F68*H68</f>
        <v>0</v>
      </c>
      <c r="J68" s="181"/>
      <c r="K68" s="206"/>
      <c r="L68" s="206"/>
      <c r="M68" s="206"/>
      <c r="N68" s="178"/>
      <c r="O68" s="178"/>
    </row>
    <row r="69" spans="2:15" x14ac:dyDescent="0.25">
      <c r="B69" s="508">
        <v>49</v>
      </c>
      <c r="C69" s="509" t="s">
        <v>51</v>
      </c>
      <c r="D69" s="510"/>
      <c r="E69" s="511"/>
      <c r="F69" s="512">
        <v>0</v>
      </c>
      <c r="G69" s="512" t="s">
        <v>6</v>
      </c>
      <c r="H69" s="513">
        <f>'Prijzenboek-DEEL B'!I689</f>
        <v>0</v>
      </c>
      <c r="I69" s="514">
        <f t="shared" ref="I69:I72" si="4">+F69*H69</f>
        <v>0</v>
      </c>
      <c r="J69" s="181"/>
      <c r="K69" s="495"/>
      <c r="L69" s="495"/>
      <c r="M69" s="495"/>
      <c r="N69" s="178"/>
      <c r="O69" s="178"/>
    </row>
    <row r="70" spans="2:15" x14ac:dyDescent="0.25">
      <c r="B70" s="508">
        <v>50</v>
      </c>
      <c r="C70" s="509" t="s">
        <v>52</v>
      </c>
      <c r="D70" s="510"/>
      <c r="E70" s="511"/>
      <c r="F70" s="512">
        <v>0</v>
      </c>
      <c r="G70" s="512" t="s">
        <v>6</v>
      </c>
      <c r="H70" s="513">
        <f>'Prijzenboek-DEEL B'!I701</f>
        <v>0</v>
      </c>
      <c r="I70" s="514">
        <f t="shared" si="4"/>
        <v>0</v>
      </c>
      <c r="J70" s="181"/>
      <c r="K70" s="495"/>
      <c r="L70" s="495"/>
      <c r="M70" s="495"/>
      <c r="N70" s="178"/>
      <c r="O70" s="178"/>
    </row>
    <row r="71" spans="2:15" x14ac:dyDescent="0.25">
      <c r="B71" s="508">
        <v>51</v>
      </c>
      <c r="C71" s="509" t="s">
        <v>53</v>
      </c>
      <c r="D71" s="510"/>
      <c r="E71" s="511"/>
      <c r="F71" s="512">
        <v>0</v>
      </c>
      <c r="G71" s="512" t="s">
        <v>6</v>
      </c>
      <c r="H71" s="513">
        <f>'Prijzenboek-DEEL B'!I713</f>
        <v>0</v>
      </c>
      <c r="I71" s="514">
        <f t="shared" si="4"/>
        <v>0</v>
      </c>
      <c r="J71" s="181"/>
      <c r="K71" s="495"/>
      <c r="L71" s="495"/>
      <c r="M71" s="495"/>
      <c r="N71" s="178"/>
      <c r="O71" s="178"/>
    </row>
    <row r="72" spans="2:15" x14ac:dyDescent="0.25">
      <c r="B72" s="508">
        <v>52</v>
      </c>
      <c r="C72" s="509" t="s">
        <v>54</v>
      </c>
      <c r="D72" s="510"/>
      <c r="E72" s="511"/>
      <c r="F72" s="512">
        <v>0</v>
      </c>
      <c r="G72" s="512" t="s">
        <v>6</v>
      </c>
      <c r="H72" s="513">
        <f>'Prijzenboek-DEEL B'!I725</f>
        <v>0</v>
      </c>
      <c r="I72" s="514">
        <f t="shared" si="4"/>
        <v>0</v>
      </c>
      <c r="J72" s="181"/>
      <c r="K72" s="495"/>
      <c r="L72" s="495"/>
      <c r="M72" s="495"/>
      <c r="N72" s="178"/>
      <c r="O72" s="178"/>
    </row>
    <row r="73" spans="2:15" x14ac:dyDescent="0.25">
      <c r="B73" s="207"/>
      <c r="C73" s="461" t="s">
        <v>59</v>
      </c>
      <c r="D73" s="464"/>
      <c r="E73" s="464"/>
      <c r="F73" s="464"/>
      <c r="G73" s="464"/>
      <c r="H73" s="465"/>
      <c r="I73" s="208">
        <f>SUM(I60:I72)</f>
        <v>0</v>
      </c>
      <c r="J73" s="181"/>
      <c r="K73" s="495"/>
      <c r="L73" s="495"/>
      <c r="M73" s="495"/>
      <c r="N73" s="178"/>
      <c r="O73" s="178"/>
    </row>
    <row r="74" spans="2:15" x14ac:dyDescent="0.25">
      <c r="B74" s="202"/>
      <c r="C74" s="203"/>
      <c r="D74" s="204"/>
      <c r="E74" s="204"/>
      <c r="F74" s="204"/>
      <c r="G74" s="204"/>
      <c r="H74" s="205"/>
      <c r="I74" s="301"/>
      <c r="J74" s="181"/>
      <c r="K74" s="495"/>
      <c r="L74" s="495"/>
      <c r="M74" s="495"/>
      <c r="N74" s="178"/>
      <c r="O74" s="178"/>
    </row>
    <row r="75" spans="2:15" x14ac:dyDescent="0.25">
      <c r="B75" s="186"/>
      <c r="C75" s="471" t="s">
        <v>602</v>
      </c>
      <c r="D75" s="472"/>
      <c r="E75" s="473"/>
      <c r="F75" s="187"/>
      <c r="G75" s="187"/>
      <c r="H75" s="188"/>
      <c r="I75" s="300"/>
      <c r="J75" s="181"/>
      <c r="K75" s="495"/>
      <c r="L75" s="495"/>
      <c r="M75" s="495"/>
      <c r="N75" s="178"/>
      <c r="O75" s="178"/>
    </row>
    <row r="76" spans="2:15" ht="56.75" customHeight="1" x14ac:dyDescent="0.25">
      <c r="B76" s="209"/>
      <c r="C76" s="466" t="s">
        <v>603</v>
      </c>
      <c r="D76" s="474"/>
      <c r="E76" s="475"/>
      <c r="F76" s="210"/>
      <c r="G76" s="210"/>
      <c r="H76" s="211"/>
      <c r="I76" s="211"/>
      <c r="J76" s="181"/>
      <c r="K76" s="495"/>
      <c r="L76" s="495"/>
      <c r="M76" s="495"/>
      <c r="N76" s="178"/>
      <c r="O76" s="178"/>
    </row>
    <row r="77" spans="2:15" ht="25.75" customHeight="1" x14ac:dyDescent="0.25">
      <c r="B77" s="49" t="s">
        <v>407</v>
      </c>
      <c r="C77" s="371" t="s">
        <v>408</v>
      </c>
      <c r="D77" s="372"/>
      <c r="E77" s="373"/>
      <c r="F77" s="212">
        <v>20</v>
      </c>
      <c r="G77" s="213" t="s">
        <v>89</v>
      </c>
      <c r="H77" s="214">
        <f>'Prijzenboek-DEEL A'!H26</f>
        <v>0</v>
      </c>
      <c r="I77" s="199">
        <f t="shared" ref="I77:I80" si="5">+F77*H77</f>
        <v>0</v>
      </c>
      <c r="J77" s="181"/>
      <c r="K77" s="495"/>
      <c r="L77" s="495"/>
      <c r="M77" s="495"/>
      <c r="N77" s="178"/>
      <c r="O77" s="178"/>
    </row>
    <row r="78" spans="2:15" ht="23.75" customHeight="1" x14ac:dyDescent="0.25">
      <c r="B78" s="49" t="s">
        <v>409</v>
      </c>
      <c r="C78" s="371" t="s">
        <v>410</v>
      </c>
      <c r="D78" s="372"/>
      <c r="E78" s="373"/>
      <c r="F78" s="212">
        <v>20</v>
      </c>
      <c r="G78" s="213" t="s">
        <v>89</v>
      </c>
      <c r="H78" s="214">
        <f>'Prijzenboek-DEEL A'!H27</f>
        <v>0</v>
      </c>
      <c r="I78" s="199">
        <f t="shared" si="5"/>
        <v>0</v>
      </c>
      <c r="J78" s="181"/>
      <c r="K78" s="495"/>
      <c r="L78" s="495"/>
      <c r="M78" s="495"/>
      <c r="N78" s="178"/>
      <c r="O78" s="178"/>
    </row>
    <row r="79" spans="2:15" ht="25.75" customHeight="1" x14ac:dyDescent="0.25">
      <c r="B79" s="49" t="s">
        <v>91</v>
      </c>
      <c r="C79" s="371" t="s">
        <v>411</v>
      </c>
      <c r="D79" s="372"/>
      <c r="E79" s="373"/>
      <c r="F79" s="212">
        <v>20</v>
      </c>
      <c r="G79" s="213" t="s">
        <v>89</v>
      </c>
      <c r="H79" s="214">
        <f>'Prijzenboek-DEEL A'!H28</f>
        <v>0</v>
      </c>
      <c r="I79" s="199">
        <f t="shared" si="5"/>
        <v>0</v>
      </c>
      <c r="J79" s="181"/>
      <c r="K79" s="495"/>
      <c r="L79" s="495"/>
      <c r="M79" s="495"/>
      <c r="N79" s="178"/>
      <c r="O79" s="178"/>
    </row>
    <row r="80" spans="2:15" ht="16" customHeight="1" x14ac:dyDescent="0.25">
      <c r="B80" s="49" t="s">
        <v>412</v>
      </c>
      <c r="C80" s="371" t="s">
        <v>413</v>
      </c>
      <c r="D80" s="372"/>
      <c r="E80" s="373"/>
      <c r="F80" s="212">
        <v>40</v>
      </c>
      <c r="G80" s="213" t="s">
        <v>89</v>
      </c>
      <c r="H80" s="214">
        <f>'Prijzenboek-DEEL A'!H29</f>
        <v>0</v>
      </c>
      <c r="I80" s="199">
        <f t="shared" si="5"/>
        <v>0</v>
      </c>
      <c r="J80" s="181"/>
      <c r="K80" s="495"/>
      <c r="L80" s="495"/>
      <c r="M80" s="495"/>
      <c r="N80" s="178"/>
      <c r="O80" s="178"/>
    </row>
    <row r="81" spans="2:15" x14ac:dyDescent="0.25">
      <c r="B81" s="207"/>
      <c r="C81" s="461" t="s">
        <v>85</v>
      </c>
      <c r="D81" s="464"/>
      <c r="E81" s="464"/>
      <c r="F81" s="464"/>
      <c r="G81" s="464"/>
      <c r="H81" s="465"/>
      <c r="I81" s="208">
        <f>SUM(I77:I80)</f>
        <v>0</v>
      </c>
      <c r="J81" s="181"/>
      <c r="K81" s="495"/>
      <c r="L81" s="495"/>
      <c r="M81" s="495"/>
      <c r="N81" s="178"/>
      <c r="O81" s="178"/>
    </row>
    <row r="82" spans="2:15" x14ac:dyDescent="0.25">
      <c r="B82" s="202"/>
      <c r="C82" s="203"/>
      <c r="D82" s="204"/>
      <c r="E82" s="204"/>
      <c r="F82" s="204"/>
      <c r="G82" s="204"/>
      <c r="H82" s="205"/>
      <c r="I82" s="301"/>
      <c r="J82" s="181"/>
      <c r="K82" s="206"/>
      <c r="L82" s="206"/>
      <c r="M82" s="206"/>
      <c r="N82" s="178"/>
      <c r="O82" s="178"/>
    </row>
    <row r="83" spans="2:15" x14ac:dyDescent="0.25">
      <c r="B83" s="186"/>
      <c r="C83" s="471" t="s">
        <v>56</v>
      </c>
      <c r="D83" s="472"/>
      <c r="E83" s="473"/>
      <c r="F83" s="187"/>
      <c r="G83" s="187"/>
      <c r="H83" s="188"/>
      <c r="I83" s="300"/>
      <c r="J83" s="181"/>
      <c r="K83" s="495"/>
      <c r="L83" s="495"/>
      <c r="M83" s="495"/>
      <c r="N83" s="178"/>
      <c r="O83" s="178"/>
    </row>
    <row r="84" spans="2:15" ht="60" customHeight="1" x14ac:dyDescent="0.25">
      <c r="B84" s="209"/>
      <c r="C84" s="485" t="s">
        <v>522</v>
      </c>
      <c r="D84" s="486"/>
      <c r="E84" s="487"/>
      <c r="F84" s="210"/>
      <c r="G84" s="210"/>
      <c r="H84" s="215"/>
      <c r="I84" s="211"/>
      <c r="J84" s="181"/>
      <c r="K84" s="495"/>
      <c r="L84" s="495"/>
      <c r="M84" s="495"/>
      <c r="N84" s="178"/>
      <c r="O84" s="178"/>
    </row>
    <row r="85" spans="2:15" x14ac:dyDescent="0.25">
      <c r="B85" s="195">
        <v>70</v>
      </c>
      <c r="C85" s="458" t="s">
        <v>57</v>
      </c>
      <c r="D85" s="459"/>
      <c r="E85" s="460"/>
      <c r="F85" s="216">
        <f>CEILING(I120*40%,1)</f>
        <v>4</v>
      </c>
      <c r="G85" s="197" t="s">
        <v>6</v>
      </c>
      <c r="H85" s="198">
        <f>'Prijzenboek-DEEL B'!I770</f>
        <v>0</v>
      </c>
      <c r="I85" s="199">
        <f t="shared" ref="I85" si="6">+F85*H85</f>
        <v>0</v>
      </c>
      <c r="J85" s="181"/>
      <c r="K85" s="494"/>
      <c r="L85" s="494"/>
      <c r="M85" s="494"/>
      <c r="N85" s="178"/>
      <c r="O85" s="178"/>
    </row>
    <row r="86" spans="2:15" x14ac:dyDescent="0.25">
      <c r="B86" s="207"/>
      <c r="C86" s="461" t="s">
        <v>60</v>
      </c>
      <c r="D86" s="464"/>
      <c r="E86" s="464"/>
      <c r="F86" s="464"/>
      <c r="G86" s="464"/>
      <c r="H86" s="465"/>
      <c r="I86" s="208">
        <f>SUM(I85)</f>
        <v>0</v>
      </c>
      <c r="J86" s="181"/>
      <c r="K86" s="495"/>
      <c r="L86" s="495"/>
      <c r="M86" s="495"/>
      <c r="N86" s="178"/>
      <c r="O86" s="178"/>
    </row>
    <row r="87" spans="2:15" x14ac:dyDescent="0.25">
      <c r="B87" s="202"/>
      <c r="C87" s="217"/>
      <c r="D87" s="218"/>
      <c r="E87" s="218"/>
      <c r="F87" s="204"/>
      <c r="G87" s="204"/>
      <c r="H87" s="205"/>
      <c r="I87" s="301"/>
      <c r="J87" s="181"/>
      <c r="K87" s="495"/>
      <c r="L87" s="495"/>
      <c r="M87" s="495"/>
      <c r="N87" s="178"/>
      <c r="O87" s="178"/>
    </row>
    <row r="88" spans="2:15" x14ac:dyDescent="0.25">
      <c r="B88" s="186"/>
      <c r="C88" s="471" t="s">
        <v>98</v>
      </c>
      <c r="D88" s="472"/>
      <c r="E88" s="473"/>
      <c r="F88" s="187"/>
      <c r="G88" s="187"/>
      <c r="H88" s="188"/>
      <c r="I88" s="300"/>
      <c r="J88" s="181"/>
      <c r="K88" s="495"/>
      <c r="L88" s="495"/>
      <c r="M88" s="495"/>
      <c r="N88" s="178"/>
      <c r="O88" s="178"/>
    </row>
    <row r="89" spans="2:15" ht="35.15" customHeight="1" x14ac:dyDescent="0.25">
      <c r="B89" s="209"/>
      <c r="C89" s="466" t="s">
        <v>100</v>
      </c>
      <c r="D89" s="467"/>
      <c r="E89" s="468"/>
      <c r="F89" s="210"/>
      <c r="G89" s="210"/>
      <c r="H89" s="211"/>
      <c r="I89" s="211"/>
      <c r="J89" s="181"/>
      <c r="K89" s="495"/>
      <c r="L89" s="495"/>
      <c r="M89" s="495"/>
      <c r="N89" s="178"/>
      <c r="O89" s="178"/>
    </row>
    <row r="90" spans="2:15" x14ac:dyDescent="0.25">
      <c r="B90" s="71" t="s">
        <v>62</v>
      </c>
      <c r="C90" s="476" t="s">
        <v>63</v>
      </c>
      <c r="D90" s="477"/>
      <c r="E90" s="478"/>
      <c r="F90" s="76"/>
      <c r="G90" s="76"/>
      <c r="H90" s="219"/>
      <c r="I90" s="302"/>
      <c r="J90" s="181"/>
      <c r="K90" s="495"/>
      <c r="L90" s="495"/>
      <c r="M90" s="495"/>
      <c r="N90" s="178"/>
      <c r="O90" s="178"/>
    </row>
    <row r="91" spans="2:15" x14ac:dyDescent="0.25">
      <c r="B91" s="61" t="s">
        <v>64</v>
      </c>
      <c r="C91" s="386" t="s">
        <v>65</v>
      </c>
      <c r="D91" s="387"/>
      <c r="E91" s="388"/>
      <c r="F91" s="220">
        <v>1</v>
      </c>
      <c r="G91" s="62" t="s">
        <v>66</v>
      </c>
      <c r="H91" s="214">
        <f>'Prijzenboek-DEEL A'!I104</f>
        <v>0</v>
      </c>
      <c r="I91" s="199">
        <f t="shared" ref="I91:I93" si="7">+F91*H91</f>
        <v>0</v>
      </c>
      <c r="J91" s="181"/>
      <c r="K91" s="495"/>
      <c r="L91" s="495"/>
      <c r="M91" s="495"/>
      <c r="N91" s="178"/>
      <c r="O91" s="178"/>
    </row>
    <row r="92" spans="2:15" x14ac:dyDescent="0.25">
      <c r="B92" s="61" t="s">
        <v>67</v>
      </c>
      <c r="C92" s="386" t="s">
        <v>69</v>
      </c>
      <c r="D92" s="387"/>
      <c r="E92" s="388"/>
      <c r="F92" s="220">
        <v>1</v>
      </c>
      <c r="G92" s="62" t="s">
        <v>66</v>
      </c>
      <c r="H92" s="214">
        <f>'Prijzenboek-DEEL A'!I105</f>
        <v>0</v>
      </c>
      <c r="I92" s="199">
        <f t="shared" si="7"/>
        <v>0</v>
      </c>
      <c r="J92" s="181"/>
      <c r="K92" s="495"/>
      <c r="L92" s="495"/>
      <c r="M92" s="495"/>
      <c r="N92" s="178"/>
      <c r="O92" s="178"/>
    </row>
    <row r="93" spans="2:15" x14ac:dyDescent="0.25">
      <c r="B93" s="61" t="s">
        <v>68</v>
      </c>
      <c r="C93" s="386" t="s">
        <v>70</v>
      </c>
      <c r="D93" s="387"/>
      <c r="E93" s="388"/>
      <c r="F93" s="220">
        <v>1</v>
      </c>
      <c r="G93" s="62" t="s">
        <v>66</v>
      </c>
      <c r="H93" s="214">
        <f>'Prijzenboek-DEEL A'!I106</f>
        <v>0</v>
      </c>
      <c r="I93" s="199">
        <f t="shared" si="7"/>
        <v>0</v>
      </c>
      <c r="J93" s="181"/>
      <c r="K93" s="495"/>
      <c r="L93" s="495"/>
      <c r="M93" s="495"/>
      <c r="N93" s="178"/>
      <c r="O93" s="178"/>
    </row>
    <row r="94" spans="2:15" x14ac:dyDescent="0.25">
      <c r="B94" s="61"/>
      <c r="C94" s="221"/>
      <c r="D94" s="222"/>
      <c r="E94" s="223"/>
      <c r="F94" s="220"/>
      <c r="G94" s="62"/>
      <c r="H94" s="219"/>
      <c r="I94" s="302"/>
      <c r="J94" s="181"/>
      <c r="K94" s="495"/>
      <c r="L94" s="495"/>
      <c r="M94" s="495"/>
      <c r="N94" s="178"/>
      <c r="O94" s="178"/>
    </row>
    <row r="95" spans="2:15" x14ac:dyDescent="0.25">
      <c r="B95" s="71" t="s">
        <v>615</v>
      </c>
      <c r="C95" s="72" t="s">
        <v>74</v>
      </c>
      <c r="D95" s="66"/>
      <c r="E95" s="67"/>
      <c r="F95" s="220"/>
      <c r="G95" s="62"/>
      <c r="H95" s="219"/>
      <c r="I95" s="302"/>
      <c r="J95" s="181"/>
      <c r="K95" s="495"/>
      <c r="L95" s="495"/>
      <c r="M95" s="495"/>
      <c r="N95" s="178"/>
      <c r="O95" s="178"/>
    </row>
    <row r="96" spans="2:15" ht="23.25" customHeight="1" x14ac:dyDescent="0.25">
      <c r="B96" s="71" t="s">
        <v>604</v>
      </c>
      <c r="C96" s="479" t="s">
        <v>76</v>
      </c>
      <c r="D96" s="480"/>
      <c r="E96" s="481"/>
      <c r="F96" s="220"/>
      <c r="G96" s="62"/>
      <c r="H96" s="219"/>
      <c r="I96" s="302"/>
      <c r="J96" s="181"/>
      <c r="K96" s="495"/>
      <c r="L96" s="495"/>
      <c r="M96" s="495"/>
      <c r="N96" s="178"/>
      <c r="O96" s="178"/>
    </row>
    <row r="97" spans="2:15" ht="16" customHeight="1" x14ac:dyDescent="0.25">
      <c r="B97" s="61" t="s">
        <v>605</v>
      </c>
      <c r="C97" s="482" t="s">
        <v>77</v>
      </c>
      <c r="D97" s="483"/>
      <c r="E97" s="484"/>
      <c r="F97" s="220"/>
      <c r="G97" s="62"/>
      <c r="H97" s="219"/>
      <c r="I97" s="302"/>
      <c r="J97" s="181"/>
      <c r="K97" s="495"/>
      <c r="L97" s="495"/>
      <c r="M97" s="495"/>
      <c r="N97" s="178"/>
      <c r="O97" s="178"/>
    </row>
    <row r="98" spans="2:15" x14ac:dyDescent="0.25">
      <c r="B98" s="61" t="s">
        <v>606</v>
      </c>
      <c r="C98" s="377" t="s">
        <v>600</v>
      </c>
      <c r="D98" s="378"/>
      <c r="E98" s="379"/>
      <c r="F98" s="220">
        <v>1</v>
      </c>
      <c r="G98" s="62" t="s">
        <v>71</v>
      </c>
      <c r="H98" s="214">
        <f>'Prijzenboek-DEEL A'!I111</f>
        <v>0</v>
      </c>
      <c r="I98" s="199">
        <f t="shared" ref="I98:I99" si="8">+F98*H98</f>
        <v>0</v>
      </c>
      <c r="J98" s="181"/>
      <c r="K98" s="495"/>
      <c r="L98" s="495"/>
      <c r="M98" s="495"/>
      <c r="N98" s="178"/>
      <c r="O98" s="178"/>
    </row>
    <row r="99" spans="2:15" x14ac:dyDescent="0.25">
      <c r="B99" s="61" t="s">
        <v>607</v>
      </c>
      <c r="C99" s="377" t="s">
        <v>601</v>
      </c>
      <c r="D99" s="378"/>
      <c r="E99" s="379"/>
      <c r="F99" s="220">
        <v>1</v>
      </c>
      <c r="G99" s="62" t="s">
        <v>71</v>
      </c>
      <c r="H99" s="214">
        <f>'Prijzenboek-DEEL A'!I112</f>
        <v>0</v>
      </c>
      <c r="I99" s="199">
        <f t="shared" si="8"/>
        <v>0</v>
      </c>
      <c r="J99" s="181"/>
      <c r="K99" s="495"/>
      <c r="L99" s="495"/>
      <c r="M99" s="495"/>
      <c r="N99" s="178"/>
      <c r="O99" s="178"/>
    </row>
    <row r="100" spans="2:15" x14ac:dyDescent="0.25">
      <c r="B100" s="61"/>
      <c r="C100" s="377"/>
      <c r="D100" s="378"/>
      <c r="E100" s="379"/>
      <c r="F100" s="220"/>
      <c r="G100" s="62"/>
      <c r="H100" s="219"/>
      <c r="I100" s="302"/>
      <c r="J100" s="181"/>
      <c r="K100" s="495"/>
      <c r="L100" s="495"/>
      <c r="M100" s="495"/>
      <c r="N100" s="178"/>
      <c r="O100" s="178"/>
    </row>
    <row r="101" spans="2:15" x14ac:dyDescent="0.25">
      <c r="B101" s="71" t="s">
        <v>610</v>
      </c>
      <c r="C101" s="476" t="s">
        <v>79</v>
      </c>
      <c r="D101" s="477"/>
      <c r="E101" s="478"/>
      <c r="F101" s="220"/>
      <c r="G101" s="62"/>
      <c r="H101" s="219"/>
      <c r="I101" s="302"/>
      <c r="J101" s="181"/>
      <c r="K101" s="495"/>
      <c r="L101" s="495"/>
      <c r="M101" s="495"/>
      <c r="N101" s="178"/>
      <c r="O101" s="178"/>
    </row>
    <row r="102" spans="2:15" ht="21" customHeight="1" x14ac:dyDescent="0.25">
      <c r="B102" s="61" t="s">
        <v>608</v>
      </c>
      <c r="C102" s="377" t="s">
        <v>80</v>
      </c>
      <c r="D102" s="378"/>
      <c r="E102" s="379"/>
      <c r="F102" s="220">
        <v>1</v>
      </c>
      <c r="G102" s="62" t="s">
        <v>71</v>
      </c>
      <c r="H102" s="214">
        <f>'Prijzenboek-DEEL A'!I115</f>
        <v>0</v>
      </c>
      <c r="I102" s="199">
        <f t="shared" ref="I102:I103" si="9">+F102*H102</f>
        <v>0</v>
      </c>
      <c r="J102" s="181"/>
      <c r="K102" s="495"/>
      <c r="L102" s="495"/>
      <c r="M102" s="495"/>
      <c r="N102" s="178"/>
      <c r="O102" s="178"/>
    </row>
    <row r="103" spans="2:15" ht="22.75" customHeight="1" x14ac:dyDescent="0.25">
      <c r="B103" s="61" t="s">
        <v>609</v>
      </c>
      <c r="C103" s="377" t="s">
        <v>81</v>
      </c>
      <c r="D103" s="378"/>
      <c r="E103" s="379"/>
      <c r="F103" s="220">
        <v>1</v>
      </c>
      <c r="G103" s="62" t="s">
        <v>71</v>
      </c>
      <c r="H103" s="214">
        <f>'Prijzenboek-DEEL A'!I116</f>
        <v>0</v>
      </c>
      <c r="I103" s="199">
        <f t="shared" si="9"/>
        <v>0</v>
      </c>
      <c r="J103" s="181"/>
      <c r="K103" s="495"/>
      <c r="L103" s="495"/>
      <c r="M103" s="495"/>
      <c r="N103" s="178"/>
      <c r="O103" s="178"/>
    </row>
    <row r="104" spans="2:15" x14ac:dyDescent="0.25">
      <c r="B104" s="61"/>
      <c r="C104" s="77"/>
      <c r="D104" s="84"/>
      <c r="E104" s="85"/>
      <c r="F104" s="220"/>
      <c r="G104" s="62"/>
      <c r="H104" s="219"/>
      <c r="I104" s="302"/>
      <c r="J104" s="181"/>
      <c r="K104" s="495"/>
      <c r="L104" s="495"/>
      <c r="M104" s="495"/>
      <c r="N104" s="178"/>
      <c r="O104" s="178"/>
    </row>
    <row r="105" spans="2:15" x14ac:dyDescent="0.25">
      <c r="B105" s="71" t="s">
        <v>611</v>
      </c>
      <c r="C105" s="476" t="s">
        <v>82</v>
      </c>
      <c r="D105" s="477"/>
      <c r="E105" s="478"/>
      <c r="F105" s="220"/>
      <c r="G105" s="62"/>
      <c r="H105" s="219"/>
      <c r="I105" s="302"/>
      <c r="J105" s="181"/>
      <c r="K105" s="495"/>
      <c r="L105" s="495"/>
      <c r="M105" s="495"/>
      <c r="N105" s="178"/>
      <c r="O105" s="178"/>
    </row>
    <row r="106" spans="2:15" x14ac:dyDescent="0.25">
      <c r="B106" s="61" t="s">
        <v>612</v>
      </c>
      <c r="C106" s="377" t="s">
        <v>83</v>
      </c>
      <c r="D106" s="378"/>
      <c r="E106" s="379"/>
      <c r="F106" s="220">
        <v>1</v>
      </c>
      <c r="G106" s="62" t="s">
        <v>71</v>
      </c>
      <c r="H106" s="214">
        <f>'Prijzenboek-DEEL A'!I119</f>
        <v>0</v>
      </c>
      <c r="I106" s="199">
        <f t="shared" ref="I106:I107" si="10">+F106*H106</f>
        <v>0</v>
      </c>
      <c r="J106" s="181"/>
      <c r="K106" s="495"/>
      <c r="L106" s="495"/>
      <c r="M106" s="495"/>
      <c r="N106" s="178"/>
      <c r="O106" s="178"/>
    </row>
    <row r="107" spans="2:15" x14ac:dyDescent="0.25">
      <c r="B107" s="61" t="s">
        <v>613</v>
      </c>
      <c r="C107" s="377" t="s">
        <v>84</v>
      </c>
      <c r="D107" s="378"/>
      <c r="E107" s="379"/>
      <c r="F107" s="220">
        <v>1</v>
      </c>
      <c r="G107" s="62" t="s">
        <v>71</v>
      </c>
      <c r="H107" s="214">
        <f>'Prijzenboek-DEEL A'!I120</f>
        <v>0</v>
      </c>
      <c r="I107" s="199">
        <f t="shared" si="10"/>
        <v>0</v>
      </c>
      <c r="J107" s="181"/>
      <c r="K107" s="495"/>
      <c r="L107" s="495"/>
      <c r="M107" s="495"/>
      <c r="N107" s="178"/>
      <c r="O107" s="178"/>
    </row>
    <row r="108" spans="2:15" x14ac:dyDescent="0.25">
      <c r="B108" s="207"/>
      <c r="C108" s="461" t="s">
        <v>101</v>
      </c>
      <c r="D108" s="462"/>
      <c r="E108" s="462"/>
      <c r="F108" s="462"/>
      <c r="G108" s="462"/>
      <c r="H108" s="463"/>
      <c r="I108" s="208">
        <f>SUM(I90:I107)</f>
        <v>0</v>
      </c>
      <c r="J108" s="181"/>
      <c r="K108" s="495"/>
      <c r="L108" s="495"/>
      <c r="M108" s="495"/>
      <c r="N108" s="178"/>
      <c r="O108" s="178"/>
    </row>
    <row r="109" spans="2:15" x14ac:dyDescent="0.25">
      <c r="B109" s="202"/>
      <c r="C109" s="217"/>
      <c r="D109" s="218"/>
      <c r="E109" s="218"/>
      <c r="F109" s="204"/>
      <c r="G109" s="204"/>
      <c r="H109" s="205"/>
      <c r="I109" s="301"/>
      <c r="J109" s="181"/>
      <c r="K109" s="495"/>
      <c r="L109" s="495"/>
      <c r="M109" s="495"/>
      <c r="N109" s="178"/>
      <c r="O109" s="178"/>
    </row>
    <row r="110" spans="2:15" x14ac:dyDescent="0.25">
      <c r="B110" s="186"/>
      <c r="C110" s="471" t="s">
        <v>86</v>
      </c>
      <c r="D110" s="472"/>
      <c r="E110" s="473"/>
      <c r="F110" s="187"/>
      <c r="G110" s="187"/>
      <c r="H110" s="188"/>
      <c r="I110" s="300"/>
      <c r="J110" s="181"/>
      <c r="K110" s="495"/>
      <c r="L110" s="495"/>
      <c r="M110" s="495"/>
      <c r="N110" s="178"/>
      <c r="O110" s="178"/>
    </row>
    <row r="111" spans="2:15" ht="33" customHeight="1" x14ac:dyDescent="0.25">
      <c r="B111" s="209"/>
      <c r="C111" s="466" t="s">
        <v>99</v>
      </c>
      <c r="D111" s="474"/>
      <c r="E111" s="475"/>
      <c r="F111" s="210"/>
      <c r="G111" s="210"/>
      <c r="H111" s="211"/>
      <c r="I111" s="211"/>
      <c r="J111" s="181"/>
      <c r="K111" s="495"/>
      <c r="L111" s="495"/>
      <c r="M111" s="495"/>
      <c r="N111" s="178"/>
      <c r="O111" s="178"/>
    </row>
    <row r="112" spans="2:15" x14ac:dyDescent="0.25">
      <c r="B112" s="224" t="s">
        <v>87</v>
      </c>
      <c r="C112" s="377" t="s">
        <v>88</v>
      </c>
      <c r="D112" s="378"/>
      <c r="E112" s="379"/>
      <c r="F112" s="212">
        <v>40</v>
      </c>
      <c r="G112" s="213" t="s">
        <v>89</v>
      </c>
      <c r="H112" s="214">
        <f>'Prijzenboek-DEEL A'!I32</f>
        <v>0</v>
      </c>
      <c r="I112" s="199">
        <f t="shared" ref="I112:I117" si="11">+F112*H112</f>
        <v>0</v>
      </c>
      <c r="J112" s="181"/>
      <c r="K112" s="495"/>
      <c r="L112" s="495"/>
      <c r="M112" s="495"/>
      <c r="N112" s="178"/>
      <c r="O112" s="178"/>
    </row>
    <row r="113" spans="2:15" x14ac:dyDescent="0.25">
      <c r="B113" s="224" t="s">
        <v>87</v>
      </c>
      <c r="C113" s="377" t="s">
        <v>90</v>
      </c>
      <c r="D113" s="378"/>
      <c r="E113" s="379"/>
      <c r="F113" s="212">
        <v>20</v>
      </c>
      <c r="G113" s="213" t="s">
        <v>89</v>
      </c>
      <c r="H113" s="214">
        <f>'Prijzenboek-DEEL A'!I33</f>
        <v>0</v>
      </c>
      <c r="I113" s="199">
        <f t="shared" si="11"/>
        <v>0</v>
      </c>
      <c r="J113" s="181"/>
      <c r="K113" s="495"/>
      <c r="L113" s="495"/>
      <c r="M113" s="495"/>
      <c r="N113" s="178"/>
      <c r="O113" s="178"/>
    </row>
    <row r="114" spans="2:15" x14ac:dyDescent="0.25">
      <c r="B114" s="224" t="s">
        <v>91</v>
      </c>
      <c r="C114" s="458" t="s">
        <v>92</v>
      </c>
      <c r="D114" s="459"/>
      <c r="E114" s="460"/>
      <c r="F114" s="212">
        <v>40</v>
      </c>
      <c r="G114" s="213" t="s">
        <v>89</v>
      </c>
      <c r="H114" s="214">
        <f>'Prijzenboek-DEEL A'!I34</f>
        <v>0</v>
      </c>
      <c r="I114" s="199">
        <f t="shared" si="11"/>
        <v>0</v>
      </c>
      <c r="J114" s="181"/>
      <c r="K114" s="495"/>
      <c r="L114" s="495"/>
      <c r="M114" s="495"/>
      <c r="N114" s="178"/>
      <c r="O114" s="178"/>
    </row>
    <row r="115" spans="2:15" x14ac:dyDescent="0.25">
      <c r="B115" s="224" t="s">
        <v>91</v>
      </c>
      <c r="C115" s="458" t="s">
        <v>93</v>
      </c>
      <c r="D115" s="459"/>
      <c r="E115" s="460"/>
      <c r="F115" s="212">
        <v>20</v>
      </c>
      <c r="G115" s="213" t="s">
        <v>89</v>
      </c>
      <c r="H115" s="214">
        <f>'Prijzenboek-DEEL A'!I35</f>
        <v>0</v>
      </c>
      <c r="I115" s="199">
        <f t="shared" si="11"/>
        <v>0</v>
      </c>
      <c r="J115" s="181"/>
      <c r="K115" s="495"/>
      <c r="L115" s="495"/>
      <c r="M115" s="495"/>
      <c r="N115" s="178"/>
      <c r="O115" s="178"/>
    </row>
    <row r="116" spans="2:15" x14ac:dyDescent="0.25">
      <c r="B116" s="224" t="s">
        <v>94</v>
      </c>
      <c r="C116" s="458" t="s">
        <v>95</v>
      </c>
      <c r="D116" s="459"/>
      <c r="E116" s="460"/>
      <c r="F116" s="212">
        <v>40</v>
      </c>
      <c r="G116" s="213" t="s">
        <v>89</v>
      </c>
      <c r="H116" s="214">
        <f>'Prijzenboek-DEEL A'!I36</f>
        <v>0</v>
      </c>
      <c r="I116" s="199">
        <f t="shared" si="11"/>
        <v>0</v>
      </c>
      <c r="J116" s="181"/>
      <c r="K116" s="495"/>
      <c r="L116" s="495"/>
      <c r="M116" s="495"/>
      <c r="N116" s="178"/>
      <c r="O116" s="178"/>
    </row>
    <row r="117" spans="2:15" x14ac:dyDescent="0.25">
      <c r="B117" s="224" t="s">
        <v>96</v>
      </c>
      <c r="C117" s="458" t="s">
        <v>97</v>
      </c>
      <c r="D117" s="459"/>
      <c r="E117" s="460"/>
      <c r="F117" s="212">
        <v>40</v>
      </c>
      <c r="G117" s="213" t="s">
        <v>89</v>
      </c>
      <c r="H117" s="214">
        <f>'Prijzenboek-DEEL A'!I37</f>
        <v>0</v>
      </c>
      <c r="I117" s="199">
        <f t="shared" si="11"/>
        <v>0</v>
      </c>
      <c r="J117" s="181"/>
      <c r="K117" s="495"/>
      <c r="L117" s="495"/>
      <c r="M117" s="495"/>
      <c r="N117" s="178"/>
      <c r="O117" s="178"/>
    </row>
    <row r="118" spans="2:15" x14ac:dyDescent="0.25">
      <c r="B118" s="207"/>
      <c r="C118" s="461" t="s">
        <v>85</v>
      </c>
      <c r="D118" s="464"/>
      <c r="E118" s="464"/>
      <c r="F118" s="464"/>
      <c r="G118" s="464"/>
      <c r="H118" s="465"/>
      <c r="I118" s="208">
        <f>SUM(I112:I117)</f>
        <v>0</v>
      </c>
      <c r="J118" s="181"/>
      <c r="K118" s="495"/>
      <c r="L118" s="495"/>
      <c r="M118" s="495"/>
      <c r="N118" s="178"/>
      <c r="O118" s="178"/>
    </row>
    <row r="119" spans="2:15" x14ac:dyDescent="0.25">
      <c r="B119" s="502"/>
      <c r="C119" s="503"/>
      <c r="D119" s="503"/>
      <c r="E119" s="503"/>
      <c r="F119" s="503"/>
      <c r="G119" s="503"/>
      <c r="H119" s="503"/>
      <c r="I119" s="504"/>
      <c r="J119" s="181"/>
      <c r="K119" s="495"/>
      <c r="L119" s="495"/>
      <c r="M119" s="495"/>
      <c r="N119" s="178"/>
      <c r="O119" s="178"/>
    </row>
    <row r="120" spans="2:15" ht="13.5" x14ac:dyDescent="0.25">
      <c r="B120" s="225"/>
      <c r="C120" s="496" t="s">
        <v>61</v>
      </c>
      <c r="D120" s="497"/>
      <c r="E120" s="497"/>
      <c r="F120" s="497"/>
      <c r="G120" s="497"/>
      <c r="H120" s="498"/>
      <c r="I120" s="304">
        <f>SUM(F27:F72)</f>
        <v>8</v>
      </c>
      <c r="J120" s="181"/>
      <c r="K120" s="495"/>
      <c r="L120" s="495"/>
      <c r="M120" s="495"/>
      <c r="N120" s="178"/>
      <c r="O120" s="178"/>
    </row>
    <row r="121" spans="2:15" ht="21" customHeight="1" x14ac:dyDescent="0.25">
      <c r="B121" s="226"/>
      <c r="C121" s="499" t="s">
        <v>10</v>
      </c>
      <c r="D121" s="500"/>
      <c r="E121" s="500"/>
      <c r="F121" s="500"/>
      <c r="G121" s="500"/>
      <c r="H121" s="501"/>
      <c r="I121" s="227">
        <f>SUM(I57+I73+I81+I108+I86+I118)</f>
        <v>0</v>
      </c>
      <c r="J121" s="181"/>
      <c r="K121" s="495"/>
      <c r="L121" s="495"/>
      <c r="M121" s="495"/>
      <c r="N121" s="178"/>
      <c r="O121" s="178"/>
    </row>
    <row r="122" spans="2:15" x14ac:dyDescent="0.25">
      <c r="B122" s="228"/>
      <c r="C122" s="178"/>
      <c r="D122" s="178"/>
      <c r="E122" s="178"/>
      <c r="F122" s="179"/>
      <c r="G122" s="179"/>
      <c r="H122" s="180"/>
      <c r="I122" s="298"/>
      <c r="J122" s="178"/>
      <c r="K122" s="178"/>
      <c r="L122" s="178"/>
      <c r="M122" s="178"/>
      <c r="N122" s="178"/>
      <c r="O122" s="178"/>
    </row>
    <row r="123" spans="2:15" x14ac:dyDescent="0.25">
      <c r="B123" s="228"/>
      <c r="C123" s="178"/>
      <c r="D123" s="178"/>
      <c r="E123" s="178"/>
      <c r="F123" s="179"/>
      <c r="G123" s="179"/>
      <c r="H123" s="180"/>
      <c r="I123" s="298"/>
      <c r="J123" s="178"/>
      <c r="K123" s="178"/>
      <c r="L123" s="178"/>
      <c r="M123" s="178"/>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J196" s="90"/>
      <c r="K196" s="232"/>
      <c r="L196" s="232"/>
    </row>
    <row r="197" spans="2:15" x14ac:dyDescent="0.25">
      <c r="J197" s="90"/>
      <c r="K197" s="232"/>
      <c r="L197" s="232"/>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sheetData>
  <sheetProtection algorithmName="SHA-512" hashValue="ks12hSkEEcr3LButOlNwQkSKv1pvDcamMv61QbOxF5nPyXlFiGcizvGlw4Khn/UQwuQj+w+yXCXtf3tRSbp3uA==" saltValue="eEqHK8Z1qY1V85yhC3vYeA==" spinCount="100000" sheet="1" objects="1" scenarios="1" selectLockedCells="1"/>
  <mergeCells count="187">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3:H73"/>
    <mergeCell ref="K73:M73"/>
    <mergeCell ref="C67:E67"/>
    <mergeCell ref="K67:M67"/>
    <mergeCell ref="C68:E68"/>
    <mergeCell ref="C69:E69"/>
    <mergeCell ref="K69:M69"/>
    <mergeCell ref="C70:E70"/>
    <mergeCell ref="K70:M70"/>
    <mergeCell ref="C78:E78"/>
    <mergeCell ref="K78:M78"/>
    <mergeCell ref="C79:E79"/>
    <mergeCell ref="K79:M79"/>
    <mergeCell ref="C80:E80"/>
    <mergeCell ref="K80:M80"/>
    <mergeCell ref="K74:M74"/>
    <mergeCell ref="C75:E75"/>
    <mergeCell ref="K75:M75"/>
    <mergeCell ref="C76:E76"/>
    <mergeCell ref="K76:M76"/>
    <mergeCell ref="C77:E77"/>
    <mergeCell ref="K77:M77"/>
    <mergeCell ref="C85:E85"/>
    <mergeCell ref="K85:M85"/>
    <mergeCell ref="C86:H86"/>
    <mergeCell ref="K86:M86"/>
    <mergeCell ref="K87:M87"/>
    <mergeCell ref="C88:E88"/>
    <mergeCell ref="K88:M88"/>
    <mergeCell ref="C81:H81"/>
    <mergeCell ref="K81:M81"/>
    <mergeCell ref="C83:E83"/>
    <mergeCell ref="K83:M83"/>
    <mergeCell ref="C84:E84"/>
    <mergeCell ref="K84:M84"/>
    <mergeCell ref="C92:E92"/>
    <mergeCell ref="K92:M92"/>
    <mergeCell ref="C93:E93"/>
    <mergeCell ref="K93:M93"/>
    <mergeCell ref="K94:M94"/>
    <mergeCell ref="K95:M95"/>
    <mergeCell ref="C89:E89"/>
    <mergeCell ref="K89:M89"/>
    <mergeCell ref="C90:E90"/>
    <mergeCell ref="K90:M90"/>
    <mergeCell ref="C91:E91"/>
    <mergeCell ref="K91:M91"/>
    <mergeCell ref="C99:E99"/>
    <mergeCell ref="K99:M99"/>
    <mergeCell ref="C100:E100"/>
    <mergeCell ref="K100:M100"/>
    <mergeCell ref="C101:E101"/>
    <mergeCell ref="K101:M101"/>
    <mergeCell ref="C96:E96"/>
    <mergeCell ref="K96:M96"/>
    <mergeCell ref="C97:E97"/>
    <mergeCell ref="K97:M97"/>
    <mergeCell ref="C98:E98"/>
    <mergeCell ref="K98:M98"/>
    <mergeCell ref="C106:E106"/>
    <mergeCell ref="K106:M106"/>
    <mergeCell ref="C107:E107"/>
    <mergeCell ref="K107:M107"/>
    <mergeCell ref="C108:H108"/>
    <mergeCell ref="K108:M108"/>
    <mergeCell ref="C102:E102"/>
    <mergeCell ref="K102:M102"/>
    <mergeCell ref="C103:E103"/>
    <mergeCell ref="K103:M103"/>
    <mergeCell ref="K104:M104"/>
    <mergeCell ref="C105:E105"/>
    <mergeCell ref="K105:M105"/>
    <mergeCell ref="C113:E113"/>
    <mergeCell ref="K113:M113"/>
    <mergeCell ref="C114:E114"/>
    <mergeCell ref="K114:M114"/>
    <mergeCell ref="C115:E115"/>
    <mergeCell ref="K115:M115"/>
    <mergeCell ref="K109:M109"/>
    <mergeCell ref="C110:E110"/>
    <mergeCell ref="K110:M110"/>
    <mergeCell ref="C111:E111"/>
    <mergeCell ref="K111:M111"/>
    <mergeCell ref="C112:E112"/>
    <mergeCell ref="K112:M112"/>
    <mergeCell ref="B119:I119"/>
    <mergeCell ref="K119:M119"/>
    <mergeCell ref="C120:H120"/>
    <mergeCell ref="K120:M120"/>
    <mergeCell ref="C121:H121"/>
    <mergeCell ref="K121:M121"/>
    <mergeCell ref="C116:E116"/>
    <mergeCell ref="K116:M116"/>
    <mergeCell ref="C117:E117"/>
    <mergeCell ref="K117:M117"/>
    <mergeCell ref="C118:H118"/>
    <mergeCell ref="K118:M118"/>
  </mergeCells>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87" min="1" max="8" man="1"/>
  </rowBreaks>
  <colBreaks count="1" manualBreakCount="1">
    <brk id="9"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940FD-C074-49AE-8E3E-D6960189999E}">
  <sheetPr codeName="Blad2">
    <pageSetUpPr fitToPage="1"/>
  </sheetPr>
  <dimension ref="B1:P255"/>
  <sheetViews>
    <sheetView showGridLines="0" view="pageBreakPreview" topLeftCell="A42" zoomScaleNormal="75" zoomScaleSheetLayoutView="100" zoomScalePageLayoutView="85" workbookViewId="0">
      <selection activeCell="H83" sqref="H83"/>
    </sheetView>
  </sheetViews>
  <sheetFormatPr defaultColWidth="9.26953125" defaultRowHeight="12.5" x14ac:dyDescent="0.25"/>
  <cols>
    <col min="1" max="1" width="4.36328125" style="33" customWidth="1"/>
    <col min="2" max="2" width="9.36328125" style="87" customWidth="1"/>
    <col min="3" max="4" width="15.7265625" style="33" customWidth="1"/>
    <col min="5" max="5" width="78.26953125" style="33" customWidth="1"/>
    <col min="6" max="6" width="7.1796875" style="88" customWidth="1"/>
    <col min="7" max="7" width="11.81640625" style="88" customWidth="1"/>
    <col min="8" max="8" width="13.36328125" style="263" customWidth="1"/>
    <col min="9" max="9" width="16.81640625" style="254" customWidth="1"/>
    <col min="10" max="10" width="4.26953125" style="89" customWidth="1"/>
    <col min="11" max="12" width="7.7265625" style="89" customWidth="1"/>
    <col min="13" max="13" width="7.7265625" style="33" customWidth="1"/>
    <col min="14" max="14" width="10.7265625" style="33" customWidth="1"/>
    <col min="15" max="16384" width="9.26953125" style="33"/>
  </cols>
  <sheetData>
    <row r="1" spans="2:15" ht="12" customHeight="1" x14ac:dyDescent="0.25">
      <c r="B1" s="28"/>
      <c r="C1" s="29"/>
      <c r="D1" s="30"/>
      <c r="E1" s="30"/>
      <c r="F1" s="31"/>
      <c r="G1" s="31"/>
      <c r="H1" s="255"/>
      <c r="I1" s="246"/>
      <c r="J1" s="30"/>
      <c r="K1" s="32"/>
      <c r="L1" s="32"/>
      <c r="M1" s="30"/>
      <c r="N1" s="30"/>
      <c r="O1" s="30"/>
    </row>
    <row r="2" spans="2:15" ht="12" customHeight="1" x14ac:dyDescent="0.25">
      <c r="B2" s="28"/>
      <c r="C2" s="29"/>
      <c r="D2" s="30"/>
      <c r="E2" s="30"/>
      <c r="F2" s="31"/>
      <c r="G2" s="31"/>
      <c r="H2" s="255"/>
      <c r="I2" s="246"/>
      <c r="J2" s="30"/>
      <c r="K2" s="32"/>
      <c r="L2" s="32"/>
      <c r="M2" s="30"/>
      <c r="N2" s="30"/>
      <c r="O2" s="30"/>
    </row>
    <row r="3" spans="2:15" ht="12" customHeight="1" x14ac:dyDescent="0.25">
      <c r="B3" s="28"/>
      <c r="C3" s="29"/>
      <c r="D3" s="30"/>
      <c r="E3" s="30"/>
      <c r="F3" s="31"/>
      <c r="G3" s="31"/>
      <c r="H3" s="255"/>
      <c r="I3" s="246"/>
      <c r="J3" s="30"/>
      <c r="K3" s="32"/>
      <c r="L3" s="32"/>
      <c r="M3" s="30"/>
      <c r="N3" s="30"/>
      <c r="O3" s="30"/>
    </row>
    <row r="4" spans="2:15" ht="12" customHeight="1" x14ac:dyDescent="0.25">
      <c r="B4" s="28"/>
      <c r="C4" s="29"/>
      <c r="D4" s="30"/>
      <c r="E4" s="30"/>
      <c r="F4" s="31"/>
      <c r="G4" s="31"/>
      <c r="H4" s="255"/>
      <c r="I4" s="246"/>
      <c r="J4" s="30"/>
      <c r="K4" s="32"/>
      <c r="L4" s="32"/>
      <c r="M4" s="30"/>
      <c r="N4" s="30"/>
      <c r="O4" s="30"/>
    </row>
    <row r="5" spans="2:15" ht="12" customHeight="1" x14ac:dyDescent="0.25">
      <c r="B5" s="28"/>
      <c r="C5" s="29"/>
      <c r="D5" s="30"/>
      <c r="E5" s="30"/>
      <c r="F5" s="31"/>
      <c r="G5" s="31"/>
      <c r="H5" s="255"/>
      <c r="I5" s="246"/>
      <c r="J5" s="30"/>
      <c r="K5" s="32"/>
      <c r="L5" s="32"/>
      <c r="M5" s="30"/>
      <c r="N5" s="30"/>
      <c r="O5" s="30"/>
    </row>
    <row r="6" spans="2:15" ht="12" customHeight="1" x14ac:dyDescent="0.25">
      <c r="B6" s="28"/>
      <c r="C6" s="29"/>
      <c r="D6" s="30"/>
      <c r="E6" s="30"/>
      <c r="F6" s="31"/>
      <c r="G6" s="31"/>
      <c r="H6" s="255"/>
      <c r="I6" s="246"/>
      <c r="J6" s="30"/>
      <c r="K6" s="32"/>
      <c r="L6" s="32"/>
      <c r="M6" s="30"/>
      <c r="N6" s="30"/>
      <c r="O6" s="30"/>
    </row>
    <row r="7" spans="2:15" ht="12" customHeight="1" x14ac:dyDescent="0.25">
      <c r="B7" s="28"/>
      <c r="C7" s="29"/>
      <c r="D7" s="30"/>
      <c r="E7" s="30"/>
      <c r="F7" s="31"/>
      <c r="G7" s="31"/>
      <c r="H7" s="255"/>
      <c r="I7" s="246"/>
      <c r="J7" s="30"/>
      <c r="K7" s="32"/>
      <c r="L7" s="32"/>
      <c r="M7" s="30"/>
      <c r="N7" s="30"/>
      <c r="O7" s="30"/>
    </row>
    <row r="8" spans="2:15" ht="12" customHeight="1" x14ac:dyDescent="0.25">
      <c r="B8" s="28"/>
      <c r="C8" s="29"/>
      <c r="D8" s="30"/>
      <c r="E8" s="30"/>
      <c r="F8" s="31"/>
      <c r="G8" s="31"/>
      <c r="H8" s="255"/>
      <c r="I8" s="246"/>
      <c r="J8" s="30"/>
      <c r="K8" s="32"/>
      <c r="L8" s="32"/>
      <c r="M8" s="30"/>
      <c r="N8" s="30"/>
      <c r="O8" s="30"/>
    </row>
    <row r="9" spans="2:15" ht="12" customHeight="1" x14ac:dyDescent="0.25">
      <c r="B9" s="28"/>
      <c r="C9" s="29"/>
      <c r="D9" s="30"/>
      <c r="E9" s="30"/>
      <c r="F9" s="31"/>
      <c r="G9" s="31"/>
      <c r="H9" s="255"/>
      <c r="I9" s="246"/>
      <c r="J9" s="30"/>
      <c r="K9" s="32"/>
      <c r="L9" s="32"/>
      <c r="M9" s="30"/>
      <c r="N9" s="30"/>
      <c r="O9" s="30"/>
    </row>
    <row r="10" spans="2:15" ht="12" customHeight="1" x14ac:dyDescent="0.25">
      <c r="B10" s="28"/>
      <c r="C10" s="29"/>
      <c r="D10" s="30"/>
      <c r="E10" s="30"/>
      <c r="F10" s="31"/>
      <c r="G10" s="31"/>
      <c r="H10" s="255"/>
      <c r="I10" s="246"/>
      <c r="J10" s="30"/>
      <c r="K10" s="32"/>
      <c r="L10" s="32"/>
      <c r="M10" s="30"/>
      <c r="N10" s="30"/>
      <c r="O10" s="30"/>
    </row>
    <row r="11" spans="2:15" ht="12" customHeight="1" x14ac:dyDescent="0.25">
      <c r="B11" s="28"/>
      <c r="C11" s="29"/>
      <c r="D11" s="30"/>
      <c r="E11" s="30"/>
      <c r="F11" s="31"/>
      <c r="G11" s="31"/>
      <c r="H11" s="255"/>
      <c r="I11" s="246"/>
      <c r="J11" s="30"/>
      <c r="K11" s="32"/>
      <c r="L11" s="32"/>
      <c r="M11" s="30"/>
      <c r="N11" s="30"/>
      <c r="O11" s="30"/>
    </row>
    <row r="12" spans="2:15" ht="12" customHeight="1" x14ac:dyDescent="0.25">
      <c r="B12" s="28"/>
      <c r="C12" s="29"/>
      <c r="D12" s="30"/>
      <c r="E12" s="30"/>
      <c r="F12" s="31"/>
      <c r="G12" s="31"/>
      <c r="H12" s="255"/>
      <c r="I12" s="246"/>
      <c r="J12" s="30"/>
      <c r="K12" s="32"/>
      <c r="L12" s="32"/>
      <c r="M12" s="30"/>
      <c r="N12" s="30"/>
      <c r="O12" s="30"/>
    </row>
    <row r="13" spans="2:15" ht="12" customHeight="1" x14ac:dyDescent="0.25">
      <c r="B13" s="28"/>
      <c r="C13" s="29"/>
      <c r="D13" s="30"/>
      <c r="E13" s="30"/>
      <c r="F13" s="31"/>
      <c r="G13" s="31"/>
      <c r="H13" s="255"/>
      <c r="I13" s="246"/>
      <c r="J13" s="30"/>
      <c r="K13" s="32"/>
      <c r="L13" s="32"/>
      <c r="M13" s="30"/>
      <c r="N13" s="30"/>
      <c r="O13" s="30"/>
    </row>
    <row r="14" spans="2:15" ht="12" customHeight="1" x14ac:dyDescent="0.25">
      <c r="B14" s="28"/>
      <c r="C14" s="29"/>
      <c r="D14" s="30"/>
      <c r="E14" s="30"/>
      <c r="F14" s="31"/>
      <c r="G14" s="31"/>
      <c r="H14" s="255"/>
      <c r="I14" s="246"/>
      <c r="J14" s="30"/>
      <c r="K14" s="32"/>
      <c r="L14" s="32"/>
      <c r="M14" s="30"/>
      <c r="N14" s="30"/>
      <c r="O14" s="30"/>
    </row>
    <row r="15" spans="2:15" ht="12" customHeight="1" x14ac:dyDescent="0.25">
      <c r="B15" s="28"/>
      <c r="C15" s="29"/>
      <c r="D15" s="30"/>
      <c r="E15" s="30"/>
      <c r="F15" s="31"/>
      <c r="G15" s="31"/>
      <c r="H15" s="255"/>
      <c r="I15" s="246"/>
      <c r="J15" s="30"/>
      <c r="K15" s="32"/>
      <c r="L15" s="32"/>
      <c r="M15" s="30"/>
      <c r="N15" s="30"/>
      <c r="O15" s="30"/>
    </row>
    <row r="16" spans="2:15" ht="12" customHeight="1" x14ac:dyDescent="0.25">
      <c r="B16" s="28"/>
      <c r="C16" s="29"/>
      <c r="D16" s="30"/>
      <c r="E16" s="30"/>
      <c r="F16" s="31"/>
      <c r="G16" s="31"/>
      <c r="H16" s="255"/>
      <c r="I16" s="246"/>
      <c r="J16" s="30"/>
      <c r="K16" s="32"/>
      <c r="L16" s="32"/>
      <c r="M16" s="30"/>
      <c r="N16" s="30"/>
      <c r="O16" s="30"/>
    </row>
    <row r="17" spans="2:16" ht="43.5" customHeight="1" x14ac:dyDescent="0.75">
      <c r="B17" s="360" t="s">
        <v>568</v>
      </c>
      <c r="C17" s="360"/>
      <c r="D17" s="360"/>
      <c r="E17" s="360"/>
      <c r="F17" s="360"/>
      <c r="G17" s="31"/>
      <c r="H17" s="255"/>
      <c r="I17" s="246"/>
      <c r="J17" s="30"/>
      <c r="K17" s="32"/>
      <c r="L17" s="32"/>
      <c r="M17" s="30"/>
      <c r="N17" s="30"/>
      <c r="O17" s="30"/>
    </row>
    <row r="18" spans="2:16" ht="25.5" customHeight="1" x14ac:dyDescent="0.25">
      <c r="B18" s="361" t="s">
        <v>569</v>
      </c>
      <c r="C18" s="361"/>
      <c r="D18" s="361"/>
      <c r="E18" s="361"/>
      <c r="F18" s="34"/>
      <c r="G18" s="31"/>
      <c r="H18" s="255"/>
      <c r="I18" s="246"/>
      <c r="J18" s="30"/>
      <c r="K18" s="32"/>
      <c r="L18" s="32"/>
      <c r="M18" s="30"/>
      <c r="N18" s="30"/>
      <c r="O18" s="30"/>
    </row>
    <row r="19" spans="2:16" ht="12" customHeight="1" x14ac:dyDescent="0.25">
      <c r="B19" s="28"/>
      <c r="C19" s="29"/>
      <c r="D19" s="30"/>
      <c r="E19" s="359"/>
      <c r="F19" s="359"/>
      <c r="G19" s="31"/>
      <c r="H19" s="255"/>
      <c r="I19" s="246"/>
      <c r="J19" s="30"/>
      <c r="K19" s="32"/>
      <c r="L19" s="32"/>
      <c r="M19" s="30"/>
      <c r="N19" s="30"/>
      <c r="O19" s="30"/>
    </row>
    <row r="20" spans="2:16" ht="12" customHeight="1" x14ac:dyDescent="0.25">
      <c r="B20" s="28"/>
      <c r="C20" s="28" t="str">
        <f>Algemeen!D19</f>
        <v>BEDRIJSNAAM [INVULLEN]</v>
      </c>
      <c r="D20" s="30"/>
      <c r="E20" s="34"/>
      <c r="F20" s="34"/>
      <c r="G20" s="31"/>
      <c r="H20" s="255"/>
      <c r="I20" s="246"/>
      <c r="J20" s="30"/>
      <c r="K20" s="32"/>
      <c r="L20" s="32"/>
      <c r="M20" s="30"/>
      <c r="N20" s="30"/>
      <c r="O20" s="30"/>
    </row>
    <row r="21" spans="2:16" ht="12" customHeight="1" x14ac:dyDescent="0.25">
      <c r="B21" s="28"/>
      <c r="C21" s="35" t="str">
        <f>Algemeen!D20</f>
        <v>DATUM [INVULLEN]</v>
      </c>
      <c r="D21" s="30"/>
      <c r="E21" s="34"/>
      <c r="F21" s="34"/>
      <c r="G21" s="31"/>
      <c r="H21" s="255"/>
      <c r="I21" s="246"/>
      <c r="J21" s="30"/>
      <c r="K21" s="32"/>
      <c r="L21" s="32"/>
      <c r="M21" s="30"/>
      <c r="N21" s="30"/>
      <c r="O21" s="30"/>
    </row>
    <row r="22" spans="2:16" x14ac:dyDescent="0.25">
      <c r="B22" s="36"/>
      <c r="C22" s="30"/>
      <c r="D22" s="30"/>
      <c r="E22" s="30"/>
      <c r="F22" s="37"/>
      <c r="G22" s="37"/>
      <c r="H22" s="256"/>
      <c r="I22" s="247"/>
      <c r="J22" s="38"/>
      <c r="K22" s="32"/>
      <c r="L22" s="32"/>
      <c r="M22" s="30"/>
      <c r="N22" s="30"/>
      <c r="O22" s="30"/>
    </row>
    <row r="23" spans="2:16" x14ac:dyDescent="0.25">
      <c r="B23" s="39" t="s">
        <v>5</v>
      </c>
      <c r="C23" s="362" t="s">
        <v>0</v>
      </c>
      <c r="D23" s="363"/>
      <c r="E23" s="364"/>
      <c r="F23" s="40" t="s">
        <v>1</v>
      </c>
      <c r="G23" s="40" t="s">
        <v>2</v>
      </c>
      <c r="H23" s="257" t="s">
        <v>3</v>
      </c>
      <c r="I23" s="248" t="s">
        <v>4</v>
      </c>
      <c r="J23" s="32"/>
      <c r="K23" s="32"/>
      <c r="L23" s="32"/>
      <c r="M23" s="30"/>
      <c r="N23" s="30"/>
      <c r="O23" s="30"/>
    </row>
    <row r="24" spans="2:16" s="46" customFormat="1" x14ac:dyDescent="0.25">
      <c r="B24" s="41">
        <v>0</v>
      </c>
      <c r="C24" s="365" t="s">
        <v>404</v>
      </c>
      <c r="D24" s="366"/>
      <c r="E24" s="367"/>
      <c r="F24" s="42"/>
      <c r="G24" s="43"/>
      <c r="H24" s="258"/>
      <c r="I24" s="249"/>
      <c r="J24" s="44"/>
      <c r="K24" s="45"/>
      <c r="L24" s="32"/>
      <c r="M24" s="30"/>
      <c r="N24" s="30"/>
      <c r="O24" s="30"/>
      <c r="P24" s="33"/>
    </row>
    <row r="25" spans="2:16" s="46" customFormat="1" x14ac:dyDescent="0.25">
      <c r="B25" s="47" t="s">
        <v>405</v>
      </c>
      <c r="C25" s="368" t="s">
        <v>406</v>
      </c>
      <c r="D25" s="369"/>
      <c r="E25" s="370"/>
      <c r="F25" s="48"/>
      <c r="G25" s="48"/>
      <c r="H25" s="259"/>
      <c r="I25" s="249"/>
      <c r="J25" s="44"/>
      <c r="K25" s="45"/>
      <c r="L25" s="32"/>
      <c r="M25" s="30"/>
      <c r="N25" s="30"/>
      <c r="O25" s="30"/>
      <c r="P25" s="33"/>
    </row>
    <row r="26" spans="2:16" s="46" customFormat="1" ht="22.75" customHeight="1" x14ac:dyDescent="0.25">
      <c r="B26" s="49" t="s">
        <v>407</v>
      </c>
      <c r="C26" s="371" t="s">
        <v>408</v>
      </c>
      <c r="D26" s="372"/>
      <c r="E26" s="373"/>
      <c r="F26" s="50">
        <v>1</v>
      </c>
      <c r="G26" s="50" t="s">
        <v>89</v>
      </c>
      <c r="H26" s="16">
        <v>0</v>
      </c>
      <c r="I26" s="250">
        <f>+F26*H26</f>
        <v>0</v>
      </c>
      <c r="J26" s="44"/>
      <c r="K26" s="45"/>
      <c r="L26" s="32"/>
      <c r="M26" s="30"/>
      <c r="N26" s="30"/>
      <c r="O26" s="30"/>
      <c r="P26" s="33"/>
    </row>
    <row r="27" spans="2:16" s="46" customFormat="1" ht="22.75" customHeight="1" x14ac:dyDescent="0.25">
      <c r="B27" s="49" t="s">
        <v>409</v>
      </c>
      <c r="C27" s="371" t="s">
        <v>410</v>
      </c>
      <c r="D27" s="372"/>
      <c r="E27" s="373"/>
      <c r="F27" s="50">
        <v>1</v>
      </c>
      <c r="G27" s="50" t="s">
        <v>89</v>
      </c>
      <c r="H27" s="16">
        <v>0</v>
      </c>
      <c r="I27" s="250">
        <f>+F27*H27</f>
        <v>0</v>
      </c>
      <c r="J27" s="44"/>
      <c r="K27" s="45"/>
      <c r="L27" s="32"/>
      <c r="M27" s="30"/>
      <c r="N27" s="30"/>
      <c r="O27" s="30"/>
      <c r="P27" s="33"/>
    </row>
    <row r="28" spans="2:16" s="46" customFormat="1" ht="22.75" customHeight="1" x14ac:dyDescent="0.25">
      <c r="B28" s="49" t="s">
        <v>91</v>
      </c>
      <c r="C28" s="371" t="s">
        <v>411</v>
      </c>
      <c r="D28" s="372"/>
      <c r="E28" s="373"/>
      <c r="F28" s="50">
        <v>1</v>
      </c>
      <c r="G28" s="50" t="s">
        <v>89</v>
      </c>
      <c r="H28" s="16">
        <v>0</v>
      </c>
      <c r="I28" s="250">
        <f t="shared" ref="I28:I37" si="0">+F28*H28</f>
        <v>0</v>
      </c>
      <c r="J28" s="44"/>
      <c r="K28" s="45"/>
      <c r="L28" s="32"/>
      <c r="M28" s="30"/>
      <c r="N28" s="30"/>
      <c r="O28" s="30"/>
      <c r="P28" s="33"/>
    </row>
    <row r="29" spans="2:16" s="46" customFormat="1" x14ac:dyDescent="0.25">
      <c r="B29" s="49" t="s">
        <v>412</v>
      </c>
      <c r="C29" s="371" t="s">
        <v>413</v>
      </c>
      <c r="D29" s="372"/>
      <c r="E29" s="373"/>
      <c r="F29" s="50">
        <v>1</v>
      </c>
      <c r="G29" s="50" t="s">
        <v>89</v>
      </c>
      <c r="H29" s="16">
        <v>0</v>
      </c>
      <c r="I29" s="250">
        <f t="shared" si="0"/>
        <v>0</v>
      </c>
      <c r="J29" s="44"/>
      <c r="K29" s="45"/>
      <c r="L29" s="32"/>
      <c r="M29" s="30"/>
      <c r="N29" s="30"/>
      <c r="O29" s="30"/>
      <c r="P29" s="33"/>
    </row>
    <row r="30" spans="2:16" s="46" customFormat="1" x14ac:dyDescent="0.25">
      <c r="B30" s="49"/>
      <c r="C30" s="51"/>
      <c r="D30" s="52"/>
      <c r="E30" s="53"/>
      <c r="F30" s="50"/>
      <c r="G30" s="50"/>
      <c r="H30" s="260"/>
      <c r="I30" s="251"/>
      <c r="J30" s="44"/>
      <c r="K30" s="45"/>
      <c r="L30" s="32"/>
      <c r="M30" s="30"/>
      <c r="N30" s="30"/>
      <c r="O30" s="30"/>
      <c r="P30" s="33"/>
    </row>
    <row r="31" spans="2:16" s="46" customFormat="1" x14ac:dyDescent="0.25">
      <c r="B31" s="47" t="s">
        <v>414</v>
      </c>
      <c r="C31" s="368" t="s">
        <v>415</v>
      </c>
      <c r="D31" s="369"/>
      <c r="E31" s="370"/>
      <c r="F31" s="48"/>
      <c r="G31" s="48"/>
      <c r="H31" s="259"/>
      <c r="I31" s="249"/>
      <c r="J31" s="44"/>
      <c r="K31" s="45"/>
      <c r="L31" s="32"/>
      <c r="M31" s="30"/>
      <c r="N31" s="30"/>
      <c r="O31" s="30"/>
      <c r="P31" s="33"/>
    </row>
    <row r="32" spans="2:16" s="46" customFormat="1" x14ac:dyDescent="0.25">
      <c r="B32" s="49" t="s">
        <v>87</v>
      </c>
      <c r="C32" s="377" t="s">
        <v>88</v>
      </c>
      <c r="D32" s="378"/>
      <c r="E32" s="379"/>
      <c r="F32" s="50">
        <v>1</v>
      </c>
      <c r="G32" s="50" t="s">
        <v>89</v>
      </c>
      <c r="H32" s="16">
        <v>0</v>
      </c>
      <c r="I32" s="250">
        <f t="shared" si="0"/>
        <v>0</v>
      </c>
      <c r="J32" s="44"/>
      <c r="K32" s="45"/>
      <c r="L32" s="32"/>
      <c r="M32" s="30"/>
      <c r="N32" s="30"/>
      <c r="O32" s="30"/>
      <c r="P32" s="33"/>
    </row>
    <row r="33" spans="2:16" s="46" customFormat="1" x14ac:dyDescent="0.25">
      <c r="B33" s="49" t="s">
        <v>87</v>
      </c>
      <c r="C33" s="377" t="s">
        <v>90</v>
      </c>
      <c r="D33" s="378"/>
      <c r="E33" s="379"/>
      <c r="F33" s="50">
        <v>1</v>
      </c>
      <c r="G33" s="50" t="s">
        <v>89</v>
      </c>
      <c r="H33" s="16">
        <v>0</v>
      </c>
      <c r="I33" s="250">
        <f t="shared" si="0"/>
        <v>0</v>
      </c>
      <c r="J33" s="44"/>
      <c r="K33" s="45"/>
      <c r="L33" s="32"/>
      <c r="M33" s="30"/>
      <c r="N33" s="30"/>
      <c r="O33" s="30"/>
      <c r="P33" s="33"/>
    </row>
    <row r="34" spans="2:16" s="46" customFormat="1" x14ac:dyDescent="0.25">
      <c r="B34" s="49" t="s">
        <v>91</v>
      </c>
      <c r="C34" s="374" t="s">
        <v>92</v>
      </c>
      <c r="D34" s="375"/>
      <c r="E34" s="376"/>
      <c r="F34" s="50">
        <v>1</v>
      </c>
      <c r="G34" s="50" t="s">
        <v>89</v>
      </c>
      <c r="H34" s="16">
        <v>0</v>
      </c>
      <c r="I34" s="250">
        <f t="shared" si="0"/>
        <v>0</v>
      </c>
      <c r="J34" s="44"/>
      <c r="K34" s="45"/>
      <c r="L34" s="32"/>
      <c r="M34" s="30"/>
      <c r="N34" s="30"/>
      <c r="O34" s="30"/>
      <c r="P34" s="33"/>
    </row>
    <row r="35" spans="2:16" s="46" customFormat="1" x14ac:dyDescent="0.25">
      <c r="B35" s="49" t="s">
        <v>91</v>
      </c>
      <c r="C35" s="374" t="s">
        <v>93</v>
      </c>
      <c r="D35" s="375"/>
      <c r="E35" s="376"/>
      <c r="F35" s="50">
        <v>1</v>
      </c>
      <c r="G35" s="50" t="s">
        <v>89</v>
      </c>
      <c r="H35" s="16">
        <v>0</v>
      </c>
      <c r="I35" s="250">
        <f t="shared" si="0"/>
        <v>0</v>
      </c>
      <c r="J35" s="44"/>
      <c r="K35" s="45"/>
      <c r="L35" s="32"/>
      <c r="M35" s="30"/>
      <c r="N35" s="30"/>
      <c r="O35" s="30"/>
      <c r="P35" s="33"/>
    </row>
    <row r="36" spans="2:16" s="46" customFormat="1" x14ac:dyDescent="0.25">
      <c r="B36" s="49" t="s">
        <v>94</v>
      </c>
      <c r="C36" s="374" t="s">
        <v>95</v>
      </c>
      <c r="D36" s="375"/>
      <c r="E36" s="376"/>
      <c r="F36" s="50">
        <v>1</v>
      </c>
      <c r="G36" s="50" t="s">
        <v>89</v>
      </c>
      <c r="H36" s="16">
        <v>0</v>
      </c>
      <c r="I36" s="250">
        <f t="shared" si="0"/>
        <v>0</v>
      </c>
      <c r="J36" s="44"/>
      <c r="K36" s="45"/>
      <c r="L36" s="32"/>
      <c r="M36" s="30"/>
      <c r="N36" s="30"/>
      <c r="O36" s="30"/>
      <c r="P36" s="33"/>
    </row>
    <row r="37" spans="2:16" s="46" customFormat="1" x14ac:dyDescent="0.25">
      <c r="B37" s="49" t="s">
        <v>96</v>
      </c>
      <c r="C37" s="374" t="s">
        <v>97</v>
      </c>
      <c r="D37" s="375"/>
      <c r="E37" s="376"/>
      <c r="F37" s="50">
        <v>1</v>
      </c>
      <c r="G37" s="50" t="s">
        <v>89</v>
      </c>
      <c r="H37" s="16">
        <v>0</v>
      </c>
      <c r="I37" s="250">
        <f t="shared" si="0"/>
        <v>0</v>
      </c>
      <c r="J37" s="44"/>
      <c r="K37" s="45"/>
      <c r="L37" s="32"/>
      <c r="M37" s="30"/>
      <c r="N37" s="30"/>
      <c r="O37" s="30"/>
      <c r="P37" s="33"/>
    </row>
    <row r="38" spans="2:16" s="46" customFormat="1" x14ac:dyDescent="0.25">
      <c r="B38" s="49"/>
      <c r="C38" s="54"/>
      <c r="D38" s="55"/>
      <c r="E38" s="56"/>
      <c r="F38" s="50"/>
      <c r="G38" s="50"/>
      <c r="H38" s="70"/>
      <c r="I38" s="252"/>
      <c r="J38" s="44"/>
      <c r="K38" s="45"/>
      <c r="L38" s="32"/>
      <c r="M38" s="30"/>
      <c r="N38" s="30"/>
      <c r="O38" s="30"/>
      <c r="P38" s="33"/>
    </row>
    <row r="39" spans="2:16" s="46" customFormat="1" x14ac:dyDescent="0.25">
      <c r="B39" s="57" t="s">
        <v>416</v>
      </c>
      <c r="C39" s="380" t="s">
        <v>417</v>
      </c>
      <c r="D39" s="381"/>
      <c r="E39" s="382"/>
      <c r="F39" s="58"/>
      <c r="G39" s="58"/>
      <c r="H39" s="259"/>
      <c r="I39" s="249"/>
      <c r="J39" s="44"/>
      <c r="K39" s="45"/>
      <c r="L39" s="32"/>
      <c r="M39" s="30"/>
      <c r="N39" s="30"/>
      <c r="O39" s="30"/>
      <c r="P39" s="33"/>
    </row>
    <row r="40" spans="2:16" s="46" customFormat="1" ht="26.15" customHeight="1" x14ac:dyDescent="0.25">
      <c r="B40" s="59" t="s">
        <v>418</v>
      </c>
      <c r="C40" s="383" t="s">
        <v>419</v>
      </c>
      <c r="D40" s="384"/>
      <c r="E40" s="385"/>
      <c r="F40" s="60"/>
      <c r="G40" s="60"/>
      <c r="H40" s="261"/>
      <c r="I40" s="253"/>
      <c r="J40" s="44"/>
      <c r="K40" s="45"/>
      <c r="L40" s="32"/>
      <c r="M40" s="30"/>
      <c r="N40" s="30"/>
      <c r="O40" s="30"/>
      <c r="P40" s="33"/>
    </row>
    <row r="41" spans="2:16" s="46" customFormat="1" ht="23.15" customHeight="1" x14ac:dyDescent="0.25">
      <c r="B41" s="59" t="s">
        <v>420</v>
      </c>
      <c r="C41" s="383" t="s">
        <v>421</v>
      </c>
      <c r="D41" s="384"/>
      <c r="E41" s="385"/>
      <c r="F41" s="60"/>
      <c r="G41" s="60"/>
      <c r="H41" s="261"/>
      <c r="I41" s="253"/>
      <c r="J41" s="44"/>
      <c r="K41" s="45"/>
      <c r="L41" s="32"/>
      <c r="M41" s="30"/>
      <c r="N41" s="30"/>
      <c r="O41" s="30"/>
      <c r="P41" s="33"/>
    </row>
    <row r="42" spans="2:16" s="46" customFormat="1" x14ac:dyDescent="0.25">
      <c r="B42" s="61" t="s">
        <v>422</v>
      </c>
      <c r="C42" s="377" t="s">
        <v>423</v>
      </c>
      <c r="D42" s="378"/>
      <c r="E42" s="379"/>
      <c r="F42" s="62">
        <v>1</v>
      </c>
      <c r="G42" s="62" t="s">
        <v>402</v>
      </c>
      <c r="H42" s="16">
        <v>0</v>
      </c>
      <c r="I42" s="250">
        <f t="shared" ref="I42:I43" si="1">+F42*H42</f>
        <v>0</v>
      </c>
      <c r="J42" s="44"/>
      <c r="K42" s="45"/>
      <c r="L42" s="32"/>
      <c r="M42" s="30"/>
      <c r="N42" s="30"/>
      <c r="O42" s="30"/>
      <c r="P42" s="33"/>
    </row>
    <row r="43" spans="2:16" s="46" customFormat="1" x14ac:dyDescent="0.25">
      <c r="B43" s="61" t="s">
        <v>424</v>
      </c>
      <c r="C43" s="377" t="s">
        <v>425</v>
      </c>
      <c r="D43" s="378"/>
      <c r="E43" s="379"/>
      <c r="F43" s="62">
        <v>1</v>
      </c>
      <c r="G43" s="62" t="s">
        <v>426</v>
      </c>
      <c r="H43" s="16">
        <v>0</v>
      </c>
      <c r="I43" s="250">
        <f t="shared" si="1"/>
        <v>0</v>
      </c>
      <c r="J43" s="44"/>
      <c r="K43" s="45"/>
      <c r="L43" s="32"/>
      <c r="M43" s="30"/>
      <c r="N43" s="30"/>
      <c r="O43" s="30"/>
      <c r="P43" s="33"/>
    </row>
    <row r="44" spans="2:16" s="46" customFormat="1" x14ac:dyDescent="0.25">
      <c r="B44" s="63"/>
      <c r="C44" s="54"/>
      <c r="D44" s="55"/>
      <c r="E44" s="56"/>
      <c r="F44" s="64"/>
      <c r="G44" s="64"/>
      <c r="H44" s="70"/>
      <c r="I44" s="252"/>
      <c r="J44" s="44"/>
      <c r="K44" s="45"/>
      <c r="L44" s="32"/>
      <c r="M44" s="30"/>
      <c r="N44" s="30"/>
      <c r="O44" s="30"/>
      <c r="P44" s="33"/>
    </row>
    <row r="45" spans="2:16" s="46" customFormat="1" x14ac:dyDescent="0.25">
      <c r="B45" s="57" t="s">
        <v>427</v>
      </c>
      <c r="C45" s="380" t="s">
        <v>428</v>
      </c>
      <c r="D45" s="381"/>
      <c r="E45" s="382"/>
      <c r="F45" s="58"/>
      <c r="G45" s="58"/>
      <c r="H45" s="259"/>
      <c r="I45" s="249"/>
      <c r="J45" s="44"/>
      <c r="K45" s="45"/>
      <c r="L45" s="32"/>
      <c r="M45" s="30"/>
      <c r="N45" s="30"/>
      <c r="O45" s="30"/>
      <c r="P45" s="33"/>
    </row>
    <row r="46" spans="2:16" s="46" customFormat="1" x14ac:dyDescent="0.25">
      <c r="B46" s="61" t="s">
        <v>429</v>
      </c>
      <c r="C46" s="386" t="s">
        <v>430</v>
      </c>
      <c r="D46" s="387"/>
      <c r="E46" s="388"/>
      <c r="F46" s="62">
        <v>1</v>
      </c>
      <c r="G46" s="62" t="s">
        <v>431</v>
      </c>
      <c r="H46" s="16">
        <v>0</v>
      </c>
      <c r="I46" s="250">
        <f t="shared" ref="I46:I48" si="2">+F46*H46</f>
        <v>0</v>
      </c>
      <c r="J46" s="44"/>
      <c r="K46" s="45"/>
      <c r="L46" s="32"/>
      <c r="M46" s="30"/>
      <c r="N46" s="30"/>
      <c r="O46" s="30"/>
      <c r="P46" s="33"/>
    </row>
    <row r="47" spans="2:16" s="46" customFormat="1" x14ac:dyDescent="0.25">
      <c r="B47" s="61" t="s">
        <v>432</v>
      </c>
      <c r="C47" s="386" t="s">
        <v>433</v>
      </c>
      <c r="D47" s="387"/>
      <c r="E47" s="388"/>
      <c r="F47" s="62">
        <v>1</v>
      </c>
      <c r="G47" s="62" t="s">
        <v>431</v>
      </c>
      <c r="H47" s="16">
        <v>0</v>
      </c>
      <c r="I47" s="250">
        <f t="shared" si="2"/>
        <v>0</v>
      </c>
      <c r="J47" s="44"/>
      <c r="K47" s="45"/>
      <c r="L47" s="32"/>
      <c r="M47" s="30"/>
      <c r="N47" s="30"/>
      <c r="O47" s="30"/>
      <c r="P47" s="33"/>
    </row>
    <row r="48" spans="2:16" s="46" customFormat="1" x14ac:dyDescent="0.25">
      <c r="B48" s="61" t="s">
        <v>434</v>
      </c>
      <c r="C48" s="386" t="s">
        <v>435</v>
      </c>
      <c r="D48" s="387"/>
      <c r="E48" s="388"/>
      <c r="F48" s="62">
        <v>1</v>
      </c>
      <c r="G48" s="62" t="s">
        <v>431</v>
      </c>
      <c r="H48" s="16">
        <v>0</v>
      </c>
      <c r="I48" s="250">
        <f t="shared" si="2"/>
        <v>0</v>
      </c>
      <c r="J48" s="44"/>
      <c r="K48" s="45"/>
      <c r="L48" s="32"/>
      <c r="M48" s="30"/>
      <c r="N48" s="30"/>
      <c r="O48" s="30"/>
      <c r="P48" s="33"/>
    </row>
    <row r="49" spans="2:16" s="46" customFormat="1" x14ac:dyDescent="0.25">
      <c r="B49" s="61"/>
      <c r="C49" s="65"/>
      <c r="D49" s="66"/>
      <c r="E49" s="67"/>
      <c r="F49" s="62"/>
      <c r="G49" s="62"/>
      <c r="H49" s="70"/>
      <c r="I49" s="252"/>
      <c r="J49" s="44"/>
      <c r="K49" s="45"/>
      <c r="L49" s="32"/>
      <c r="M49" s="30"/>
      <c r="N49" s="30"/>
      <c r="O49" s="30"/>
      <c r="P49" s="33"/>
    </row>
    <row r="50" spans="2:16" s="46" customFormat="1" x14ac:dyDescent="0.25">
      <c r="B50" s="57" t="s">
        <v>436</v>
      </c>
      <c r="C50" s="380" t="s">
        <v>437</v>
      </c>
      <c r="D50" s="381"/>
      <c r="E50" s="382"/>
      <c r="F50" s="58"/>
      <c r="G50" s="58"/>
      <c r="H50" s="259"/>
      <c r="I50" s="249"/>
      <c r="J50" s="44"/>
      <c r="K50" s="45"/>
      <c r="L50" s="32"/>
      <c r="M50" s="30"/>
      <c r="N50" s="30"/>
      <c r="O50" s="30"/>
      <c r="P50" s="33"/>
    </row>
    <row r="51" spans="2:16" s="46" customFormat="1" x14ac:dyDescent="0.25">
      <c r="B51" s="57" t="s">
        <v>438</v>
      </c>
      <c r="C51" s="380" t="s">
        <v>439</v>
      </c>
      <c r="D51" s="381"/>
      <c r="E51" s="382"/>
      <c r="F51" s="58"/>
      <c r="G51" s="58"/>
      <c r="H51" s="259"/>
      <c r="I51" s="249"/>
      <c r="J51" s="44"/>
      <c r="K51" s="45"/>
      <c r="L51" s="32"/>
      <c r="M51" s="30"/>
      <c r="N51" s="30"/>
      <c r="O51" s="30"/>
      <c r="P51" s="33"/>
    </row>
    <row r="52" spans="2:16" s="46" customFormat="1" x14ac:dyDescent="0.25">
      <c r="B52" s="59" t="s">
        <v>440</v>
      </c>
      <c r="C52" s="383" t="s">
        <v>441</v>
      </c>
      <c r="D52" s="384"/>
      <c r="E52" s="385"/>
      <c r="F52" s="60"/>
      <c r="G52" s="60"/>
      <c r="H52" s="261"/>
      <c r="I52" s="253"/>
      <c r="J52" s="44"/>
      <c r="K52" s="45"/>
      <c r="L52" s="32"/>
      <c r="M52" s="30"/>
      <c r="N52" s="30"/>
      <c r="O52" s="30"/>
      <c r="P52" s="33"/>
    </row>
    <row r="53" spans="2:16" s="46" customFormat="1" x14ac:dyDescent="0.25">
      <c r="B53" s="61" t="s">
        <v>442</v>
      </c>
      <c r="C53" s="374" t="s">
        <v>443</v>
      </c>
      <c r="D53" s="375"/>
      <c r="E53" s="376"/>
      <c r="F53" s="62">
        <v>1</v>
      </c>
      <c r="G53" s="62" t="s">
        <v>115</v>
      </c>
      <c r="H53" s="16">
        <v>0</v>
      </c>
      <c r="I53" s="250">
        <f t="shared" ref="I53:I60" si="3">+F53*H53</f>
        <v>0</v>
      </c>
      <c r="J53" s="44"/>
      <c r="K53" s="45"/>
      <c r="L53" s="32"/>
      <c r="M53" s="30"/>
      <c r="N53" s="30"/>
      <c r="O53" s="30"/>
      <c r="P53" s="33"/>
    </row>
    <row r="54" spans="2:16" s="46" customFormat="1" x14ac:dyDescent="0.25">
      <c r="B54" s="61" t="s">
        <v>444</v>
      </c>
      <c r="C54" s="386" t="s">
        <v>445</v>
      </c>
      <c r="D54" s="387"/>
      <c r="E54" s="388"/>
      <c r="F54" s="62">
        <v>1</v>
      </c>
      <c r="G54" s="62" t="s">
        <v>115</v>
      </c>
      <c r="H54" s="16">
        <v>0</v>
      </c>
      <c r="I54" s="250">
        <f t="shared" si="3"/>
        <v>0</v>
      </c>
      <c r="J54" s="44"/>
      <c r="K54" s="45"/>
      <c r="L54" s="32"/>
      <c r="M54" s="30"/>
      <c r="N54" s="30"/>
      <c r="O54" s="30"/>
      <c r="P54" s="33"/>
    </row>
    <row r="55" spans="2:16" s="46" customFormat="1" x14ac:dyDescent="0.25">
      <c r="B55" s="61" t="s">
        <v>446</v>
      </c>
      <c r="C55" s="386" t="s">
        <v>447</v>
      </c>
      <c r="D55" s="387"/>
      <c r="E55" s="388"/>
      <c r="F55" s="62">
        <v>1</v>
      </c>
      <c r="G55" s="62" t="s">
        <v>115</v>
      </c>
      <c r="H55" s="16">
        <v>0</v>
      </c>
      <c r="I55" s="250">
        <f t="shared" si="3"/>
        <v>0</v>
      </c>
      <c r="J55" s="44"/>
      <c r="K55" s="45"/>
      <c r="L55" s="32"/>
      <c r="M55" s="30"/>
      <c r="N55" s="30"/>
      <c r="O55" s="30"/>
      <c r="P55" s="33"/>
    </row>
    <row r="56" spans="2:16" s="46" customFormat="1" x14ac:dyDescent="0.25">
      <c r="B56" s="61" t="s">
        <v>448</v>
      </c>
      <c r="C56" s="386" t="s">
        <v>449</v>
      </c>
      <c r="D56" s="387"/>
      <c r="E56" s="388"/>
      <c r="F56" s="62">
        <v>1</v>
      </c>
      <c r="G56" s="62" t="s">
        <v>115</v>
      </c>
      <c r="H56" s="16">
        <v>0</v>
      </c>
      <c r="I56" s="250">
        <f t="shared" si="3"/>
        <v>0</v>
      </c>
      <c r="J56" s="44"/>
      <c r="K56" s="45"/>
      <c r="L56" s="32"/>
      <c r="M56" s="30"/>
      <c r="N56" s="30"/>
      <c r="O56" s="30"/>
      <c r="P56" s="33"/>
    </row>
    <row r="57" spans="2:16" s="46" customFormat="1" x14ac:dyDescent="0.25">
      <c r="B57" s="68" t="s">
        <v>450</v>
      </c>
      <c r="C57" s="380" t="s">
        <v>451</v>
      </c>
      <c r="D57" s="381"/>
      <c r="E57" s="382"/>
      <c r="F57" s="58"/>
      <c r="G57" s="58"/>
      <c r="H57" s="259"/>
      <c r="I57" s="249"/>
      <c r="J57" s="44"/>
      <c r="K57" s="45"/>
      <c r="L57" s="32"/>
      <c r="M57" s="30"/>
      <c r="N57" s="30"/>
      <c r="O57" s="30"/>
      <c r="P57" s="33"/>
    </row>
    <row r="58" spans="2:16" s="46" customFormat="1" x14ac:dyDescent="0.25">
      <c r="B58" s="59" t="s">
        <v>452</v>
      </c>
      <c r="C58" s="383" t="s">
        <v>453</v>
      </c>
      <c r="D58" s="384"/>
      <c r="E58" s="385"/>
      <c r="F58" s="60"/>
      <c r="G58" s="60"/>
      <c r="H58" s="261"/>
      <c r="I58" s="253"/>
      <c r="J58" s="44"/>
      <c r="K58" s="45"/>
      <c r="L58" s="32"/>
      <c r="M58" s="30"/>
      <c r="N58" s="30"/>
      <c r="O58" s="30"/>
      <c r="P58" s="33"/>
    </row>
    <row r="59" spans="2:16" s="46" customFormat="1" x14ac:dyDescent="0.25">
      <c r="B59" s="69" t="s">
        <v>454</v>
      </c>
      <c r="C59" s="386" t="s">
        <v>455</v>
      </c>
      <c r="D59" s="387"/>
      <c r="E59" s="388"/>
      <c r="F59" s="62">
        <v>1</v>
      </c>
      <c r="G59" s="62" t="s">
        <v>115</v>
      </c>
      <c r="H59" s="16">
        <v>0</v>
      </c>
      <c r="I59" s="250">
        <f t="shared" si="3"/>
        <v>0</v>
      </c>
      <c r="J59" s="44"/>
      <c r="K59" s="45"/>
      <c r="L59" s="32"/>
      <c r="M59" s="30"/>
      <c r="N59" s="30"/>
      <c r="O59" s="30"/>
      <c r="P59" s="33"/>
    </row>
    <row r="60" spans="2:16" s="46" customFormat="1" x14ac:dyDescent="0.25">
      <c r="B60" s="69" t="s">
        <v>456</v>
      </c>
      <c r="C60" s="386" t="s">
        <v>457</v>
      </c>
      <c r="D60" s="387"/>
      <c r="E60" s="388"/>
      <c r="F60" s="62">
        <v>1</v>
      </c>
      <c r="G60" s="62" t="s">
        <v>115</v>
      </c>
      <c r="H60" s="16">
        <v>0</v>
      </c>
      <c r="I60" s="250">
        <f t="shared" si="3"/>
        <v>0</v>
      </c>
      <c r="J60" s="44"/>
      <c r="K60" s="45"/>
      <c r="L60" s="32"/>
      <c r="M60" s="30"/>
      <c r="N60" s="30"/>
      <c r="O60" s="30"/>
      <c r="P60" s="33"/>
    </row>
    <row r="61" spans="2:16" s="46" customFormat="1" x14ac:dyDescent="0.25">
      <c r="B61" s="61"/>
      <c r="C61" s="65"/>
      <c r="D61" s="66"/>
      <c r="E61" s="67"/>
      <c r="F61" s="62"/>
      <c r="G61" s="62"/>
      <c r="H61" s="70"/>
      <c r="I61" s="252"/>
      <c r="J61" s="44"/>
      <c r="K61" s="45"/>
      <c r="L61" s="32"/>
      <c r="M61" s="30"/>
      <c r="N61" s="30"/>
      <c r="O61" s="30"/>
      <c r="P61" s="33"/>
    </row>
    <row r="62" spans="2:16" s="46" customFormat="1" x14ac:dyDescent="0.25">
      <c r="B62" s="57" t="s">
        <v>458</v>
      </c>
      <c r="C62" s="380" t="s">
        <v>459</v>
      </c>
      <c r="D62" s="381"/>
      <c r="E62" s="382"/>
      <c r="F62" s="58"/>
      <c r="G62" s="58"/>
      <c r="H62" s="259"/>
      <c r="I62" s="249"/>
      <c r="J62" s="44"/>
      <c r="K62" s="45"/>
      <c r="L62" s="32"/>
      <c r="M62" s="30"/>
      <c r="N62" s="30"/>
      <c r="O62" s="30"/>
      <c r="P62" s="33"/>
    </row>
    <row r="63" spans="2:16" s="46" customFormat="1" ht="13" x14ac:dyDescent="0.3">
      <c r="B63" s="59" t="s">
        <v>460</v>
      </c>
      <c r="C63" s="391" t="s">
        <v>461</v>
      </c>
      <c r="D63" s="392"/>
      <c r="E63" s="393"/>
      <c r="F63" s="60"/>
      <c r="G63" s="60"/>
      <c r="H63" s="261"/>
      <c r="I63" s="253"/>
      <c r="J63" s="44"/>
      <c r="K63" s="45"/>
      <c r="L63" s="32"/>
      <c r="M63" s="30"/>
      <c r="N63" s="30"/>
      <c r="O63" s="30"/>
      <c r="P63" s="33"/>
    </row>
    <row r="64" spans="2:16" s="46" customFormat="1" x14ac:dyDescent="0.25">
      <c r="B64" s="57" t="s">
        <v>462</v>
      </c>
      <c r="C64" s="380" t="s">
        <v>463</v>
      </c>
      <c r="D64" s="381"/>
      <c r="E64" s="382"/>
      <c r="F64" s="58"/>
      <c r="G64" s="58"/>
      <c r="H64" s="259"/>
      <c r="I64" s="249"/>
      <c r="J64" s="44"/>
      <c r="K64" s="45"/>
      <c r="L64" s="32"/>
      <c r="M64" s="30"/>
      <c r="N64" s="30"/>
      <c r="O64" s="30"/>
      <c r="P64" s="33"/>
    </row>
    <row r="65" spans="2:16" s="46" customFormat="1" x14ac:dyDescent="0.25">
      <c r="B65" s="61" t="s">
        <v>464</v>
      </c>
      <c r="C65" s="374" t="s">
        <v>465</v>
      </c>
      <c r="D65" s="389"/>
      <c r="E65" s="390"/>
      <c r="F65" s="50">
        <v>1</v>
      </c>
      <c r="G65" s="50" t="s">
        <v>107</v>
      </c>
      <c r="H65" s="16">
        <v>0</v>
      </c>
      <c r="I65" s="250">
        <f t="shared" ref="I65:I70" si="4">+F65*H65</f>
        <v>0</v>
      </c>
      <c r="J65" s="44"/>
      <c r="K65" s="45"/>
      <c r="L65" s="32"/>
      <c r="M65" s="30"/>
      <c r="N65" s="30"/>
      <c r="O65" s="30"/>
      <c r="P65" s="33"/>
    </row>
    <row r="66" spans="2:16" s="46" customFormat="1" x14ac:dyDescent="0.25">
      <c r="B66" s="61" t="s">
        <v>466</v>
      </c>
      <c r="C66" s="374" t="s">
        <v>467</v>
      </c>
      <c r="D66" s="375"/>
      <c r="E66" s="376"/>
      <c r="F66" s="50">
        <v>1</v>
      </c>
      <c r="G66" s="50" t="s">
        <v>107</v>
      </c>
      <c r="H66" s="16">
        <v>0</v>
      </c>
      <c r="I66" s="250">
        <f t="shared" si="4"/>
        <v>0</v>
      </c>
      <c r="J66" s="44"/>
      <c r="K66" s="45"/>
      <c r="L66" s="32"/>
      <c r="M66" s="30"/>
      <c r="N66" s="30"/>
      <c r="O66" s="30"/>
      <c r="P66" s="33"/>
    </row>
    <row r="67" spans="2:16" s="46" customFormat="1" x14ac:dyDescent="0.25">
      <c r="B67" s="61" t="s">
        <v>468</v>
      </c>
      <c r="C67" s="374" t="s">
        <v>469</v>
      </c>
      <c r="D67" s="389"/>
      <c r="E67" s="390"/>
      <c r="F67" s="50">
        <v>1</v>
      </c>
      <c r="G67" s="50" t="s">
        <v>107</v>
      </c>
      <c r="H67" s="16">
        <v>0</v>
      </c>
      <c r="I67" s="250">
        <f t="shared" si="4"/>
        <v>0</v>
      </c>
      <c r="J67" s="44"/>
      <c r="K67" s="45"/>
      <c r="L67" s="32"/>
      <c r="M67" s="30"/>
      <c r="N67" s="30"/>
      <c r="O67" s="30"/>
      <c r="P67" s="33"/>
    </row>
    <row r="68" spans="2:16" s="46" customFormat="1" x14ac:dyDescent="0.25">
      <c r="B68" s="61" t="s">
        <v>470</v>
      </c>
      <c r="C68" s="374" t="s">
        <v>471</v>
      </c>
      <c r="D68" s="389"/>
      <c r="E68" s="390"/>
      <c r="F68" s="50">
        <v>1</v>
      </c>
      <c r="G68" s="50" t="s">
        <v>107</v>
      </c>
      <c r="H68" s="16">
        <v>0</v>
      </c>
      <c r="I68" s="250">
        <f t="shared" si="4"/>
        <v>0</v>
      </c>
      <c r="J68" s="44"/>
      <c r="K68" s="45"/>
      <c r="L68" s="32"/>
      <c r="M68" s="30"/>
      <c r="N68" s="30"/>
      <c r="O68" s="30"/>
      <c r="P68" s="33"/>
    </row>
    <row r="69" spans="2:16" s="46" customFormat="1" x14ac:dyDescent="0.25">
      <c r="B69" s="61" t="s">
        <v>472</v>
      </c>
      <c r="C69" s="374" t="s">
        <v>473</v>
      </c>
      <c r="D69" s="389"/>
      <c r="E69" s="390"/>
      <c r="F69" s="50">
        <v>1</v>
      </c>
      <c r="G69" s="50" t="s">
        <v>107</v>
      </c>
      <c r="H69" s="16">
        <v>0</v>
      </c>
      <c r="I69" s="250">
        <f t="shared" si="4"/>
        <v>0</v>
      </c>
      <c r="J69" s="44"/>
      <c r="K69" s="45"/>
      <c r="L69" s="32"/>
      <c r="M69" s="30"/>
      <c r="N69" s="30"/>
      <c r="O69" s="30"/>
      <c r="P69" s="33"/>
    </row>
    <row r="70" spans="2:16" s="46" customFormat="1" x14ac:dyDescent="0.25">
      <c r="B70" s="61" t="s">
        <v>474</v>
      </c>
      <c r="C70" s="54" t="s">
        <v>475</v>
      </c>
      <c r="D70" s="55"/>
      <c r="E70" s="56"/>
      <c r="F70" s="50">
        <v>1</v>
      </c>
      <c r="G70" s="50" t="s">
        <v>107</v>
      </c>
      <c r="H70" s="16">
        <v>0</v>
      </c>
      <c r="I70" s="250">
        <f t="shared" si="4"/>
        <v>0</v>
      </c>
      <c r="J70" s="44"/>
      <c r="K70" s="45"/>
      <c r="L70" s="32"/>
      <c r="M70" s="30"/>
      <c r="N70" s="30"/>
      <c r="O70" s="30"/>
      <c r="P70" s="33"/>
    </row>
    <row r="71" spans="2:16" s="46" customFormat="1" x14ac:dyDescent="0.25">
      <c r="B71" s="71"/>
      <c r="C71" s="72"/>
      <c r="D71" s="73"/>
      <c r="E71" s="74"/>
      <c r="F71" s="62"/>
      <c r="G71" s="62"/>
      <c r="H71" s="70"/>
      <c r="I71" s="252"/>
      <c r="J71" s="44"/>
      <c r="K71" s="45"/>
      <c r="L71" s="32"/>
      <c r="M71" s="30"/>
      <c r="N71" s="30"/>
      <c r="O71" s="30"/>
      <c r="P71" s="33"/>
    </row>
    <row r="72" spans="2:16" s="46" customFormat="1" x14ac:dyDescent="0.25">
      <c r="B72" s="57" t="s">
        <v>476</v>
      </c>
      <c r="C72" s="380" t="s">
        <v>477</v>
      </c>
      <c r="D72" s="381"/>
      <c r="E72" s="382"/>
      <c r="F72" s="58"/>
      <c r="G72" s="58"/>
      <c r="H72" s="259"/>
      <c r="I72" s="249"/>
      <c r="J72" s="44"/>
      <c r="K72" s="45"/>
      <c r="L72" s="32"/>
      <c r="M72" s="30"/>
      <c r="N72" s="30"/>
      <c r="O72" s="30"/>
      <c r="P72" s="33"/>
    </row>
    <row r="73" spans="2:16" s="46" customFormat="1" ht="12.5" customHeight="1" x14ac:dyDescent="0.25">
      <c r="B73" s="61" t="s">
        <v>478</v>
      </c>
      <c r="C73" s="374" t="s">
        <v>479</v>
      </c>
      <c r="D73" s="389"/>
      <c r="E73" s="390"/>
      <c r="F73" s="50">
        <v>1</v>
      </c>
      <c r="G73" s="50" t="s">
        <v>107</v>
      </c>
      <c r="H73" s="16">
        <v>0</v>
      </c>
      <c r="I73" s="250">
        <f t="shared" ref="I73:I86" si="5">+F73*H73</f>
        <v>0</v>
      </c>
      <c r="J73" s="44"/>
      <c r="K73" s="45"/>
      <c r="L73" s="32"/>
      <c r="M73" s="30"/>
      <c r="N73" s="30"/>
      <c r="O73" s="30"/>
      <c r="P73" s="33"/>
    </row>
    <row r="74" spans="2:16" s="46" customFormat="1" ht="12" customHeight="1" x14ac:dyDescent="0.25">
      <c r="B74" s="61" t="s">
        <v>480</v>
      </c>
      <c r="C74" s="374" t="s">
        <v>481</v>
      </c>
      <c r="D74" s="389"/>
      <c r="E74" s="390"/>
      <c r="F74" s="50">
        <v>1</v>
      </c>
      <c r="G74" s="50" t="s">
        <v>107</v>
      </c>
      <c r="H74" s="16">
        <v>0</v>
      </c>
      <c r="I74" s="250">
        <f t="shared" si="5"/>
        <v>0</v>
      </c>
      <c r="J74" s="44"/>
      <c r="K74" s="45"/>
      <c r="L74" s="32"/>
      <c r="M74" s="30"/>
      <c r="N74" s="30"/>
      <c r="O74" s="30"/>
      <c r="P74" s="33"/>
    </row>
    <row r="75" spans="2:16" s="46" customFormat="1" ht="12" customHeight="1" x14ac:dyDescent="0.25">
      <c r="B75" s="61" t="s">
        <v>563</v>
      </c>
      <c r="C75" s="374" t="s">
        <v>482</v>
      </c>
      <c r="D75" s="389"/>
      <c r="E75" s="390"/>
      <c r="F75" s="50">
        <v>1</v>
      </c>
      <c r="G75" s="50" t="s">
        <v>107</v>
      </c>
      <c r="H75" s="16">
        <v>0</v>
      </c>
      <c r="I75" s="250">
        <f t="shared" si="5"/>
        <v>0</v>
      </c>
      <c r="J75" s="44"/>
      <c r="K75" s="45"/>
      <c r="L75" s="32"/>
      <c r="M75" s="30"/>
      <c r="N75" s="30"/>
      <c r="O75" s="30"/>
      <c r="P75" s="33"/>
    </row>
    <row r="76" spans="2:16" s="46" customFormat="1" ht="12" customHeight="1" x14ac:dyDescent="0.25">
      <c r="B76" s="61" t="s">
        <v>483</v>
      </c>
      <c r="C76" s="374" t="s">
        <v>484</v>
      </c>
      <c r="D76" s="389"/>
      <c r="E76" s="390"/>
      <c r="F76" s="50">
        <v>1</v>
      </c>
      <c r="G76" s="50" t="s">
        <v>107</v>
      </c>
      <c r="H76" s="16">
        <v>0</v>
      </c>
      <c r="I76" s="250">
        <f t="shared" si="5"/>
        <v>0</v>
      </c>
      <c r="J76" s="44"/>
      <c r="K76" s="45"/>
      <c r="L76" s="32"/>
      <c r="M76" s="30"/>
      <c r="N76" s="30"/>
      <c r="O76" s="30"/>
      <c r="P76" s="33"/>
    </row>
    <row r="77" spans="2:16" s="46" customFormat="1" ht="12" customHeight="1" x14ac:dyDescent="0.25">
      <c r="B77" s="61" t="s">
        <v>485</v>
      </c>
      <c r="C77" s="374" t="s">
        <v>486</v>
      </c>
      <c r="D77" s="389"/>
      <c r="E77" s="390"/>
      <c r="F77" s="50">
        <v>1</v>
      </c>
      <c r="G77" s="50" t="s">
        <v>107</v>
      </c>
      <c r="H77" s="16">
        <v>0</v>
      </c>
      <c r="I77" s="250">
        <f t="shared" si="5"/>
        <v>0</v>
      </c>
      <c r="J77" s="44"/>
      <c r="K77" s="45"/>
      <c r="L77" s="32"/>
      <c r="M77" s="30"/>
      <c r="N77" s="30"/>
      <c r="O77" s="30"/>
      <c r="P77" s="33"/>
    </row>
    <row r="78" spans="2:16" s="46" customFormat="1" x14ac:dyDescent="0.25">
      <c r="B78" s="61" t="s">
        <v>487</v>
      </c>
      <c r="C78" s="54" t="s">
        <v>488</v>
      </c>
      <c r="D78" s="55"/>
      <c r="E78" s="56"/>
      <c r="F78" s="50">
        <v>1</v>
      </c>
      <c r="G78" s="50" t="s">
        <v>107</v>
      </c>
      <c r="H78" s="16">
        <v>0</v>
      </c>
      <c r="I78" s="250">
        <f t="shared" si="5"/>
        <v>0</v>
      </c>
      <c r="J78" s="44"/>
      <c r="K78" s="45"/>
      <c r="L78" s="32"/>
      <c r="M78" s="30"/>
      <c r="N78" s="30"/>
      <c r="O78" s="30"/>
      <c r="P78" s="33"/>
    </row>
    <row r="79" spans="2:16" s="46" customFormat="1" ht="22" customHeight="1" x14ac:dyDescent="0.25">
      <c r="B79" s="57" t="s">
        <v>489</v>
      </c>
      <c r="C79" s="380" t="s">
        <v>490</v>
      </c>
      <c r="D79" s="381"/>
      <c r="E79" s="382"/>
      <c r="F79" s="58"/>
      <c r="G79" s="58"/>
      <c r="H79" s="259"/>
      <c r="I79" s="249"/>
      <c r="J79" s="44"/>
      <c r="K79" s="45"/>
      <c r="L79" s="32"/>
      <c r="M79" s="30"/>
      <c r="N79" s="30"/>
      <c r="O79" s="30"/>
      <c r="P79" s="33"/>
    </row>
    <row r="80" spans="2:16" s="46" customFormat="1" ht="12" customHeight="1" x14ac:dyDescent="0.25">
      <c r="B80" s="61" t="s">
        <v>491</v>
      </c>
      <c r="C80" s="374" t="s">
        <v>492</v>
      </c>
      <c r="D80" s="375"/>
      <c r="E80" s="376"/>
      <c r="F80" s="62">
        <v>1</v>
      </c>
      <c r="G80" s="62" t="s">
        <v>493</v>
      </c>
      <c r="H80" s="16">
        <v>0</v>
      </c>
      <c r="I80" s="250">
        <f t="shared" si="5"/>
        <v>0</v>
      </c>
      <c r="J80" s="44"/>
      <c r="K80" s="45"/>
      <c r="L80" s="32"/>
      <c r="M80" s="30"/>
      <c r="N80" s="30"/>
      <c r="O80" s="30"/>
      <c r="P80" s="33"/>
    </row>
    <row r="81" spans="2:16" s="46" customFormat="1" ht="12" customHeight="1" x14ac:dyDescent="0.25">
      <c r="B81" s="61" t="s">
        <v>494</v>
      </c>
      <c r="C81" s="374" t="s">
        <v>495</v>
      </c>
      <c r="D81" s="375"/>
      <c r="E81" s="376"/>
      <c r="F81" s="62">
        <v>1</v>
      </c>
      <c r="G81" s="62" t="s">
        <v>493</v>
      </c>
      <c r="H81" s="16">
        <v>0</v>
      </c>
      <c r="I81" s="250">
        <f t="shared" si="5"/>
        <v>0</v>
      </c>
      <c r="J81" s="44"/>
      <c r="K81" s="45"/>
      <c r="L81" s="32"/>
      <c r="M81" s="30"/>
      <c r="N81" s="30"/>
      <c r="O81" s="30"/>
      <c r="P81" s="33"/>
    </row>
    <row r="82" spans="2:16" s="46" customFormat="1" ht="12" customHeight="1" x14ac:dyDescent="0.25">
      <c r="B82" s="61" t="s">
        <v>496</v>
      </c>
      <c r="C82" s="374" t="s">
        <v>497</v>
      </c>
      <c r="D82" s="375"/>
      <c r="E82" s="376"/>
      <c r="F82" s="62">
        <v>1</v>
      </c>
      <c r="G82" s="62" t="s">
        <v>493</v>
      </c>
      <c r="H82" s="16">
        <v>0</v>
      </c>
      <c r="I82" s="250">
        <f t="shared" si="5"/>
        <v>0</v>
      </c>
      <c r="J82" s="44"/>
      <c r="K82" s="45"/>
      <c r="L82" s="32"/>
      <c r="M82" s="30"/>
      <c r="N82" s="30"/>
      <c r="O82" s="30"/>
      <c r="P82" s="33"/>
    </row>
    <row r="83" spans="2:16" s="46" customFormat="1" ht="12" customHeight="1" x14ac:dyDescent="0.25">
      <c r="B83" s="61" t="s">
        <v>498</v>
      </c>
      <c r="C83" s="374" t="s">
        <v>499</v>
      </c>
      <c r="D83" s="375"/>
      <c r="E83" s="376"/>
      <c r="F83" s="62">
        <v>1</v>
      </c>
      <c r="G83" s="62" t="s">
        <v>493</v>
      </c>
      <c r="H83" s="16">
        <v>0</v>
      </c>
      <c r="I83" s="250">
        <f t="shared" si="5"/>
        <v>0</v>
      </c>
      <c r="J83" s="44"/>
      <c r="K83" s="45"/>
      <c r="L83" s="32"/>
      <c r="M83" s="30"/>
      <c r="N83" s="30"/>
      <c r="O83" s="30"/>
      <c r="P83" s="33"/>
    </row>
    <row r="84" spans="2:16" s="46" customFormat="1" ht="12" customHeight="1" x14ac:dyDescent="0.25">
      <c r="B84" s="61" t="s">
        <v>500</v>
      </c>
      <c r="C84" s="374" t="s">
        <v>135</v>
      </c>
      <c r="D84" s="375"/>
      <c r="E84" s="376"/>
      <c r="F84" s="62">
        <v>1</v>
      </c>
      <c r="G84" s="62" t="s">
        <v>493</v>
      </c>
      <c r="H84" s="16">
        <v>0</v>
      </c>
      <c r="I84" s="250">
        <f t="shared" si="5"/>
        <v>0</v>
      </c>
      <c r="J84" s="44"/>
      <c r="K84" s="45"/>
      <c r="L84" s="32"/>
      <c r="M84" s="30"/>
      <c r="N84" s="30"/>
      <c r="O84" s="30"/>
      <c r="P84" s="33"/>
    </row>
    <row r="85" spans="2:16" s="46" customFormat="1" ht="12" customHeight="1" x14ac:dyDescent="0.25">
      <c r="B85" s="61" t="s">
        <v>501</v>
      </c>
      <c r="C85" s="374" t="s">
        <v>157</v>
      </c>
      <c r="D85" s="375"/>
      <c r="E85" s="376"/>
      <c r="F85" s="62">
        <v>1</v>
      </c>
      <c r="G85" s="62" t="s">
        <v>493</v>
      </c>
      <c r="H85" s="16">
        <v>0</v>
      </c>
      <c r="I85" s="250">
        <f t="shared" si="5"/>
        <v>0</v>
      </c>
      <c r="J85" s="44"/>
      <c r="K85" s="45"/>
      <c r="L85" s="32"/>
      <c r="M85" s="30"/>
      <c r="N85" s="30"/>
      <c r="O85" s="30"/>
      <c r="P85" s="33"/>
    </row>
    <row r="86" spans="2:16" s="46" customFormat="1" ht="12" customHeight="1" x14ac:dyDescent="0.25">
      <c r="B86" s="61" t="s">
        <v>502</v>
      </c>
      <c r="C86" s="374" t="s">
        <v>503</v>
      </c>
      <c r="D86" s="375"/>
      <c r="E86" s="376"/>
      <c r="F86" s="62">
        <v>1</v>
      </c>
      <c r="G86" s="62" t="s">
        <v>493</v>
      </c>
      <c r="H86" s="16">
        <v>0</v>
      </c>
      <c r="I86" s="250">
        <f t="shared" si="5"/>
        <v>0</v>
      </c>
      <c r="J86" s="44"/>
      <c r="K86" s="45"/>
      <c r="L86" s="32"/>
      <c r="M86" s="30"/>
      <c r="N86" s="30"/>
      <c r="O86" s="30"/>
      <c r="P86" s="33"/>
    </row>
    <row r="87" spans="2:16" s="46" customFormat="1" x14ac:dyDescent="0.25">
      <c r="B87" s="61"/>
      <c r="C87" s="51"/>
      <c r="D87" s="52"/>
      <c r="E87" s="53"/>
      <c r="F87" s="62"/>
      <c r="G87" s="62"/>
      <c r="H87" s="262"/>
      <c r="I87" s="252"/>
      <c r="J87" s="44"/>
      <c r="K87" s="45"/>
      <c r="L87" s="32"/>
      <c r="M87" s="30"/>
      <c r="N87" s="30"/>
      <c r="O87" s="30"/>
      <c r="P87" s="33"/>
    </row>
    <row r="88" spans="2:16" s="46" customFormat="1" x14ac:dyDescent="0.25">
      <c r="B88" s="57" t="s">
        <v>505</v>
      </c>
      <c r="C88" s="380" t="s">
        <v>504</v>
      </c>
      <c r="D88" s="381"/>
      <c r="E88" s="382"/>
      <c r="F88" s="58"/>
      <c r="G88" s="58"/>
      <c r="H88" s="259"/>
      <c r="I88" s="249"/>
      <c r="J88" s="44"/>
      <c r="K88" s="45"/>
      <c r="L88" s="32"/>
      <c r="M88" s="30"/>
      <c r="N88" s="30"/>
      <c r="O88" s="30"/>
      <c r="P88" s="33"/>
    </row>
    <row r="89" spans="2:16" s="46" customFormat="1" ht="22.75" customHeight="1" x14ac:dyDescent="0.25">
      <c r="B89" s="61" t="s">
        <v>506</v>
      </c>
      <c r="C89" s="371" t="s">
        <v>597</v>
      </c>
      <c r="D89" s="375"/>
      <c r="E89" s="376"/>
      <c r="F89" s="62">
        <v>1</v>
      </c>
      <c r="G89" s="62" t="s">
        <v>115</v>
      </c>
      <c r="H89" s="16">
        <v>0</v>
      </c>
      <c r="I89" s="250">
        <f t="shared" ref="I89" si="6">+F89*H89</f>
        <v>0</v>
      </c>
      <c r="J89" s="44"/>
      <c r="K89" s="45"/>
      <c r="L89" s="32"/>
      <c r="M89" s="30"/>
      <c r="N89" s="30"/>
      <c r="O89" s="30"/>
      <c r="P89" s="33"/>
    </row>
    <row r="90" spans="2:16" s="46" customFormat="1" ht="22.75" customHeight="1" x14ac:dyDescent="0.25">
      <c r="B90" s="61" t="s">
        <v>507</v>
      </c>
      <c r="C90" s="371" t="s">
        <v>598</v>
      </c>
      <c r="D90" s="375"/>
      <c r="E90" s="376"/>
      <c r="F90" s="62">
        <v>1</v>
      </c>
      <c r="G90" s="62" t="s">
        <v>115</v>
      </c>
      <c r="H90" s="16">
        <v>0</v>
      </c>
      <c r="I90" s="250">
        <f t="shared" ref="I90:I91" si="7">+F90*H90</f>
        <v>0</v>
      </c>
      <c r="J90" s="44"/>
      <c r="K90" s="45"/>
      <c r="L90" s="32"/>
      <c r="M90" s="30"/>
      <c r="N90" s="30"/>
      <c r="O90" s="30"/>
      <c r="P90" s="33"/>
    </row>
    <row r="91" spans="2:16" s="46" customFormat="1" ht="24.5" customHeight="1" x14ac:dyDescent="0.25">
      <c r="B91" s="61" t="s">
        <v>508</v>
      </c>
      <c r="C91" s="371" t="s">
        <v>169</v>
      </c>
      <c r="D91" s="375"/>
      <c r="E91" s="376"/>
      <c r="F91" s="62">
        <v>1</v>
      </c>
      <c r="G91" s="62" t="s">
        <v>115</v>
      </c>
      <c r="H91" s="16">
        <v>0</v>
      </c>
      <c r="I91" s="250">
        <f t="shared" si="7"/>
        <v>0</v>
      </c>
      <c r="J91" s="44"/>
      <c r="K91" s="45"/>
      <c r="L91" s="32"/>
      <c r="M91" s="30"/>
      <c r="N91" s="30"/>
      <c r="O91" s="30"/>
      <c r="P91" s="33"/>
    </row>
    <row r="92" spans="2:16" s="46" customFormat="1" x14ac:dyDescent="0.25">
      <c r="B92" s="61"/>
      <c r="C92" s="51"/>
      <c r="D92" s="52"/>
      <c r="E92" s="53"/>
      <c r="F92" s="62"/>
      <c r="G92" s="62"/>
      <c r="H92" s="70"/>
      <c r="I92" s="252"/>
      <c r="J92" s="44"/>
      <c r="K92" s="45"/>
      <c r="L92" s="32"/>
      <c r="M92" s="30"/>
      <c r="N92" s="30"/>
      <c r="O92" s="30"/>
      <c r="P92" s="33"/>
    </row>
    <row r="93" spans="2:16" s="46" customFormat="1" x14ac:dyDescent="0.25">
      <c r="B93" s="57" t="s">
        <v>73</v>
      </c>
      <c r="C93" s="380" t="s">
        <v>509</v>
      </c>
      <c r="D93" s="381"/>
      <c r="E93" s="382"/>
      <c r="F93" s="58"/>
      <c r="G93" s="58"/>
      <c r="H93" s="259"/>
      <c r="I93" s="249"/>
      <c r="J93" s="44"/>
      <c r="K93" s="45"/>
      <c r="L93" s="32"/>
      <c r="M93" s="30"/>
      <c r="N93" s="30"/>
      <c r="O93" s="30"/>
      <c r="P93" s="33"/>
    </row>
    <row r="94" spans="2:16" s="46" customFormat="1" x14ac:dyDescent="0.25">
      <c r="B94" s="59" t="s">
        <v>510</v>
      </c>
      <c r="C94" s="383" t="s">
        <v>511</v>
      </c>
      <c r="D94" s="384"/>
      <c r="E94" s="385"/>
      <c r="F94" s="60"/>
      <c r="G94" s="60"/>
      <c r="H94" s="261"/>
      <c r="I94" s="253"/>
      <c r="J94" s="44"/>
      <c r="K94" s="45"/>
      <c r="L94" s="32"/>
      <c r="M94" s="30"/>
      <c r="N94" s="30"/>
      <c r="O94" s="30"/>
      <c r="P94" s="33"/>
    </row>
    <row r="95" spans="2:16" s="46" customFormat="1" x14ac:dyDescent="0.25">
      <c r="B95" s="59" t="s">
        <v>512</v>
      </c>
      <c r="C95" s="383" t="s">
        <v>513</v>
      </c>
      <c r="D95" s="384"/>
      <c r="E95" s="385"/>
      <c r="F95" s="60"/>
      <c r="G95" s="60"/>
      <c r="H95" s="261"/>
      <c r="I95" s="253"/>
      <c r="J95" s="44"/>
      <c r="K95" s="45"/>
      <c r="L95" s="32"/>
      <c r="M95" s="30"/>
      <c r="N95" s="30"/>
      <c r="O95" s="30"/>
      <c r="P95" s="33"/>
    </row>
    <row r="96" spans="2:16" s="46" customFormat="1" x14ac:dyDescent="0.25">
      <c r="B96" s="59" t="s">
        <v>514</v>
      </c>
      <c r="C96" s="383" t="s">
        <v>220</v>
      </c>
      <c r="D96" s="384"/>
      <c r="E96" s="385"/>
      <c r="F96" s="60"/>
      <c r="G96" s="60"/>
      <c r="H96" s="261"/>
      <c r="I96" s="253"/>
      <c r="J96" s="44"/>
      <c r="K96" s="45"/>
      <c r="L96" s="32"/>
      <c r="M96" s="30"/>
      <c r="N96" s="30"/>
      <c r="O96" s="30"/>
      <c r="P96" s="33"/>
    </row>
    <row r="97" spans="2:16" s="46" customFormat="1" x14ac:dyDescent="0.25">
      <c r="B97" s="59" t="s">
        <v>515</v>
      </c>
      <c r="C97" s="383" t="s">
        <v>516</v>
      </c>
      <c r="D97" s="384"/>
      <c r="E97" s="385"/>
      <c r="F97" s="60"/>
      <c r="G97" s="60"/>
      <c r="H97" s="261"/>
      <c r="I97" s="253"/>
      <c r="J97" s="44"/>
      <c r="K97" s="45"/>
      <c r="L97" s="32"/>
      <c r="M97" s="30"/>
      <c r="N97" s="30"/>
      <c r="O97" s="30"/>
      <c r="P97" s="33"/>
    </row>
    <row r="98" spans="2:16" s="46" customFormat="1" ht="12.5" customHeight="1" x14ac:dyDescent="0.25">
      <c r="B98" s="59" t="s">
        <v>517</v>
      </c>
      <c r="C98" s="383" t="s">
        <v>518</v>
      </c>
      <c r="D98" s="384"/>
      <c r="E98" s="385"/>
      <c r="F98" s="60"/>
      <c r="G98" s="60"/>
      <c r="H98" s="261"/>
      <c r="I98" s="253"/>
      <c r="J98" s="44"/>
      <c r="K98" s="45"/>
      <c r="L98" s="32"/>
      <c r="M98" s="30"/>
      <c r="N98" s="30"/>
      <c r="O98" s="30"/>
      <c r="P98" s="33"/>
    </row>
    <row r="99" spans="2:16" s="46" customFormat="1" x14ac:dyDescent="0.25">
      <c r="B99" s="57" t="s">
        <v>75</v>
      </c>
      <c r="C99" s="380" t="s">
        <v>519</v>
      </c>
      <c r="D99" s="381"/>
      <c r="E99" s="382"/>
      <c r="F99" s="75"/>
      <c r="G99" s="75"/>
      <c r="H99" s="259"/>
      <c r="I99" s="249"/>
      <c r="J99" s="44"/>
      <c r="K99" s="45"/>
      <c r="L99" s="32"/>
      <c r="M99" s="30"/>
      <c r="N99" s="30"/>
      <c r="O99" s="30"/>
      <c r="P99" s="33"/>
    </row>
    <row r="100" spans="2:16" s="46" customFormat="1" ht="24" customHeight="1" x14ac:dyDescent="0.25">
      <c r="B100" s="61" t="s">
        <v>520</v>
      </c>
      <c r="C100" s="377" t="s">
        <v>295</v>
      </c>
      <c r="D100" s="378"/>
      <c r="E100" s="379"/>
      <c r="F100" s="76">
        <v>1</v>
      </c>
      <c r="G100" s="76" t="s">
        <v>71</v>
      </c>
      <c r="H100" s="16">
        <v>0</v>
      </c>
      <c r="I100" s="250">
        <f t="shared" ref="I100:I101" si="8">+F100*H100</f>
        <v>0</v>
      </c>
      <c r="J100" s="44"/>
      <c r="K100" s="45"/>
      <c r="L100" s="32"/>
      <c r="M100" s="30"/>
      <c r="N100" s="30"/>
      <c r="O100" s="30"/>
      <c r="P100" s="33"/>
    </row>
    <row r="101" spans="2:16" s="46" customFormat="1" ht="22.75" customHeight="1" x14ac:dyDescent="0.25">
      <c r="B101" s="61" t="s">
        <v>78</v>
      </c>
      <c r="C101" s="377" t="s">
        <v>599</v>
      </c>
      <c r="D101" s="378"/>
      <c r="E101" s="379"/>
      <c r="F101" s="76">
        <v>1</v>
      </c>
      <c r="G101" s="76" t="s">
        <v>71</v>
      </c>
      <c r="H101" s="16">
        <v>0</v>
      </c>
      <c r="I101" s="250">
        <f t="shared" si="8"/>
        <v>0</v>
      </c>
      <c r="J101" s="44"/>
      <c r="K101" s="45"/>
      <c r="L101" s="32"/>
      <c r="M101" s="30"/>
      <c r="N101" s="30"/>
      <c r="O101" s="30"/>
      <c r="P101" s="33"/>
    </row>
    <row r="102" spans="2:16" s="46" customFormat="1" x14ac:dyDescent="0.25">
      <c r="B102" s="61"/>
      <c r="C102" s="77"/>
      <c r="D102" s="78"/>
      <c r="E102" s="79"/>
      <c r="F102" s="76"/>
      <c r="G102" s="76"/>
      <c r="H102" s="70"/>
      <c r="I102" s="252"/>
      <c r="J102" s="44"/>
      <c r="K102" s="45"/>
      <c r="L102" s="32"/>
      <c r="M102" s="30"/>
      <c r="N102" s="30"/>
      <c r="O102" s="30"/>
      <c r="P102" s="33"/>
    </row>
    <row r="103" spans="2:16" s="46" customFormat="1" x14ac:dyDescent="0.25">
      <c r="B103" s="57" t="s">
        <v>62</v>
      </c>
      <c r="C103" s="380" t="s">
        <v>521</v>
      </c>
      <c r="D103" s="381"/>
      <c r="E103" s="382"/>
      <c r="F103" s="75"/>
      <c r="G103" s="75"/>
      <c r="H103" s="259"/>
      <c r="I103" s="249"/>
      <c r="J103" s="44"/>
      <c r="K103" s="45"/>
      <c r="L103" s="32"/>
      <c r="M103" s="30"/>
      <c r="N103" s="30"/>
      <c r="O103" s="30"/>
      <c r="P103" s="33"/>
    </row>
    <row r="104" spans="2:16" s="46" customFormat="1" x14ac:dyDescent="0.25">
      <c r="B104" s="61" t="s">
        <v>64</v>
      </c>
      <c r="C104" s="386" t="s">
        <v>65</v>
      </c>
      <c r="D104" s="387"/>
      <c r="E104" s="388"/>
      <c r="F104" s="62">
        <v>1</v>
      </c>
      <c r="G104" s="62" t="s">
        <v>66</v>
      </c>
      <c r="H104" s="16">
        <v>0</v>
      </c>
      <c r="I104" s="250">
        <f t="shared" ref="I104:I106" si="9">+F104*H104</f>
        <v>0</v>
      </c>
      <c r="J104" s="44"/>
      <c r="K104" s="45"/>
      <c r="L104" s="32"/>
      <c r="M104" s="30"/>
      <c r="N104" s="30"/>
      <c r="O104" s="30"/>
      <c r="P104" s="33"/>
    </row>
    <row r="105" spans="2:16" s="46" customFormat="1" x14ac:dyDescent="0.25">
      <c r="B105" s="61" t="s">
        <v>67</v>
      </c>
      <c r="C105" s="386" t="s">
        <v>69</v>
      </c>
      <c r="D105" s="387"/>
      <c r="E105" s="388"/>
      <c r="F105" s="62">
        <v>1</v>
      </c>
      <c r="G105" s="62" t="s">
        <v>66</v>
      </c>
      <c r="H105" s="16">
        <v>0</v>
      </c>
      <c r="I105" s="250">
        <f t="shared" si="9"/>
        <v>0</v>
      </c>
      <c r="J105" s="44"/>
      <c r="K105" s="45"/>
      <c r="L105" s="32"/>
      <c r="M105" s="30"/>
      <c r="N105" s="30"/>
      <c r="O105" s="30"/>
      <c r="P105" s="33"/>
    </row>
    <row r="106" spans="2:16" s="46" customFormat="1" x14ac:dyDescent="0.25">
      <c r="B106" s="61" t="s">
        <v>68</v>
      </c>
      <c r="C106" s="386" t="s">
        <v>70</v>
      </c>
      <c r="D106" s="387"/>
      <c r="E106" s="388"/>
      <c r="F106" s="62">
        <v>1</v>
      </c>
      <c r="G106" s="62" t="s">
        <v>66</v>
      </c>
      <c r="H106" s="16">
        <v>0</v>
      </c>
      <c r="I106" s="250">
        <f t="shared" si="9"/>
        <v>0</v>
      </c>
      <c r="J106" s="44"/>
      <c r="K106" s="45"/>
      <c r="L106" s="32"/>
      <c r="M106" s="30"/>
      <c r="N106" s="30"/>
      <c r="O106" s="30"/>
      <c r="P106" s="33"/>
    </row>
    <row r="107" spans="2:16" s="46" customFormat="1" x14ac:dyDescent="0.25">
      <c r="B107" s="61"/>
      <c r="C107" s="51"/>
      <c r="D107" s="52"/>
      <c r="E107" s="53"/>
      <c r="F107" s="62"/>
      <c r="G107" s="62"/>
      <c r="H107" s="70"/>
      <c r="I107" s="252"/>
      <c r="J107" s="44"/>
      <c r="K107" s="45"/>
      <c r="L107" s="32"/>
      <c r="M107" s="30"/>
      <c r="N107" s="30"/>
      <c r="O107" s="30"/>
      <c r="P107" s="33"/>
    </row>
    <row r="108" spans="2:16" s="46" customFormat="1" ht="12" customHeight="1" x14ac:dyDescent="0.25">
      <c r="B108" s="57" t="s">
        <v>614</v>
      </c>
      <c r="C108" s="80" t="s">
        <v>74</v>
      </c>
      <c r="D108" s="81"/>
      <c r="E108" s="82"/>
      <c r="F108" s="58"/>
      <c r="G108" s="58"/>
      <c r="H108" s="259"/>
      <c r="I108" s="249"/>
      <c r="J108" s="44"/>
      <c r="K108" s="45"/>
      <c r="L108" s="32"/>
      <c r="M108" s="30"/>
      <c r="N108" s="30"/>
      <c r="O108" s="30"/>
      <c r="P108" s="33"/>
    </row>
    <row r="109" spans="2:16" s="46" customFormat="1" x14ac:dyDescent="0.25">
      <c r="B109" s="57" t="s">
        <v>604</v>
      </c>
      <c r="C109" s="380" t="s">
        <v>76</v>
      </c>
      <c r="D109" s="381"/>
      <c r="E109" s="382"/>
      <c r="F109" s="58"/>
      <c r="G109" s="58"/>
      <c r="H109" s="259"/>
      <c r="I109" s="249"/>
      <c r="J109" s="44"/>
      <c r="K109" s="45"/>
      <c r="L109" s="32"/>
      <c r="M109" s="30"/>
      <c r="N109" s="30"/>
      <c r="O109" s="30"/>
      <c r="P109" s="33"/>
    </row>
    <row r="110" spans="2:16" s="46" customFormat="1" x14ac:dyDescent="0.25">
      <c r="B110" s="83" t="s">
        <v>605</v>
      </c>
      <c r="C110" s="383" t="s">
        <v>77</v>
      </c>
      <c r="D110" s="384"/>
      <c r="E110" s="385"/>
      <c r="F110" s="60"/>
      <c r="G110" s="60"/>
      <c r="H110" s="261"/>
      <c r="I110" s="253"/>
      <c r="J110" s="44"/>
      <c r="K110" s="45"/>
      <c r="L110" s="32"/>
      <c r="M110" s="30"/>
      <c r="N110" s="30"/>
      <c r="O110" s="30"/>
      <c r="P110" s="33"/>
    </row>
    <row r="111" spans="2:16" s="46" customFormat="1" x14ac:dyDescent="0.25">
      <c r="B111" s="61" t="s">
        <v>606</v>
      </c>
      <c r="C111" s="377" t="s">
        <v>600</v>
      </c>
      <c r="D111" s="378"/>
      <c r="E111" s="379"/>
      <c r="F111" s="62">
        <v>1</v>
      </c>
      <c r="G111" s="62" t="s">
        <v>71</v>
      </c>
      <c r="H111" s="16">
        <v>0</v>
      </c>
      <c r="I111" s="250">
        <f t="shared" ref="I111:I120" si="10">+F111*H111</f>
        <v>0</v>
      </c>
      <c r="J111" s="44"/>
      <c r="K111" s="45"/>
      <c r="L111" s="32"/>
      <c r="M111" s="30"/>
      <c r="N111" s="30"/>
      <c r="O111" s="30"/>
      <c r="P111" s="33"/>
    </row>
    <row r="112" spans="2:16" s="46" customFormat="1" x14ac:dyDescent="0.25">
      <c r="B112" s="61" t="s">
        <v>607</v>
      </c>
      <c r="C112" s="377" t="s">
        <v>601</v>
      </c>
      <c r="D112" s="378"/>
      <c r="E112" s="379"/>
      <c r="F112" s="62">
        <v>1</v>
      </c>
      <c r="G112" s="62" t="s">
        <v>71</v>
      </c>
      <c r="H112" s="16">
        <v>0</v>
      </c>
      <c r="I112" s="250">
        <f t="shared" si="10"/>
        <v>0</v>
      </c>
      <c r="J112" s="44"/>
      <c r="K112" s="45"/>
      <c r="L112" s="32"/>
      <c r="M112" s="30"/>
      <c r="N112" s="30"/>
      <c r="O112" s="30"/>
      <c r="P112" s="33"/>
    </row>
    <row r="113" spans="2:16" s="46" customFormat="1" x14ac:dyDescent="0.25">
      <c r="B113" s="61"/>
      <c r="C113" s="377"/>
      <c r="D113" s="378"/>
      <c r="E113" s="379"/>
      <c r="F113" s="62"/>
      <c r="G113" s="62"/>
      <c r="H113" s="70"/>
      <c r="I113" s="252"/>
      <c r="J113" s="44"/>
      <c r="K113" s="45"/>
      <c r="L113" s="32"/>
      <c r="M113" s="30"/>
      <c r="N113" s="30"/>
      <c r="O113" s="30"/>
      <c r="P113" s="33"/>
    </row>
    <row r="114" spans="2:16" s="46" customFormat="1" x14ac:dyDescent="0.25">
      <c r="B114" s="57" t="s">
        <v>610</v>
      </c>
      <c r="C114" s="380" t="s">
        <v>79</v>
      </c>
      <c r="D114" s="381"/>
      <c r="E114" s="382"/>
      <c r="F114" s="58"/>
      <c r="G114" s="58"/>
      <c r="H114" s="259"/>
      <c r="I114" s="249"/>
      <c r="J114" s="44"/>
      <c r="K114" s="45"/>
      <c r="L114" s="32"/>
      <c r="M114" s="30"/>
      <c r="N114" s="30"/>
      <c r="O114" s="30"/>
      <c r="P114" s="33"/>
    </row>
    <row r="115" spans="2:16" s="46" customFormat="1" ht="25" customHeight="1" x14ac:dyDescent="0.25">
      <c r="B115" s="61" t="s">
        <v>608</v>
      </c>
      <c r="C115" s="377" t="s">
        <v>80</v>
      </c>
      <c r="D115" s="378"/>
      <c r="E115" s="379"/>
      <c r="F115" s="62">
        <v>1</v>
      </c>
      <c r="G115" s="62" t="s">
        <v>71</v>
      </c>
      <c r="H115" s="16">
        <v>0</v>
      </c>
      <c r="I115" s="250">
        <f t="shared" si="10"/>
        <v>0</v>
      </c>
      <c r="J115" s="44"/>
      <c r="K115" s="45"/>
      <c r="L115" s="32"/>
      <c r="M115" s="30"/>
      <c r="N115" s="30"/>
      <c r="O115" s="30"/>
      <c r="P115" s="33"/>
    </row>
    <row r="116" spans="2:16" s="46" customFormat="1" ht="22.4" customHeight="1" x14ac:dyDescent="0.25">
      <c r="B116" s="61" t="s">
        <v>609</v>
      </c>
      <c r="C116" s="377" t="s">
        <v>81</v>
      </c>
      <c r="D116" s="378"/>
      <c r="E116" s="379"/>
      <c r="F116" s="62">
        <v>1</v>
      </c>
      <c r="G116" s="62" t="s">
        <v>71</v>
      </c>
      <c r="H116" s="16">
        <v>0</v>
      </c>
      <c r="I116" s="250">
        <f t="shared" si="10"/>
        <v>0</v>
      </c>
      <c r="J116" s="44"/>
      <c r="K116" s="45"/>
      <c r="L116" s="32"/>
      <c r="M116" s="30"/>
      <c r="N116" s="30"/>
      <c r="O116" s="30"/>
      <c r="P116" s="33"/>
    </row>
    <row r="117" spans="2:16" s="46" customFormat="1" x14ac:dyDescent="0.25">
      <c r="B117" s="61"/>
      <c r="C117" s="77"/>
      <c r="D117" s="84"/>
      <c r="E117" s="85"/>
      <c r="F117" s="62"/>
      <c r="G117" s="62"/>
      <c r="H117" s="70"/>
      <c r="I117" s="252"/>
      <c r="J117" s="44"/>
      <c r="K117" s="45"/>
      <c r="L117" s="32"/>
      <c r="M117" s="30"/>
      <c r="N117" s="30"/>
      <c r="O117" s="30"/>
      <c r="P117" s="33"/>
    </row>
    <row r="118" spans="2:16" s="46" customFormat="1" x14ac:dyDescent="0.25">
      <c r="B118" s="57" t="s">
        <v>611</v>
      </c>
      <c r="C118" s="380" t="s">
        <v>82</v>
      </c>
      <c r="D118" s="381"/>
      <c r="E118" s="382"/>
      <c r="F118" s="58"/>
      <c r="G118" s="58"/>
      <c r="H118" s="259"/>
      <c r="I118" s="249"/>
      <c r="J118" s="44"/>
      <c r="K118" s="45"/>
      <c r="L118" s="32"/>
      <c r="M118" s="30"/>
      <c r="N118" s="30"/>
      <c r="O118" s="30"/>
      <c r="P118" s="33"/>
    </row>
    <row r="119" spans="2:16" s="46" customFormat="1" x14ac:dyDescent="0.25">
      <c r="B119" s="61" t="s">
        <v>612</v>
      </c>
      <c r="C119" s="377" t="s">
        <v>83</v>
      </c>
      <c r="D119" s="378"/>
      <c r="E119" s="379"/>
      <c r="F119" s="62">
        <v>1</v>
      </c>
      <c r="G119" s="62" t="s">
        <v>71</v>
      </c>
      <c r="H119" s="16">
        <v>0</v>
      </c>
      <c r="I119" s="250">
        <f t="shared" si="10"/>
        <v>0</v>
      </c>
      <c r="J119" s="44"/>
      <c r="K119" s="45"/>
      <c r="L119" s="32"/>
      <c r="M119" s="30"/>
      <c r="N119" s="30"/>
      <c r="O119" s="30"/>
      <c r="P119" s="33"/>
    </row>
    <row r="120" spans="2:16" s="46" customFormat="1" ht="13.4" customHeight="1" x14ac:dyDescent="0.25">
      <c r="B120" s="61" t="s">
        <v>613</v>
      </c>
      <c r="C120" s="377" t="s">
        <v>84</v>
      </c>
      <c r="D120" s="378"/>
      <c r="E120" s="379"/>
      <c r="F120" s="62">
        <v>1</v>
      </c>
      <c r="G120" s="62" t="s">
        <v>71</v>
      </c>
      <c r="H120" s="16">
        <v>0</v>
      </c>
      <c r="I120" s="250">
        <f t="shared" si="10"/>
        <v>0</v>
      </c>
      <c r="J120" s="44"/>
      <c r="K120" s="45"/>
      <c r="L120" s="32"/>
      <c r="M120" s="30"/>
      <c r="N120" s="30"/>
      <c r="O120" s="30"/>
      <c r="P120" s="33"/>
    </row>
    <row r="121" spans="2:16" x14ac:dyDescent="0.25">
      <c r="B121" s="86"/>
      <c r="C121" s="51"/>
      <c r="D121" s="52"/>
      <c r="E121" s="53"/>
      <c r="F121" s="50"/>
      <c r="G121" s="50"/>
      <c r="H121" s="70"/>
      <c r="I121" s="252"/>
      <c r="J121" s="32"/>
      <c r="K121" s="32"/>
      <c r="L121" s="32"/>
      <c r="M121" s="30"/>
      <c r="N121" s="30"/>
      <c r="O121" s="30"/>
    </row>
    <row r="122" spans="2:16" x14ac:dyDescent="0.25">
      <c r="B122" s="36"/>
      <c r="C122" s="30"/>
      <c r="D122" s="30"/>
      <c r="E122" s="30"/>
      <c r="F122" s="31"/>
      <c r="G122" s="31"/>
      <c r="H122" s="255"/>
      <c r="I122" s="246"/>
      <c r="J122" s="30"/>
      <c r="K122" s="30"/>
      <c r="L122" s="30"/>
      <c r="M122" s="30"/>
      <c r="N122" s="30"/>
      <c r="O122" s="30"/>
    </row>
    <row r="123" spans="2:16" x14ac:dyDescent="0.25">
      <c r="B123" s="36"/>
      <c r="C123" s="30"/>
      <c r="D123" s="30"/>
      <c r="E123" s="30"/>
      <c r="F123" s="31"/>
      <c r="G123" s="31"/>
      <c r="H123" s="255"/>
      <c r="I123" s="246"/>
      <c r="J123" s="30"/>
      <c r="K123" s="30"/>
      <c r="L123" s="30"/>
      <c r="M123" s="30"/>
      <c r="N123" s="30"/>
      <c r="O123" s="30"/>
    </row>
    <row r="124" spans="2:16" x14ac:dyDescent="0.25">
      <c r="B124" s="36"/>
      <c r="C124" s="30"/>
      <c r="D124" s="30"/>
      <c r="E124" s="30"/>
      <c r="F124" s="31"/>
      <c r="G124" s="31"/>
      <c r="H124" s="255"/>
      <c r="I124" s="246"/>
      <c r="J124" s="30"/>
      <c r="K124" s="30"/>
      <c r="L124" s="30"/>
      <c r="M124" s="30"/>
      <c r="N124" s="30"/>
      <c r="O124" s="30"/>
    </row>
    <row r="125" spans="2:16" x14ac:dyDescent="0.25">
      <c r="B125" s="36"/>
      <c r="C125" s="30"/>
      <c r="D125" s="30"/>
      <c r="E125" s="30"/>
      <c r="F125" s="31"/>
      <c r="G125" s="31"/>
      <c r="H125" s="255"/>
      <c r="I125" s="246"/>
      <c r="J125" s="30"/>
      <c r="K125" s="30"/>
      <c r="L125" s="30"/>
      <c r="M125" s="30"/>
      <c r="N125" s="30"/>
      <c r="O125" s="30"/>
    </row>
    <row r="126" spans="2:16" x14ac:dyDescent="0.25">
      <c r="B126" s="36"/>
      <c r="C126" s="30"/>
      <c r="D126" s="30"/>
      <c r="E126" s="30"/>
      <c r="F126" s="31"/>
      <c r="G126" s="31"/>
      <c r="H126" s="255"/>
      <c r="I126" s="246"/>
      <c r="J126" s="30"/>
      <c r="K126" s="30"/>
      <c r="L126" s="30"/>
      <c r="M126" s="30"/>
      <c r="N126" s="30"/>
      <c r="O126" s="30"/>
    </row>
    <row r="127" spans="2:16" x14ac:dyDescent="0.25">
      <c r="B127" s="36"/>
      <c r="C127" s="30"/>
      <c r="D127" s="30"/>
      <c r="E127" s="30"/>
      <c r="F127" s="31"/>
      <c r="G127" s="31"/>
      <c r="H127" s="255"/>
      <c r="I127" s="246"/>
      <c r="J127" s="30"/>
      <c r="K127" s="30"/>
      <c r="L127" s="30"/>
      <c r="M127" s="30"/>
      <c r="N127" s="30"/>
      <c r="O127" s="30"/>
    </row>
    <row r="128" spans="2:16" x14ac:dyDescent="0.25">
      <c r="B128" s="36"/>
      <c r="C128" s="30"/>
      <c r="D128" s="30"/>
      <c r="E128" s="30"/>
      <c r="F128" s="31"/>
      <c r="G128" s="31"/>
      <c r="H128" s="255"/>
      <c r="I128" s="246"/>
      <c r="J128" s="30"/>
      <c r="K128" s="30"/>
      <c r="L128" s="30"/>
      <c r="M128" s="30"/>
      <c r="N128" s="30"/>
      <c r="O128" s="30"/>
    </row>
    <row r="129" spans="2:15" x14ac:dyDescent="0.25">
      <c r="B129" s="36"/>
      <c r="C129" s="30"/>
      <c r="D129" s="30"/>
      <c r="E129" s="30"/>
      <c r="F129" s="31"/>
      <c r="G129" s="31"/>
      <c r="H129" s="255"/>
      <c r="I129" s="246"/>
      <c r="J129" s="30"/>
      <c r="K129" s="30"/>
      <c r="L129" s="30"/>
      <c r="M129" s="30"/>
      <c r="N129" s="30"/>
      <c r="O129" s="30"/>
    </row>
    <row r="130" spans="2:15" x14ac:dyDescent="0.25">
      <c r="B130" s="36"/>
      <c r="C130" s="30"/>
      <c r="D130" s="30"/>
      <c r="E130" s="30"/>
      <c r="F130" s="31"/>
      <c r="G130" s="31"/>
      <c r="H130" s="255"/>
      <c r="I130" s="246"/>
      <c r="J130" s="30"/>
      <c r="K130" s="30"/>
      <c r="L130" s="30"/>
      <c r="M130" s="30"/>
      <c r="N130" s="30"/>
      <c r="O130" s="30"/>
    </row>
    <row r="131" spans="2:15" x14ac:dyDescent="0.25">
      <c r="B131" s="36"/>
      <c r="C131" s="30"/>
      <c r="D131" s="30"/>
      <c r="E131" s="30"/>
      <c r="F131" s="31"/>
      <c r="G131" s="31"/>
      <c r="H131" s="255"/>
      <c r="I131" s="246"/>
      <c r="J131" s="30"/>
      <c r="K131" s="30"/>
      <c r="L131" s="30"/>
      <c r="M131" s="30"/>
      <c r="N131" s="30"/>
      <c r="O131" s="30"/>
    </row>
    <row r="132" spans="2:15" x14ac:dyDescent="0.25">
      <c r="B132" s="36"/>
      <c r="C132" s="30"/>
      <c r="D132" s="30"/>
      <c r="E132" s="30"/>
      <c r="F132" s="31"/>
      <c r="G132" s="31"/>
      <c r="H132" s="255"/>
      <c r="I132" s="246"/>
      <c r="J132" s="30"/>
      <c r="K132" s="30"/>
      <c r="L132" s="30"/>
      <c r="M132" s="30"/>
      <c r="N132" s="30"/>
      <c r="O132" s="30"/>
    </row>
    <row r="133" spans="2:15" x14ac:dyDescent="0.25">
      <c r="B133" s="36"/>
      <c r="C133" s="30"/>
      <c r="D133" s="30"/>
      <c r="E133" s="30"/>
      <c r="F133" s="31"/>
      <c r="G133" s="31"/>
      <c r="H133" s="255"/>
      <c r="I133" s="246"/>
      <c r="J133" s="30"/>
      <c r="K133" s="30"/>
      <c r="L133" s="30"/>
      <c r="M133" s="30"/>
      <c r="N133" s="30"/>
      <c r="O133" s="30"/>
    </row>
    <row r="134" spans="2:15" x14ac:dyDescent="0.25">
      <c r="B134" s="36"/>
      <c r="C134" s="30"/>
      <c r="D134" s="30"/>
      <c r="E134" s="30"/>
      <c r="F134" s="31"/>
      <c r="G134" s="31"/>
      <c r="H134" s="255"/>
      <c r="I134" s="246"/>
      <c r="J134" s="30"/>
      <c r="K134" s="30"/>
      <c r="L134" s="30"/>
      <c r="M134" s="30"/>
      <c r="N134" s="30"/>
      <c r="O134" s="30"/>
    </row>
    <row r="135" spans="2:15" x14ac:dyDescent="0.25">
      <c r="B135" s="36"/>
      <c r="C135" s="30"/>
      <c r="D135" s="30"/>
      <c r="E135" s="30"/>
      <c r="F135" s="31"/>
      <c r="G135" s="31"/>
      <c r="H135" s="255"/>
      <c r="I135" s="246"/>
      <c r="J135" s="30"/>
      <c r="K135" s="30"/>
      <c r="L135" s="30"/>
      <c r="M135" s="30"/>
      <c r="N135" s="30"/>
      <c r="O135" s="30"/>
    </row>
    <row r="136" spans="2:15" x14ac:dyDescent="0.25">
      <c r="B136" s="36"/>
      <c r="C136" s="30"/>
      <c r="D136" s="30"/>
      <c r="E136" s="30"/>
      <c r="F136" s="31"/>
      <c r="G136" s="31"/>
      <c r="H136" s="255"/>
      <c r="I136" s="246"/>
      <c r="J136" s="30"/>
      <c r="K136" s="30"/>
      <c r="L136" s="30"/>
      <c r="M136" s="30"/>
      <c r="N136" s="30"/>
      <c r="O136" s="30"/>
    </row>
    <row r="137" spans="2:15" x14ac:dyDescent="0.25">
      <c r="B137" s="36"/>
      <c r="C137" s="30"/>
      <c r="D137" s="30"/>
      <c r="E137" s="30"/>
      <c r="F137" s="31"/>
      <c r="G137" s="31"/>
      <c r="H137" s="255"/>
      <c r="I137" s="246"/>
      <c r="J137" s="30"/>
      <c r="K137" s="30"/>
      <c r="L137" s="30"/>
      <c r="M137" s="30"/>
      <c r="N137" s="30"/>
      <c r="O137" s="30"/>
    </row>
    <row r="138" spans="2:15" x14ac:dyDescent="0.25">
      <c r="B138" s="36"/>
      <c r="C138" s="30"/>
      <c r="D138" s="30"/>
      <c r="E138" s="30"/>
      <c r="F138" s="31"/>
      <c r="G138" s="31"/>
      <c r="H138" s="255"/>
      <c r="I138" s="246"/>
      <c r="J138" s="30"/>
      <c r="K138" s="30"/>
      <c r="L138" s="30"/>
      <c r="M138" s="30"/>
      <c r="N138" s="30"/>
      <c r="O138" s="30"/>
    </row>
    <row r="139" spans="2:15" x14ac:dyDescent="0.25">
      <c r="B139" s="36"/>
      <c r="C139" s="30"/>
      <c r="D139" s="30"/>
      <c r="E139" s="30"/>
      <c r="F139" s="31"/>
      <c r="G139" s="31"/>
      <c r="H139" s="255"/>
      <c r="I139" s="246"/>
      <c r="J139" s="30"/>
      <c r="K139" s="30"/>
      <c r="L139" s="30"/>
      <c r="M139" s="30"/>
      <c r="N139" s="30"/>
      <c r="O139" s="30"/>
    </row>
    <row r="140" spans="2:15" x14ac:dyDescent="0.25">
      <c r="B140" s="36"/>
      <c r="C140" s="30"/>
      <c r="D140" s="30"/>
      <c r="E140" s="30"/>
      <c r="F140" s="31"/>
      <c r="G140" s="31"/>
      <c r="H140" s="255"/>
      <c r="I140" s="246"/>
      <c r="J140" s="30"/>
      <c r="K140" s="30"/>
      <c r="L140" s="30"/>
      <c r="M140" s="30"/>
      <c r="N140" s="30"/>
      <c r="O140" s="30"/>
    </row>
    <row r="141" spans="2:15" x14ac:dyDescent="0.25">
      <c r="B141" s="36"/>
      <c r="C141" s="30"/>
      <c r="D141" s="30"/>
      <c r="E141" s="30"/>
      <c r="F141" s="31"/>
      <c r="G141" s="31"/>
      <c r="H141" s="255"/>
      <c r="I141" s="246"/>
      <c r="J141" s="30"/>
      <c r="K141" s="30"/>
      <c r="L141" s="30"/>
      <c r="M141" s="30"/>
      <c r="N141" s="30"/>
      <c r="O141" s="30"/>
    </row>
    <row r="142" spans="2:15" x14ac:dyDescent="0.25">
      <c r="B142" s="36"/>
      <c r="C142" s="30"/>
      <c r="D142" s="30"/>
      <c r="E142" s="30"/>
      <c r="F142" s="31"/>
      <c r="G142" s="31"/>
      <c r="H142" s="255"/>
      <c r="I142" s="246"/>
      <c r="J142" s="30"/>
      <c r="K142" s="30"/>
      <c r="L142" s="30"/>
      <c r="M142" s="30"/>
      <c r="N142" s="30"/>
      <c r="O142" s="30"/>
    </row>
    <row r="143" spans="2:15" x14ac:dyDescent="0.25">
      <c r="B143" s="36"/>
      <c r="C143" s="30"/>
      <c r="D143" s="30"/>
      <c r="E143" s="30"/>
      <c r="F143" s="31"/>
      <c r="G143" s="31"/>
      <c r="H143" s="255"/>
      <c r="I143" s="246"/>
      <c r="J143" s="30"/>
      <c r="K143" s="30"/>
      <c r="L143" s="30"/>
      <c r="M143" s="30"/>
      <c r="N143" s="30"/>
      <c r="O143" s="30"/>
    </row>
    <row r="144" spans="2:15" x14ac:dyDescent="0.25">
      <c r="B144" s="36"/>
      <c r="C144" s="30"/>
      <c r="D144" s="30"/>
      <c r="E144" s="30"/>
      <c r="F144" s="31"/>
      <c r="G144" s="31"/>
      <c r="H144" s="255"/>
      <c r="I144" s="246"/>
      <c r="J144" s="30"/>
      <c r="K144" s="30"/>
      <c r="L144" s="30"/>
      <c r="M144" s="30"/>
      <c r="N144" s="30"/>
      <c r="O144" s="30"/>
    </row>
    <row r="145" spans="2:15" x14ac:dyDescent="0.25">
      <c r="B145" s="36"/>
      <c r="C145" s="30"/>
      <c r="D145" s="30"/>
      <c r="E145" s="30"/>
      <c r="F145" s="31"/>
      <c r="G145" s="31"/>
      <c r="H145" s="255"/>
      <c r="I145" s="246"/>
      <c r="J145" s="30"/>
      <c r="K145" s="30"/>
      <c r="L145" s="30"/>
      <c r="M145" s="30"/>
      <c r="N145" s="30"/>
      <c r="O145" s="30"/>
    </row>
    <row r="146" spans="2:15" x14ac:dyDescent="0.25">
      <c r="B146" s="36"/>
      <c r="C146" s="30"/>
      <c r="D146" s="30"/>
      <c r="E146" s="30"/>
      <c r="F146" s="31"/>
      <c r="G146" s="31"/>
      <c r="H146" s="255"/>
      <c r="I146" s="246"/>
      <c r="J146" s="30"/>
      <c r="K146" s="30"/>
      <c r="L146" s="30"/>
      <c r="M146" s="30"/>
      <c r="N146" s="30"/>
      <c r="O146" s="30"/>
    </row>
    <row r="147" spans="2:15" x14ac:dyDescent="0.25">
      <c r="B147" s="36"/>
      <c r="C147" s="30"/>
      <c r="D147" s="30"/>
      <c r="E147" s="30"/>
      <c r="F147" s="31"/>
      <c r="G147" s="31"/>
      <c r="H147" s="255"/>
      <c r="I147" s="246"/>
      <c r="J147" s="30"/>
      <c r="K147" s="30"/>
      <c r="L147" s="30"/>
      <c r="M147" s="30"/>
      <c r="N147" s="30"/>
      <c r="O147" s="30"/>
    </row>
    <row r="148" spans="2:15" x14ac:dyDescent="0.25">
      <c r="B148" s="36"/>
      <c r="C148" s="30"/>
      <c r="D148" s="30"/>
      <c r="E148" s="30"/>
      <c r="F148" s="31"/>
      <c r="G148" s="31"/>
      <c r="H148" s="255"/>
      <c r="I148" s="246"/>
      <c r="J148" s="30"/>
      <c r="K148" s="30"/>
      <c r="L148" s="30"/>
      <c r="M148" s="30"/>
      <c r="N148" s="30"/>
      <c r="O148" s="30"/>
    </row>
    <row r="149" spans="2:15" x14ac:dyDescent="0.25">
      <c r="B149" s="36"/>
      <c r="C149" s="30"/>
      <c r="D149" s="30"/>
      <c r="E149" s="30"/>
      <c r="F149" s="31"/>
      <c r="G149" s="31"/>
      <c r="H149" s="255"/>
      <c r="I149" s="246"/>
      <c r="J149" s="30"/>
      <c r="K149" s="30"/>
      <c r="L149" s="30"/>
      <c r="M149" s="30"/>
      <c r="N149" s="30"/>
      <c r="O149" s="30"/>
    </row>
    <row r="150" spans="2:15" x14ac:dyDescent="0.25">
      <c r="B150" s="36"/>
      <c r="C150" s="30"/>
      <c r="D150" s="30"/>
      <c r="E150" s="30"/>
      <c r="F150" s="31"/>
      <c r="G150" s="31"/>
      <c r="H150" s="255"/>
      <c r="I150" s="246"/>
      <c r="J150" s="30"/>
      <c r="K150" s="30"/>
      <c r="L150" s="30"/>
      <c r="M150" s="30"/>
      <c r="N150" s="30"/>
      <c r="O150" s="30"/>
    </row>
    <row r="151" spans="2:15" x14ac:dyDescent="0.25">
      <c r="B151" s="36"/>
      <c r="C151" s="30"/>
      <c r="D151" s="30"/>
      <c r="E151" s="30"/>
      <c r="F151" s="31"/>
      <c r="G151" s="31"/>
      <c r="H151" s="255"/>
      <c r="I151" s="246"/>
      <c r="J151" s="30"/>
      <c r="K151" s="30"/>
      <c r="L151" s="30"/>
      <c r="M151" s="30"/>
      <c r="N151" s="30"/>
      <c r="O151" s="30"/>
    </row>
    <row r="152" spans="2:15" x14ac:dyDescent="0.25">
      <c r="B152" s="36"/>
      <c r="C152" s="30"/>
      <c r="D152" s="30"/>
      <c r="E152" s="30"/>
      <c r="F152" s="31"/>
      <c r="G152" s="31"/>
      <c r="H152" s="255"/>
      <c r="I152" s="246"/>
      <c r="J152" s="30"/>
      <c r="K152" s="30"/>
      <c r="L152" s="30"/>
      <c r="M152" s="30"/>
      <c r="N152" s="30"/>
      <c r="O152" s="30"/>
    </row>
    <row r="153" spans="2:15" x14ac:dyDescent="0.25">
      <c r="B153" s="36"/>
      <c r="C153" s="30"/>
      <c r="D153" s="30"/>
      <c r="E153" s="30"/>
      <c r="F153" s="31"/>
      <c r="G153" s="31"/>
      <c r="H153" s="255"/>
      <c r="I153" s="246"/>
      <c r="J153" s="30"/>
      <c r="K153" s="30"/>
      <c r="L153" s="30"/>
      <c r="M153" s="30"/>
      <c r="N153" s="30"/>
      <c r="O153" s="30"/>
    </row>
    <row r="154" spans="2:15" x14ac:dyDescent="0.25">
      <c r="B154" s="36"/>
      <c r="C154" s="30"/>
      <c r="D154" s="30"/>
      <c r="E154" s="30"/>
      <c r="F154" s="31"/>
      <c r="G154" s="31"/>
      <c r="H154" s="255"/>
      <c r="I154" s="246"/>
      <c r="J154" s="30"/>
      <c r="K154" s="30"/>
      <c r="L154" s="30"/>
      <c r="M154" s="30"/>
      <c r="N154" s="30"/>
      <c r="O154" s="30"/>
    </row>
    <row r="155" spans="2:15" x14ac:dyDescent="0.25">
      <c r="B155" s="36"/>
      <c r="C155" s="30"/>
      <c r="D155" s="30"/>
      <c r="E155" s="30"/>
      <c r="F155" s="31"/>
      <c r="G155" s="31"/>
      <c r="H155" s="255"/>
      <c r="I155" s="246"/>
      <c r="J155" s="30"/>
      <c r="K155" s="30"/>
      <c r="L155" s="30"/>
      <c r="M155" s="30"/>
      <c r="N155" s="30"/>
      <c r="O155" s="30"/>
    </row>
    <row r="156" spans="2:15" x14ac:dyDescent="0.25">
      <c r="B156" s="36"/>
      <c r="C156" s="30"/>
      <c r="D156" s="30"/>
      <c r="E156" s="30"/>
      <c r="F156" s="31"/>
      <c r="G156" s="31"/>
      <c r="H156" s="255"/>
      <c r="I156" s="246"/>
      <c r="J156" s="30"/>
      <c r="K156" s="30"/>
      <c r="L156" s="30"/>
      <c r="M156" s="30"/>
      <c r="N156" s="30"/>
      <c r="O156" s="30"/>
    </row>
    <row r="157" spans="2:15" x14ac:dyDescent="0.25">
      <c r="B157" s="36"/>
      <c r="C157" s="30"/>
      <c r="D157" s="30"/>
      <c r="E157" s="30"/>
      <c r="F157" s="31"/>
      <c r="G157" s="31"/>
      <c r="H157" s="255"/>
      <c r="I157" s="246"/>
      <c r="J157" s="30"/>
      <c r="K157" s="30"/>
      <c r="L157" s="30"/>
      <c r="M157" s="30"/>
      <c r="N157" s="30"/>
      <c r="O157" s="30"/>
    </row>
    <row r="158" spans="2:15" x14ac:dyDescent="0.25">
      <c r="B158" s="36"/>
      <c r="C158" s="30"/>
      <c r="D158" s="30"/>
      <c r="E158" s="30"/>
      <c r="F158" s="31"/>
      <c r="G158" s="31"/>
      <c r="H158" s="255"/>
      <c r="I158" s="246"/>
      <c r="J158" s="30"/>
      <c r="K158" s="30"/>
      <c r="L158" s="30"/>
      <c r="M158" s="30"/>
      <c r="N158" s="30"/>
      <c r="O158" s="30"/>
    </row>
    <row r="159" spans="2:15" x14ac:dyDescent="0.25">
      <c r="B159" s="36"/>
      <c r="C159" s="30"/>
      <c r="D159" s="30"/>
      <c r="E159" s="30"/>
      <c r="F159" s="31"/>
      <c r="G159" s="31"/>
      <c r="H159" s="255"/>
      <c r="I159" s="246"/>
      <c r="J159" s="30"/>
      <c r="K159" s="30"/>
      <c r="L159" s="30"/>
      <c r="M159" s="30"/>
      <c r="N159" s="30"/>
      <c r="O159" s="30"/>
    </row>
    <row r="160" spans="2:15" x14ac:dyDescent="0.25">
      <c r="B160" s="36"/>
      <c r="C160" s="30"/>
      <c r="D160" s="30"/>
      <c r="E160" s="30"/>
      <c r="F160" s="31"/>
      <c r="G160" s="31"/>
      <c r="H160" s="255"/>
      <c r="I160" s="246"/>
      <c r="J160" s="30"/>
      <c r="K160" s="30"/>
      <c r="L160" s="30"/>
      <c r="M160" s="30"/>
      <c r="N160" s="30"/>
      <c r="O160" s="30"/>
    </row>
    <row r="161" spans="2:15" x14ac:dyDescent="0.25">
      <c r="B161" s="36"/>
      <c r="C161" s="30"/>
      <c r="D161" s="30"/>
      <c r="E161" s="30"/>
      <c r="F161" s="31"/>
      <c r="G161" s="31"/>
      <c r="H161" s="255"/>
      <c r="I161" s="246"/>
      <c r="J161" s="30"/>
      <c r="K161" s="30"/>
      <c r="L161" s="30"/>
      <c r="M161" s="30"/>
      <c r="N161" s="30"/>
      <c r="O161" s="30"/>
    </row>
    <row r="162" spans="2:15" x14ac:dyDescent="0.25">
      <c r="B162" s="36"/>
      <c r="C162" s="30"/>
      <c r="D162" s="30"/>
      <c r="E162" s="30"/>
      <c r="F162" s="31"/>
      <c r="G162" s="31"/>
      <c r="H162" s="255"/>
      <c r="I162" s="246"/>
      <c r="J162" s="30"/>
      <c r="K162" s="30"/>
      <c r="L162" s="30"/>
      <c r="M162" s="30"/>
      <c r="N162" s="30"/>
      <c r="O162" s="30"/>
    </row>
    <row r="163" spans="2:15" x14ac:dyDescent="0.25">
      <c r="B163" s="36"/>
      <c r="C163" s="30"/>
      <c r="D163" s="30"/>
      <c r="E163" s="30"/>
      <c r="F163" s="31"/>
      <c r="G163" s="31"/>
      <c r="H163" s="255"/>
      <c r="I163" s="246"/>
      <c r="J163" s="30"/>
      <c r="K163" s="30"/>
      <c r="L163" s="30"/>
      <c r="M163" s="30"/>
      <c r="N163" s="30"/>
      <c r="O163" s="30"/>
    </row>
    <row r="164" spans="2:15" x14ac:dyDescent="0.25">
      <c r="B164" s="36"/>
      <c r="C164" s="30"/>
      <c r="D164" s="30"/>
      <c r="E164" s="30"/>
      <c r="F164" s="31"/>
      <c r="G164" s="31"/>
      <c r="H164" s="255"/>
      <c r="I164" s="246"/>
      <c r="J164" s="30"/>
      <c r="K164" s="30"/>
      <c r="L164" s="30"/>
      <c r="M164" s="30"/>
      <c r="N164" s="30"/>
      <c r="O164" s="30"/>
    </row>
    <row r="165" spans="2:15" x14ac:dyDescent="0.25">
      <c r="B165" s="36"/>
      <c r="C165" s="30"/>
      <c r="D165" s="30"/>
      <c r="E165" s="30"/>
      <c r="F165" s="31"/>
      <c r="G165" s="31"/>
      <c r="H165" s="255"/>
      <c r="I165" s="246"/>
      <c r="J165" s="30"/>
      <c r="K165" s="30"/>
      <c r="L165" s="30"/>
      <c r="M165" s="30"/>
      <c r="N165" s="30"/>
      <c r="O165" s="30"/>
    </row>
    <row r="166" spans="2:15" x14ac:dyDescent="0.25">
      <c r="B166" s="36"/>
      <c r="C166" s="30"/>
      <c r="D166" s="30"/>
      <c r="E166" s="30"/>
      <c r="F166" s="31"/>
      <c r="G166" s="31"/>
      <c r="H166" s="255"/>
      <c r="I166" s="246"/>
      <c r="J166" s="30"/>
      <c r="K166" s="30"/>
      <c r="L166" s="30"/>
      <c r="M166" s="30"/>
      <c r="N166" s="30"/>
      <c r="O166" s="30"/>
    </row>
    <row r="167" spans="2:15" x14ac:dyDescent="0.25">
      <c r="B167" s="36"/>
      <c r="C167" s="30"/>
      <c r="D167" s="30"/>
      <c r="E167" s="30"/>
      <c r="F167" s="31"/>
      <c r="G167" s="31"/>
      <c r="H167" s="255"/>
      <c r="I167" s="246"/>
      <c r="J167" s="30"/>
      <c r="K167" s="30"/>
      <c r="L167" s="30"/>
      <c r="M167" s="30"/>
      <c r="N167" s="30"/>
      <c r="O167" s="30"/>
    </row>
    <row r="168" spans="2:15" x14ac:dyDescent="0.25">
      <c r="B168" s="36"/>
      <c r="C168" s="30"/>
      <c r="D168" s="30"/>
      <c r="E168" s="30"/>
      <c r="F168" s="31"/>
      <c r="G168" s="31"/>
      <c r="H168" s="255"/>
      <c r="I168" s="246"/>
      <c r="J168" s="30"/>
      <c r="K168" s="30"/>
      <c r="L168" s="30"/>
      <c r="M168" s="30"/>
      <c r="N168" s="30"/>
      <c r="O168" s="30"/>
    </row>
    <row r="169" spans="2:15" x14ac:dyDescent="0.25">
      <c r="B169" s="36"/>
      <c r="C169" s="30"/>
      <c r="D169" s="30"/>
      <c r="E169" s="30"/>
      <c r="F169" s="31"/>
      <c r="G169" s="31"/>
      <c r="H169" s="255"/>
      <c r="I169" s="246"/>
      <c r="J169" s="30"/>
      <c r="K169" s="30"/>
      <c r="L169" s="30"/>
      <c r="M169" s="30"/>
      <c r="N169" s="30"/>
      <c r="O169" s="30"/>
    </row>
    <row r="170" spans="2:15" x14ac:dyDescent="0.25">
      <c r="B170" s="36"/>
      <c r="C170" s="30"/>
      <c r="D170" s="30"/>
      <c r="E170" s="30"/>
      <c r="F170" s="31"/>
      <c r="G170" s="31"/>
      <c r="H170" s="255"/>
      <c r="I170" s="246"/>
      <c r="J170" s="30"/>
      <c r="K170" s="30"/>
      <c r="L170" s="30"/>
      <c r="M170" s="30"/>
      <c r="N170" s="30"/>
      <c r="O170" s="30"/>
    </row>
    <row r="171" spans="2:15" x14ac:dyDescent="0.25">
      <c r="B171" s="36"/>
      <c r="C171" s="30"/>
      <c r="D171" s="30"/>
      <c r="E171" s="30"/>
      <c r="F171" s="31"/>
      <c r="G171" s="31"/>
      <c r="H171" s="255"/>
      <c r="I171" s="246"/>
      <c r="J171" s="30"/>
      <c r="K171" s="30"/>
      <c r="L171" s="30"/>
      <c r="M171" s="30"/>
      <c r="N171" s="30"/>
      <c r="O171" s="30"/>
    </row>
    <row r="172" spans="2:15" x14ac:dyDescent="0.25">
      <c r="B172" s="36"/>
      <c r="C172" s="30"/>
      <c r="D172" s="30"/>
      <c r="E172" s="30"/>
      <c r="F172" s="31"/>
      <c r="G172" s="31"/>
      <c r="H172" s="255"/>
      <c r="I172" s="246"/>
      <c r="J172" s="30"/>
      <c r="K172" s="30"/>
      <c r="L172" s="30"/>
      <c r="M172" s="30"/>
      <c r="N172" s="30"/>
      <c r="O172" s="30"/>
    </row>
    <row r="173" spans="2:15" x14ac:dyDescent="0.25">
      <c r="B173" s="36"/>
      <c r="C173" s="30"/>
      <c r="D173" s="30"/>
      <c r="E173" s="30"/>
      <c r="F173" s="31"/>
      <c r="G173" s="31"/>
      <c r="H173" s="255"/>
      <c r="I173" s="246"/>
      <c r="J173" s="30"/>
      <c r="K173" s="30"/>
      <c r="L173" s="30"/>
      <c r="M173" s="30"/>
      <c r="N173" s="30"/>
      <c r="O173" s="30"/>
    </row>
    <row r="174" spans="2:15" x14ac:dyDescent="0.25">
      <c r="B174" s="36"/>
      <c r="C174" s="30"/>
      <c r="D174" s="30"/>
      <c r="E174" s="30"/>
      <c r="F174" s="31"/>
      <c r="G174" s="31"/>
      <c r="H174" s="255"/>
      <c r="I174" s="246"/>
      <c r="J174" s="30"/>
      <c r="K174" s="30"/>
      <c r="L174" s="30"/>
      <c r="M174" s="30"/>
      <c r="N174" s="30"/>
      <c r="O174" s="30"/>
    </row>
    <row r="175" spans="2:15" x14ac:dyDescent="0.25">
      <c r="B175" s="36"/>
      <c r="C175" s="30"/>
      <c r="D175" s="30"/>
      <c r="E175" s="30"/>
      <c r="F175" s="31"/>
      <c r="G175" s="31"/>
      <c r="H175" s="255"/>
      <c r="I175" s="246"/>
      <c r="J175" s="30"/>
      <c r="K175" s="30"/>
      <c r="L175" s="30"/>
      <c r="M175" s="30"/>
      <c r="N175" s="30"/>
      <c r="O175" s="30"/>
    </row>
    <row r="176" spans="2:15" x14ac:dyDescent="0.25">
      <c r="B176" s="36"/>
      <c r="C176" s="30"/>
      <c r="D176" s="30"/>
      <c r="E176" s="30"/>
      <c r="F176" s="31"/>
      <c r="G176" s="31"/>
      <c r="H176" s="255"/>
      <c r="I176" s="246"/>
      <c r="J176" s="30"/>
      <c r="K176" s="30"/>
      <c r="L176" s="30"/>
      <c r="M176" s="30"/>
      <c r="N176" s="30"/>
      <c r="O176" s="30"/>
    </row>
    <row r="177" spans="2:15" x14ac:dyDescent="0.25">
      <c r="B177" s="36"/>
      <c r="C177" s="30"/>
      <c r="D177" s="30"/>
      <c r="E177" s="30"/>
      <c r="F177" s="31"/>
      <c r="G177" s="31"/>
      <c r="H177" s="255"/>
      <c r="I177" s="246"/>
      <c r="J177" s="30"/>
      <c r="K177" s="30"/>
      <c r="L177" s="30"/>
      <c r="M177" s="30"/>
      <c r="N177" s="30"/>
      <c r="O177" s="30"/>
    </row>
    <row r="178" spans="2:15" x14ac:dyDescent="0.25">
      <c r="B178" s="36"/>
      <c r="C178" s="30"/>
      <c r="D178" s="30"/>
      <c r="E178" s="30"/>
      <c r="F178" s="31"/>
      <c r="G178" s="31"/>
      <c r="H178" s="255"/>
      <c r="I178" s="246"/>
      <c r="J178" s="30"/>
      <c r="K178" s="30"/>
      <c r="L178" s="30"/>
      <c r="M178" s="30"/>
      <c r="N178" s="30"/>
      <c r="O178" s="30"/>
    </row>
    <row r="179" spans="2:15" x14ac:dyDescent="0.25">
      <c r="B179" s="36"/>
      <c r="C179" s="30"/>
      <c r="D179" s="30"/>
      <c r="E179" s="30"/>
      <c r="F179" s="31"/>
      <c r="G179" s="31"/>
      <c r="H179" s="255"/>
      <c r="I179" s="246"/>
      <c r="J179" s="30"/>
      <c r="K179" s="30"/>
      <c r="L179" s="30"/>
      <c r="M179" s="30"/>
      <c r="N179" s="30"/>
      <c r="O179" s="30"/>
    </row>
    <row r="180" spans="2:15" x14ac:dyDescent="0.25">
      <c r="B180" s="36"/>
      <c r="C180" s="30"/>
      <c r="D180" s="30"/>
      <c r="E180" s="30"/>
      <c r="F180" s="31"/>
      <c r="G180" s="31"/>
      <c r="H180" s="255"/>
      <c r="I180" s="246"/>
      <c r="J180" s="30"/>
      <c r="K180" s="30"/>
      <c r="L180" s="30"/>
      <c r="M180" s="30"/>
      <c r="N180" s="30"/>
      <c r="O180" s="30"/>
    </row>
    <row r="181" spans="2:15" x14ac:dyDescent="0.25">
      <c r="B181" s="36"/>
      <c r="C181" s="30"/>
      <c r="D181" s="30"/>
      <c r="E181" s="30"/>
      <c r="F181" s="31"/>
      <c r="G181" s="31"/>
      <c r="H181" s="255"/>
      <c r="I181" s="246"/>
      <c r="J181" s="30"/>
      <c r="K181" s="30"/>
      <c r="L181" s="30"/>
      <c r="M181" s="30"/>
      <c r="N181" s="30"/>
      <c r="O181" s="30"/>
    </row>
    <row r="182" spans="2:15" x14ac:dyDescent="0.25">
      <c r="B182" s="36"/>
      <c r="C182" s="30"/>
      <c r="D182" s="30"/>
      <c r="E182" s="30"/>
      <c r="F182" s="31"/>
      <c r="G182" s="31"/>
      <c r="H182" s="255"/>
      <c r="I182" s="246"/>
      <c r="J182" s="30"/>
      <c r="K182" s="30"/>
      <c r="L182" s="30"/>
      <c r="M182" s="30"/>
      <c r="N182" s="30"/>
      <c r="O182" s="30"/>
    </row>
    <row r="183" spans="2:15" x14ac:dyDescent="0.25">
      <c r="B183" s="36"/>
      <c r="C183" s="30"/>
      <c r="D183" s="30"/>
      <c r="E183" s="30"/>
      <c r="F183" s="31"/>
      <c r="G183" s="31"/>
      <c r="H183" s="255"/>
      <c r="I183" s="246"/>
      <c r="J183" s="30"/>
      <c r="K183" s="30"/>
      <c r="L183" s="30"/>
      <c r="M183" s="30"/>
      <c r="N183" s="30"/>
      <c r="O183" s="30"/>
    </row>
    <row r="184" spans="2:15" x14ac:dyDescent="0.25">
      <c r="B184" s="36"/>
      <c r="C184" s="30"/>
      <c r="D184" s="30"/>
      <c r="E184" s="30"/>
      <c r="F184" s="31"/>
      <c r="G184" s="31"/>
      <c r="H184" s="255"/>
      <c r="I184" s="246"/>
      <c r="J184" s="30"/>
      <c r="K184" s="30"/>
      <c r="L184" s="30"/>
      <c r="M184" s="30"/>
      <c r="N184" s="30"/>
      <c r="O184" s="30"/>
    </row>
    <row r="185" spans="2:15" x14ac:dyDescent="0.25">
      <c r="B185" s="36"/>
      <c r="C185" s="30"/>
      <c r="D185" s="30"/>
      <c r="E185" s="30"/>
      <c r="F185" s="31"/>
      <c r="G185" s="31"/>
      <c r="H185" s="255"/>
      <c r="I185" s="246"/>
      <c r="J185" s="30"/>
      <c r="K185" s="30"/>
      <c r="L185" s="30"/>
      <c r="M185" s="30"/>
      <c r="N185" s="30"/>
      <c r="O185" s="30"/>
    </row>
    <row r="186" spans="2:15" x14ac:dyDescent="0.25">
      <c r="B186" s="36"/>
      <c r="C186" s="30"/>
      <c r="D186" s="30"/>
      <c r="E186" s="30"/>
      <c r="F186" s="31"/>
      <c r="G186" s="31"/>
      <c r="H186" s="255"/>
      <c r="I186" s="246"/>
      <c r="J186" s="30"/>
      <c r="K186" s="30"/>
      <c r="L186" s="30"/>
      <c r="M186" s="30"/>
      <c r="N186" s="30"/>
      <c r="O186" s="30"/>
    </row>
    <row r="187" spans="2:15" x14ac:dyDescent="0.25">
      <c r="B187" s="36"/>
      <c r="C187" s="30"/>
      <c r="D187" s="30"/>
      <c r="E187" s="30"/>
      <c r="F187" s="31"/>
      <c r="G187" s="31"/>
      <c r="H187" s="255"/>
      <c r="I187" s="246"/>
      <c r="J187" s="30"/>
      <c r="K187" s="30"/>
      <c r="L187" s="30"/>
      <c r="M187" s="30"/>
      <c r="N187" s="30"/>
      <c r="O187" s="30"/>
    </row>
    <row r="188" spans="2:15" x14ac:dyDescent="0.25">
      <c r="B188" s="36"/>
      <c r="C188" s="30"/>
      <c r="D188" s="30"/>
      <c r="E188" s="30"/>
      <c r="F188" s="31"/>
      <c r="G188" s="31"/>
      <c r="H188" s="255"/>
      <c r="I188" s="246"/>
      <c r="J188" s="30"/>
      <c r="K188" s="30"/>
      <c r="L188" s="30"/>
      <c r="M188" s="30"/>
      <c r="N188" s="30"/>
      <c r="O188" s="30"/>
    </row>
    <row r="189" spans="2:15" x14ac:dyDescent="0.25">
      <c r="B189" s="36"/>
      <c r="C189" s="30"/>
      <c r="D189" s="30"/>
      <c r="E189" s="30"/>
      <c r="F189" s="31"/>
      <c r="G189" s="31"/>
      <c r="H189" s="255"/>
      <c r="I189" s="246"/>
      <c r="J189" s="30"/>
      <c r="K189" s="30"/>
      <c r="L189" s="30"/>
      <c r="M189" s="30"/>
      <c r="N189" s="30"/>
      <c r="O189" s="30"/>
    </row>
    <row r="190" spans="2:15" x14ac:dyDescent="0.25">
      <c r="B190" s="36"/>
      <c r="C190" s="30"/>
      <c r="D190" s="30"/>
      <c r="E190" s="30"/>
      <c r="F190" s="31"/>
      <c r="G190" s="31"/>
      <c r="H190" s="255"/>
      <c r="I190" s="246"/>
      <c r="J190" s="30"/>
      <c r="K190" s="30"/>
      <c r="L190" s="30"/>
      <c r="M190" s="30"/>
      <c r="N190" s="30"/>
      <c r="O190" s="30"/>
    </row>
    <row r="191" spans="2:15" x14ac:dyDescent="0.25">
      <c r="B191" s="36"/>
      <c r="C191" s="30"/>
      <c r="D191" s="30"/>
      <c r="E191" s="30"/>
      <c r="F191" s="31"/>
      <c r="G191" s="31"/>
      <c r="H191" s="255"/>
      <c r="I191" s="246"/>
      <c r="J191" s="30"/>
      <c r="K191" s="30"/>
      <c r="L191" s="30"/>
      <c r="M191" s="30"/>
      <c r="N191" s="30"/>
      <c r="O191" s="30"/>
    </row>
    <row r="192" spans="2:15" x14ac:dyDescent="0.25">
      <c r="B192" s="36"/>
      <c r="C192" s="30"/>
      <c r="D192" s="30"/>
      <c r="E192" s="30"/>
      <c r="F192" s="31"/>
      <c r="G192" s="31"/>
      <c r="H192" s="255"/>
      <c r="I192" s="246"/>
      <c r="J192" s="30"/>
      <c r="K192" s="30"/>
      <c r="L192" s="30"/>
      <c r="M192" s="30"/>
      <c r="N192" s="30"/>
      <c r="O192" s="30"/>
    </row>
    <row r="193" spans="2:15" x14ac:dyDescent="0.25">
      <c r="B193" s="36"/>
      <c r="C193" s="30"/>
      <c r="D193" s="30"/>
      <c r="E193" s="30"/>
      <c r="F193" s="31"/>
      <c r="G193" s="31"/>
      <c r="H193" s="255"/>
      <c r="I193" s="246"/>
      <c r="J193" s="30"/>
      <c r="K193" s="30"/>
      <c r="L193" s="30"/>
      <c r="M193" s="30"/>
      <c r="N193" s="30"/>
      <c r="O193" s="30"/>
    </row>
    <row r="194" spans="2:15" x14ac:dyDescent="0.25">
      <c r="B194" s="36"/>
      <c r="C194" s="30"/>
      <c r="D194" s="30"/>
      <c r="E194" s="30"/>
      <c r="F194" s="31"/>
      <c r="G194" s="31"/>
      <c r="H194" s="255"/>
      <c r="I194" s="246"/>
      <c r="J194" s="30"/>
      <c r="K194" s="30"/>
      <c r="L194" s="30"/>
      <c r="M194" s="30"/>
      <c r="N194" s="30"/>
      <c r="O194" s="30"/>
    </row>
    <row r="195" spans="2:15" x14ac:dyDescent="0.25">
      <c r="B195" s="36"/>
      <c r="C195" s="30"/>
      <c r="D195" s="30"/>
      <c r="E195" s="30"/>
      <c r="F195" s="31"/>
      <c r="G195" s="31"/>
      <c r="H195" s="255"/>
      <c r="I195" s="246"/>
      <c r="J195" s="30"/>
      <c r="K195" s="30"/>
      <c r="L195" s="30"/>
      <c r="M195" s="30"/>
      <c r="N195" s="30"/>
      <c r="O195" s="30"/>
    </row>
    <row r="196" spans="2:15" x14ac:dyDescent="0.25">
      <c r="B196" s="36"/>
      <c r="C196" s="30"/>
      <c r="D196" s="30"/>
      <c r="E196" s="30"/>
      <c r="F196" s="31"/>
      <c r="G196" s="31"/>
      <c r="H196" s="255"/>
      <c r="I196" s="246"/>
      <c r="J196" s="30"/>
      <c r="K196" s="30"/>
      <c r="L196" s="30"/>
      <c r="M196" s="30"/>
      <c r="N196" s="30"/>
      <c r="O196" s="30"/>
    </row>
    <row r="197" spans="2:15" x14ac:dyDescent="0.25">
      <c r="B197" s="36"/>
      <c r="C197" s="30"/>
      <c r="D197" s="30"/>
      <c r="E197" s="30"/>
      <c r="F197" s="31"/>
      <c r="G197" s="31"/>
      <c r="H197" s="255"/>
      <c r="I197" s="246"/>
      <c r="J197" s="30"/>
      <c r="K197" s="30"/>
      <c r="L197" s="30"/>
      <c r="M197" s="30"/>
      <c r="N197" s="30"/>
      <c r="O197" s="30"/>
    </row>
    <row r="198" spans="2:15" x14ac:dyDescent="0.25">
      <c r="B198" s="36"/>
      <c r="C198" s="30"/>
      <c r="D198" s="30"/>
      <c r="E198" s="30"/>
      <c r="F198" s="31"/>
      <c r="G198" s="31"/>
      <c r="H198" s="255"/>
      <c r="I198" s="246"/>
      <c r="J198" s="30"/>
      <c r="K198" s="30"/>
      <c r="L198" s="30"/>
      <c r="M198" s="30"/>
      <c r="N198" s="30"/>
      <c r="O198" s="30"/>
    </row>
    <row r="199" spans="2:15" x14ac:dyDescent="0.25">
      <c r="B199" s="36"/>
      <c r="C199" s="30"/>
      <c r="D199" s="30"/>
      <c r="E199" s="30"/>
      <c r="F199" s="31"/>
      <c r="G199" s="31"/>
      <c r="H199" s="255"/>
      <c r="I199" s="246"/>
      <c r="J199" s="30"/>
      <c r="K199" s="30"/>
      <c r="L199" s="30"/>
      <c r="M199" s="30"/>
      <c r="N199" s="30"/>
      <c r="O199" s="30"/>
    </row>
    <row r="200" spans="2:15" x14ac:dyDescent="0.25">
      <c r="J200" s="33"/>
      <c r="K200" s="33"/>
      <c r="L200" s="33"/>
    </row>
    <row r="201" spans="2:15" x14ac:dyDescent="0.25">
      <c r="J201" s="33"/>
      <c r="K201" s="33"/>
      <c r="L201" s="33"/>
    </row>
    <row r="202" spans="2:15" x14ac:dyDescent="0.25">
      <c r="J202" s="33"/>
      <c r="K202" s="33"/>
      <c r="L202" s="33"/>
    </row>
    <row r="203" spans="2:15" x14ac:dyDescent="0.25">
      <c r="J203" s="33"/>
      <c r="K203" s="33"/>
      <c r="L203" s="33"/>
    </row>
    <row r="204" spans="2:15" x14ac:dyDescent="0.25">
      <c r="J204" s="33"/>
      <c r="K204" s="33"/>
      <c r="L204" s="33"/>
    </row>
    <row r="205" spans="2:15" x14ac:dyDescent="0.25">
      <c r="J205" s="33"/>
      <c r="K205" s="33"/>
      <c r="L205" s="33"/>
    </row>
    <row r="206" spans="2:15" x14ac:dyDescent="0.25">
      <c r="J206" s="33"/>
      <c r="K206" s="33"/>
      <c r="L206" s="33"/>
    </row>
    <row r="207" spans="2:15" x14ac:dyDescent="0.25">
      <c r="J207" s="33"/>
      <c r="K207" s="33"/>
      <c r="L207" s="33"/>
    </row>
    <row r="208" spans="2:15" x14ac:dyDescent="0.25">
      <c r="J208" s="33"/>
      <c r="K208" s="33"/>
      <c r="L208" s="33"/>
    </row>
    <row r="209" spans="10:12" x14ac:dyDescent="0.25">
      <c r="J209" s="33"/>
      <c r="K209" s="33"/>
      <c r="L209" s="33"/>
    </row>
    <row r="210" spans="10:12" x14ac:dyDescent="0.25">
      <c r="J210" s="33"/>
      <c r="K210" s="33"/>
      <c r="L210" s="33"/>
    </row>
    <row r="211" spans="10:12" x14ac:dyDescent="0.25">
      <c r="J211" s="33"/>
      <c r="K211" s="33"/>
      <c r="L211" s="33"/>
    </row>
    <row r="212" spans="10:12" x14ac:dyDescent="0.25">
      <c r="J212" s="33"/>
      <c r="K212" s="33"/>
      <c r="L212" s="33"/>
    </row>
    <row r="213" spans="10:12" x14ac:dyDescent="0.25">
      <c r="J213" s="33"/>
      <c r="K213" s="33"/>
      <c r="L213" s="33"/>
    </row>
    <row r="214" spans="10:12" x14ac:dyDescent="0.25">
      <c r="J214" s="33"/>
      <c r="K214" s="33"/>
      <c r="L214" s="33"/>
    </row>
    <row r="215" spans="10:12" x14ac:dyDescent="0.25">
      <c r="J215" s="33"/>
      <c r="K215" s="33"/>
      <c r="L215" s="33"/>
    </row>
    <row r="216" spans="10:12" x14ac:dyDescent="0.25">
      <c r="J216" s="33"/>
      <c r="K216" s="33"/>
      <c r="L216" s="33"/>
    </row>
    <row r="217" spans="10:12" x14ac:dyDescent="0.25">
      <c r="J217" s="33"/>
      <c r="K217" s="33"/>
      <c r="L217" s="33"/>
    </row>
    <row r="218" spans="10:12" x14ac:dyDescent="0.25">
      <c r="J218" s="33"/>
      <c r="K218" s="33"/>
      <c r="L218" s="33"/>
    </row>
    <row r="219" spans="10:12" x14ac:dyDescent="0.25">
      <c r="J219" s="33"/>
      <c r="K219" s="33"/>
      <c r="L219" s="33"/>
    </row>
    <row r="220" spans="10:12" x14ac:dyDescent="0.25">
      <c r="J220" s="33"/>
      <c r="K220" s="33"/>
      <c r="L220" s="33"/>
    </row>
    <row r="221" spans="10:12" x14ac:dyDescent="0.25">
      <c r="J221" s="33"/>
      <c r="K221" s="33"/>
      <c r="L221" s="33"/>
    </row>
    <row r="222" spans="10:12" x14ac:dyDescent="0.25">
      <c r="J222" s="33"/>
      <c r="K222" s="33"/>
      <c r="L222" s="33"/>
    </row>
    <row r="223" spans="10:12" x14ac:dyDescent="0.25">
      <c r="J223" s="33"/>
      <c r="K223" s="33"/>
      <c r="L223" s="33"/>
    </row>
    <row r="224" spans="10:12" x14ac:dyDescent="0.25">
      <c r="J224" s="33"/>
      <c r="K224" s="33"/>
      <c r="L224" s="33"/>
    </row>
    <row r="225" spans="10:12" x14ac:dyDescent="0.25">
      <c r="J225" s="33"/>
      <c r="K225" s="33"/>
      <c r="L225" s="33"/>
    </row>
    <row r="226" spans="10:12" x14ac:dyDescent="0.25">
      <c r="J226" s="33"/>
      <c r="K226" s="33"/>
      <c r="L226" s="33"/>
    </row>
    <row r="227" spans="10:12" x14ac:dyDescent="0.25">
      <c r="J227" s="33"/>
      <c r="K227" s="33"/>
      <c r="L227" s="33"/>
    </row>
    <row r="228" spans="10:12" x14ac:dyDescent="0.25">
      <c r="J228" s="33"/>
      <c r="K228" s="33"/>
      <c r="L228" s="33"/>
    </row>
    <row r="229" spans="10:12" x14ac:dyDescent="0.25">
      <c r="J229" s="33"/>
      <c r="K229" s="33"/>
      <c r="L229" s="33"/>
    </row>
    <row r="230" spans="10:12" x14ac:dyDescent="0.25">
      <c r="J230" s="33"/>
      <c r="K230" s="33"/>
      <c r="L230" s="33"/>
    </row>
    <row r="231" spans="10:12" x14ac:dyDescent="0.25">
      <c r="J231" s="33"/>
      <c r="K231" s="33"/>
      <c r="L231" s="33"/>
    </row>
    <row r="232" spans="10:12" x14ac:dyDescent="0.25">
      <c r="J232" s="33"/>
      <c r="K232" s="33"/>
      <c r="L232" s="33"/>
    </row>
    <row r="233" spans="10:12" x14ac:dyDescent="0.25">
      <c r="J233" s="33"/>
      <c r="K233" s="33"/>
      <c r="L233" s="33"/>
    </row>
    <row r="234" spans="10:12" x14ac:dyDescent="0.25">
      <c r="J234" s="33"/>
      <c r="K234" s="33"/>
      <c r="L234" s="33"/>
    </row>
    <row r="235" spans="10:12" x14ac:dyDescent="0.25">
      <c r="J235" s="33"/>
      <c r="K235" s="33"/>
      <c r="L235" s="33"/>
    </row>
    <row r="236" spans="10:12" x14ac:dyDescent="0.25">
      <c r="J236" s="33"/>
      <c r="K236" s="33"/>
      <c r="L236" s="33"/>
    </row>
    <row r="237" spans="10:12" x14ac:dyDescent="0.25">
      <c r="J237" s="33"/>
      <c r="K237" s="33"/>
      <c r="L237" s="33"/>
    </row>
    <row r="238" spans="10:12" x14ac:dyDescent="0.25">
      <c r="J238" s="33"/>
      <c r="K238" s="33"/>
      <c r="L238" s="33"/>
    </row>
    <row r="239" spans="10:12" x14ac:dyDescent="0.25">
      <c r="J239" s="33"/>
      <c r="K239" s="33"/>
      <c r="L239" s="33"/>
    </row>
    <row r="240" spans="10:12" x14ac:dyDescent="0.25">
      <c r="J240" s="33"/>
      <c r="K240" s="33"/>
      <c r="L240" s="33"/>
    </row>
    <row r="241" spans="10:12" x14ac:dyDescent="0.25">
      <c r="J241" s="33"/>
      <c r="K241" s="33"/>
      <c r="L241" s="33"/>
    </row>
    <row r="242" spans="10:12" x14ac:dyDescent="0.25">
      <c r="J242" s="33"/>
      <c r="K242" s="33"/>
      <c r="L242" s="33"/>
    </row>
    <row r="243" spans="10:12" x14ac:dyDescent="0.25">
      <c r="J243" s="33"/>
      <c r="K243" s="33"/>
      <c r="L243" s="33"/>
    </row>
    <row r="244" spans="10:12" x14ac:dyDescent="0.25">
      <c r="J244" s="33"/>
      <c r="K244" s="33"/>
      <c r="L244" s="33"/>
    </row>
    <row r="245" spans="10:12" x14ac:dyDescent="0.25">
      <c r="J245" s="33"/>
      <c r="K245" s="33"/>
      <c r="L245" s="33"/>
    </row>
    <row r="246" spans="10:12" x14ac:dyDescent="0.25">
      <c r="J246" s="33"/>
      <c r="K246" s="33"/>
      <c r="L246" s="33"/>
    </row>
    <row r="247" spans="10:12" x14ac:dyDescent="0.25">
      <c r="J247" s="33"/>
      <c r="K247" s="33"/>
      <c r="L247" s="33"/>
    </row>
    <row r="248" spans="10:12" x14ac:dyDescent="0.25">
      <c r="J248" s="33"/>
      <c r="K248" s="33"/>
      <c r="L248" s="33"/>
    </row>
    <row r="249" spans="10:12" x14ac:dyDescent="0.25">
      <c r="J249" s="33"/>
      <c r="K249" s="33"/>
      <c r="L249" s="33"/>
    </row>
    <row r="250" spans="10:12" x14ac:dyDescent="0.25">
      <c r="J250" s="33"/>
      <c r="K250" s="33"/>
      <c r="L250" s="33"/>
    </row>
    <row r="251" spans="10:12" x14ac:dyDescent="0.25">
      <c r="J251" s="33"/>
      <c r="K251" s="33"/>
      <c r="L251" s="33"/>
    </row>
    <row r="252" spans="10:12" x14ac:dyDescent="0.25">
      <c r="J252" s="33"/>
      <c r="K252" s="33"/>
      <c r="L252" s="33"/>
    </row>
    <row r="253" spans="10:12" x14ac:dyDescent="0.25">
      <c r="J253" s="33"/>
      <c r="K253" s="33"/>
      <c r="L253" s="33"/>
    </row>
    <row r="254" spans="10:12" x14ac:dyDescent="0.25">
      <c r="J254" s="33"/>
      <c r="K254" s="33"/>
      <c r="L254" s="33"/>
    </row>
    <row r="255" spans="10:12" x14ac:dyDescent="0.25">
      <c r="J255" s="33"/>
      <c r="K255" s="33"/>
      <c r="L255" s="33"/>
    </row>
  </sheetData>
  <sheetProtection algorithmName="SHA-512" hashValue="Q7yIEcWPDHj0JDJwccVuUPH4RZayFl44F2t9W/mJ/86Dp6KespS1uC8ckXNP8JsyUN6TEgePhszi27LYyWMDVw==" saltValue="MrCtNolsNPA0ac+CCn7uMA==" spinCount="100000" sheet="1" objects="1" scenarios="1" selectLockedCells="1"/>
  <mergeCells count="87">
    <mergeCell ref="C111:E111"/>
    <mergeCell ref="C109:E109"/>
    <mergeCell ref="C110:E110"/>
    <mergeCell ref="C119:E119"/>
    <mergeCell ref="C120:E120"/>
    <mergeCell ref="C112:E112"/>
    <mergeCell ref="C113:E113"/>
    <mergeCell ref="C114:E114"/>
    <mergeCell ref="C115:E115"/>
    <mergeCell ref="C116:E116"/>
    <mergeCell ref="C118:E118"/>
    <mergeCell ref="C106:E106"/>
    <mergeCell ref="C96:E96"/>
    <mergeCell ref="C97:E97"/>
    <mergeCell ref="C98:E98"/>
    <mergeCell ref="C99:E99"/>
    <mergeCell ref="C100:E100"/>
    <mergeCell ref="C101:E101"/>
    <mergeCell ref="C103:E103"/>
    <mergeCell ref="C104:E104"/>
    <mergeCell ref="C105:E105"/>
    <mergeCell ref="C95:E95"/>
    <mergeCell ref="C85:E85"/>
    <mergeCell ref="C86:E86"/>
    <mergeCell ref="C88:E88"/>
    <mergeCell ref="C90:E90"/>
    <mergeCell ref="C91:E91"/>
    <mergeCell ref="C93:E93"/>
    <mergeCell ref="C94:E94"/>
    <mergeCell ref="C89:E89"/>
    <mergeCell ref="C84:E84"/>
    <mergeCell ref="C72:E72"/>
    <mergeCell ref="C73:E73"/>
    <mergeCell ref="C74:E74"/>
    <mergeCell ref="C75:E75"/>
    <mergeCell ref="C76:E76"/>
    <mergeCell ref="C77:E77"/>
    <mergeCell ref="C79:E79"/>
    <mergeCell ref="C80:E80"/>
    <mergeCell ref="C81:E81"/>
    <mergeCell ref="C82:E82"/>
    <mergeCell ref="C83:E83"/>
    <mergeCell ref="C69:E69"/>
    <mergeCell ref="C57:E57"/>
    <mergeCell ref="C58:E58"/>
    <mergeCell ref="C59:E59"/>
    <mergeCell ref="C60:E60"/>
    <mergeCell ref="C62:E62"/>
    <mergeCell ref="C63:E63"/>
    <mergeCell ref="C64:E64"/>
    <mergeCell ref="C65:E65"/>
    <mergeCell ref="C66:E66"/>
    <mergeCell ref="C67:E67"/>
    <mergeCell ref="C68:E68"/>
    <mergeCell ref="C56:E56"/>
    <mergeCell ref="C43:E43"/>
    <mergeCell ref="C45:E45"/>
    <mergeCell ref="C46:E46"/>
    <mergeCell ref="C47:E47"/>
    <mergeCell ref="C48:E48"/>
    <mergeCell ref="C50:E50"/>
    <mergeCell ref="C51:E51"/>
    <mergeCell ref="C52:E52"/>
    <mergeCell ref="C53:E53"/>
    <mergeCell ref="C54:E54"/>
    <mergeCell ref="C55:E55"/>
    <mergeCell ref="C37:E37"/>
    <mergeCell ref="C39:E39"/>
    <mergeCell ref="C40:E40"/>
    <mergeCell ref="C41:E41"/>
    <mergeCell ref="C42:E42"/>
    <mergeCell ref="C25:E25"/>
    <mergeCell ref="C26:E26"/>
    <mergeCell ref="C27:E27"/>
    <mergeCell ref="C28:E28"/>
    <mergeCell ref="C36:E36"/>
    <mergeCell ref="C29:E29"/>
    <mergeCell ref="C31:E31"/>
    <mergeCell ref="C32:E32"/>
    <mergeCell ref="C33:E33"/>
    <mergeCell ref="C34:E34"/>
    <mergeCell ref="C35:E35"/>
    <mergeCell ref="E19:F19"/>
    <mergeCell ref="B17:F17"/>
    <mergeCell ref="B18:E18"/>
    <mergeCell ref="C23:E23"/>
    <mergeCell ref="C24:E24"/>
  </mergeCells>
  <printOptions horizontalCentered="1"/>
  <pageMargins left="0.11811023622047245" right="7.874015748031496E-2" top="0.11811023622047245" bottom="0.15748031496062992" header="0.43307086614173229" footer="0.39370078740157483"/>
  <pageSetup paperSize="9" scale="60" fitToHeight="0" orientation="portrait" r:id="rId1"/>
  <headerFooter alignWithMargins="0">
    <oddFooter>&amp;L&amp;9Inschrijfstaat&amp;R&amp;9pagina &amp;P/&amp;N</oddFooter>
  </headerFooter>
  <rowBreaks count="1" manualBreakCount="1">
    <brk id="92" min="1"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7225-2677-4966-AF06-673F847FF314}">
  <sheetPr codeName="Blad3">
    <pageSetUpPr fitToPage="1"/>
  </sheetPr>
  <dimension ref="B1:P904"/>
  <sheetViews>
    <sheetView showGridLines="0" view="pageBreakPreview" topLeftCell="A656" zoomScaleNormal="75" zoomScaleSheetLayoutView="100" zoomScalePageLayoutView="85" workbookViewId="0">
      <selection activeCell="F111" sqref="F111"/>
    </sheetView>
  </sheetViews>
  <sheetFormatPr defaultColWidth="9.26953125" defaultRowHeight="12.5" x14ac:dyDescent="0.25"/>
  <cols>
    <col min="1" max="1" width="3.54296875" style="92" customWidth="1"/>
    <col min="2" max="2" width="9.36328125" style="172" customWidth="1"/>
    <col min="3" max="4" width="15.7265625" style="92" customWidth="1"/>
    <col min="5" max="5" width="81.1796875" style="92" customWidth="1"/>
    <col min="6" max="6" width="7.1796875" style="173" customWidth="1"/>
    <col min="7" max="7" width="10.26953125" style="173" customWidth="1"/>
    <col min="8" max="8" width="13.1796875" style="280" customWidth="1"/>
    <col min="9" max="9" width="13.36328125" style="297" customWidth="1"/>
    <col min="10" max="10" width="3.36328125" style="100" customWidth="1"/>
    <col min="11" max="11" width="11.7265625" style="160" hidden="1" customWidth="1"/>
    <col min="12" max="12" width="7.7265625" style="160" hidden="1" customWidth="1"/>
    <col min="13" max="13" width="7.7265625" style="92" customWidth="1"/>
    <col min="14" max="14" width="10.7265625" style="92" customWidth="1"/>
    <col min="15" max="16384" width="9.26953125" style="92"/>
  </cols>
  <sheetData>
    <row r="1" spans="2:15" ht="17.25" customHeight="1" x14ac:dyDescent="0.25">
      <c r="B1" s="95"/>
      <c r="C1" s="96"/>
      <c r="D1" s="97"/>
      <c r="E1" s="97"/>
      <c r="F1" s="98"/>
      <c r="G1" s="98"/>
      <c r="H1" s="264"/>
      <c r="I1" s="281"/>
      <c r="K1" s="101"/>
      <c r="L1" s="101"/>
      <c r="M1" s="97"/>
      <c r="N1" s="97"/>
      <c r="O1" s="97"/>
    </row>
    <row r="2" spans="2:15" ht="12" customHeight="1" x14ac:dyDescent="0.25">
      <c r="B2" s="95"/>
      <c r="C2" s="96"/>
      <c r="D2" s="97"/>
      <c r="E2" s="97"/>
      <c r="F2" s="98"/>
      <c r="G2" s="98"/>
      <c r="H2" s="264"/>
      <c r="I2" s="281"/>
      <c r="J2" s="102"/>
      <c r="K2" s="101"/>
      <c r="L2" s="101"/>
      <c r="M2" s="97"/>
      <c r="N2" s="97"/>
      <c r="O2" s="97"/>
    </row>
    <row r="3" spans="2:15" ht="12" customHeight="1" x14ac:dyDescent="0.25">
      <c r="B3" s="95"/>
      <c r="C3" s="96"/>
      <c r="D3" s="97"/>
      <c r="E3" s="97"/>
      <c r="F3" s="98"/>
      <c r="G3" s="98"/>
      <c r="H3" s="264"/>
      <c r="I3" s="281"/>
      <c r="J3" s="102"/>
      <c r="K3" s="101"/>
      <c r="L3" s="101"/>
      <c r="M3" s="97"/>
      <c r="N3" s="97"/>
      <c r="O3" s="97"/>
    </row>
    <row r="4" spans="2:15" ht="12" customHeight="1" x14ac:dyDescent="0.25">
      <c r="B4" s="95"/>
      <c r="C4" s="96"/>
      <c r="D4" s="97"/>
      <c r="E4" s="97"/>
      <c r="F4" s="98"/>
      <c r="G4" s="98"/>
      <c r="H4" s="264"/>
      <c r="I4" s="281"/>
      <c r="J4" s="102"/>
      <c r="K4" s="101"/>
      <c r="L4" s="101"/>
      <c r="M4" s="97"/>
      <c r="N4" s="97"/>
      <c r="O4" s="97"/>
    </row>
    <row r="5" spans="2:15" ht="12" customHeight="1" x14ac:dyDescent="0.25">
      <c r="B5" s="95"/>
      <c r="C5" s="96"/>
      <c r="D5" s="97"/>
      <c r="E5" s="97"/>
      <c r="F5" s="98"/>
      <c r="G5" s="98"/>
      <c r="H5" s="264"/>
      <c r="I5" s="281"/>
      <c r="J5" s="102"/>
      <c r="K5" s="101"/>
      <c r="L5" s="101"/>
      <c r="M5" s="97"/>
      <c r="N5" s="97"/>
      <c r="O5" s="97"/>
    </row>
    <row r="6" spans="2:15" ht="12" customHeight="1" x14ac:dyDescent="0.25">
      <c r="B6" s="95"/>
      <c r="C6" s="96"/>
      <c r="D6" s="97"/>
      <c r="E6" s="97"/>
      <c r="F6" s="98"/>
      <c r="G6" s="98"/>
      <c r="H6" s="264"/>
      <c r="I6" s="281"/>
      <c r="J6" s="102"/>
      <c r="K6" s="101"/>
      <c r="L6" s="101"/>
      <c r="M6" s="97"/>
      <c r="N6" s="97"/>
      <c r="O6" s="97"/>
    </row>
    <row r="7" spans="2:15" ht="12" customHeight="1" x14ac:dyDescent="0.25">
      <c r="B7" s="95"/>
      <c r="C7" s="96"/>
      <c r="D7" s="97"/>
      <c r="E7" s="97"/>
      <c r="F7" s="98"/>
      <c r="G7" s="98"/>
      <c r="H7" s="264"/>
      <c r="I7" s="281"/>
      <c r="J7" s="102"/>
      <c r="K7" s="101"/>
      <c r="L7" s="101"/>
      <c r="M7" s="97"/>
      <c r="N7" s="97"/>
      <c r="O7" s="97"/>
    </row>
    <row r="8" spans="2:15" ht="12" customHeight="1" x14ac:dyDescent="0.25">
      <c r="B8" s="95"/>
      <c r="C8" s="96"/>
      <c r="D8" s="97"/>
      <c r="E8" s="97"/>
      <c r="F8" s="98"/>
      <c r="G8" s="98"/>
      <c r="H8" s="264"/>
      <c r="I8" s="281"/>
      <c r="J8" s="102"/>
      <c r="K8" s="101"/>
      <c r="L8" s="101"/>
      <c r="M8" s="97"/>
      <c r="N8" s="97"/>
      <c r="O8" s="97"/>
    </row>
    <row r="9" spans="2:15" ht="12" customHeight="1" x14ac:dyDescent="0.25">
      <c r="B9" s="95"/>
      <c r="C9" s="96"/>
      <c r="D9" s="97"/>
      <c r="E9" s="97"/>
      <c r="F9" s="98"/>
      <c r="G9" s="98"/>
      <c r="H9" s="264"/>
      <c r="I9" s="281"/>
      <c r="J9" s="102"/>
      <c r="K9" s="101"/>
      <c r="L9" s="101"/>
      <c r="M9" s="97"/>
      <c r="N9" s="97"/>
      <c r="O9" s="97"/>
    </row>
    <row r="10" spans="2:15" ht="12" customHeight="1" x14ac:dyDescent="0.25">
      <c r="B10" s="95"/>
      <c r="C10" s="96"/>
      <c r="D10" s="97"/>
      <c r="E10" s="97"/>
      <c r="F10" s="98"/>
      <c r="G10" s="98"/>
      <c r="H10" s="264"/>
      <c r="I10" s="281"/>
      <c r="J10" s="102"/>
      <c r="K10" s="101"/>
      <c r="L10" s="101"/>
      <c r="M10" s="97"/>
      <c r="N10" s="97"/>
      <c r="O10" s="97"/>
    </row>
    <row r="11" spans="2:15" ht="12.75" customHeight="1" x14ac:dyDescent="0.25">
      <c r="B11" s="95"/>
      <c r="C11" s="96"/>
      <c r="D11" s="97"/>
      <c r="E11" s="97"/>
      <c r="F11" s="98"/>
      <c r="G11" s="98"/>
      <c r="H11" s="264"/>
      <c r="I11" s="281"/>
      <c r="J11" s="102"/>
      <c r="K11" s="101"/>
      <c r="L11" s="101"/>
      <c r="M11" s="97"/>
      <c r="N11" s="97"/>
      <c r="O11" s="97"/>
    </row>
    <row r="12" spans="2:15" ht="12" customHeight="1" x14ac:dyDescent="0.25">
      <c r="B12" s="95"/>
      <c r="C12" s="96"/>
      <c r="D12" s="97"/>
      <c r="E12" s="97"/>
      <c r="F12" s="98"/>
      <c r="G12" s="98"/>
      <c r="H12" s="264"/>
      <c r="I12" s="281"/>
      <c r="J12" s="102"/>
      <c r="K12" s="101"/>
      <c r="L12" s="101"/>
      <c r="M12" s="97"/>
      <c r="N12" s="97"/>
      <c r="O12" s="97"/>
    </row>
    <row r="13" spans="2:15" ht="12" customHeight="1" x14ac:dyDescent="0.25">
      <c r="B13" s="95"/>
      <c r="C13" s="96"/>
      <c r="D13" s="97"/>
      <c r="E13" s="97"/>
      <c r="F13" s="98"/>
      <c r="G13" s="98"/>
      <c r="H13" s="264"/>
      <c r="I13" s="281"/>
      <c r="J13" s="102"/>
      <c r="K13" s="101"/>
      <c r="L13" s="101"/>
      <c r="M13" s="97"/>
      <c r="N13" s="97"/>
      <c r="O13" s="97"/>
    </row>
    <row r="14" spans="2:15" ht="12" customHeight="1" x14ac:dyDescent="0.25">
      <c r="B14" s="95"/>
      <c r="C14" s="96"/>
      <c r="D14" s="97"/>
      <c r="E14" s="97"/>
      <c r="F14" s="98"/>
      <c r="G14" s="98"/>
      <c r="H14" s="264"/>
      <c r="I14" s="281"/>
      <c r="J14" s="102"/>
      <c r="K14" s="101"/>
      <c r="L14" s="101"/>
      <c r="M14" s="97"/>
      <c r="N14" s="97"/>
      <c r="O14" s="97"/>
    </row>
    <row r="15" spans="2:15" ht="12" customHeight="1" x14ac:dyDescent="0.25">
      <c r="B15" s="95"/>
      <c r="C15" s="96"/>
      <c r="D15" s="97"/>
      <c r="E15" s="97"/>
      <c r="F15" s="98"/>
      <c r="G15" s="98"/>
      <c r="H15" s="264"/>
      <c r="I15" s="281"/>
      <c r="J15" s="102"/>
      <c r="K15" s="101"/>
      <c r="L15" s="101"/>
      <c r="M15" s="97"/>
      <c r="N15" s="97"/>
      <c r="O15" s="97"/>
    </row>
    <row r="16" spans="2:15" ht="9.75" customHeight="1" x14ac:dyDescent="0.25">
      <c r="B16" s="95"/>
      <c r="C16" s="96"/>
      <c r="D16" s="97"/>
      <c r="E16" s="97"/>
      <c r="F16" s="98"/>
      <c r="G16" s="98"/>
      <c r="H16" s="264"/>
      <c r="I16" s="281"/>
      <c r="J16" s="102"/>
      <c r="K16" s="101"/>
      <c r="L16" s="101"/>
      <c r="M16" s="97"/>
      <c r="N16" s="97"/>
      <c r="O16" s="97"/>
    </row>
    <row r="17" spans="2:16" ht="43.5" customHeight="1" x14ac:dyDescent="0.25">
      <c r="B17" s="407" t="s">
        <v>566</v>
      </c>
      <c r="C17" s="407"/>
      <c r="D17" s="407"/>
      <c r="E17" s="407"/>
      <c r="F17" s="407"/>
      <c r="G17" s="98"/>
      <c r="H17" s="264"/>
      <c r="I17" s="281"/>
      <c r="J17" s="102"/>
      <c r="K17" s="101"/>
      <c r="L17" s="101"/>
      <c r="M17" s="97"/>
      <c r="N17" s="97"/>
      <c r="O17" s="97"/>
    </row>
    <row r="18" spans="2:16" ht="30" customHeight="1" x14ac:dyDescent="0.25">
      <c r="B18" s="408" t="s">
        <v>567</v>
      </c>
      <c r="C18" s="408"/>
      <c r="D18" s="408"/>
      <c r="E18" s="408"/>
      <c r="F18" s="103"/>
      <c r="G18" s="98"/>
      <c r="H18" s="264"/>
      <c r="I18" s="281"/>
      <c r="J18" s="102"/>
      <c r="K18" s="101"/>
      <c r="L18" s="101"/>
      <c r="M18" s="97"/>
      <c r="N18" s="97"/>
      <c r="O18" s="97"/>
    </row>
    <row r="19" spans="2:16" ht="12" customHeight="1" x14ac:dyDescent="0.25">
      <c r="B19" s="104"/>
      <c r="C19" s="97"/>
      <c r="D19" s="97"/>
      <c r="E19" s="97"/>
      <c r="F19" s="98"/>
      <c r="G19" s="98"/>
      <c r="H19" s="264"/>
      <c r="I19" s="281"/>
      <c r="J19" s="102"/>
      <c r="K19" s="101"/>
      <c r="L19" s="101"/>
      <c r="M19" s="97"/>
      <c r="N19" s="97"/>
      <c r="O19" s="97"/>
    </row>
    <row r="20" spans="2:16" ht="12" customHeight="1" x14ac:dyDescent="0.25">
      <c r="B20" s="104"/>
      <c r="C20" s="95" t="str">
        <f>Algemeen!D19</f>
        <v>BEDRIJSNAAM [INVULLEN]</v>
      </c>
      <c r="D20" s="97"/>
      <c r="E20" s="97"/>
      <c r="F20" s="98"/>
      <c r="G20" s="98"/>
      <c r="H20" s="264"/>
      <c r="I20" s="281"/>
      <c r="J20" s="102"/>
      <c r="K20" s="101"/>
      <c r="L20" s="101"/>
      <c r="M20" s="97"/>
      <c r="N20" s="97"/>
      <c r="O20" s="97"/>
    </row>
    <row r="21" spans="2:16" ht="12" customHeight="1" x14ac:dyDescent="0.25">
      <c r="B21" s="104"/>
      <c r="C21" s="105" t="str">
        <f>Algemeen!D20</f>
        <v>DATUM [INVULLEN]</v>
      </c>
      <c r="D21" s="97"/>
      <c r="E21" s="97"/>
      <c r="F21" s="98"/>
      <c r="G21" s="98"/>
      <c r="H21" s="264"/>
      <c r="I21" s="281"/>
      <c r="J21" s="102"/>
      <c r="K21" s="101"/>
      <c r="L21" s="101"/>
      <c r="M21" s="97"/>
      <c r="N21" s="97"/>
      <c r="O21" s="97"/>
    </row>
    <row r="22" spans="2:16" ht="14" customHeight="1" x14ac:dyDescent="0.25">
      <c r="B22" s="412"/>
      <c r="C22" s="412"/>
      <c r="D22" s="412"/>
      <c r="E22" s="412"/>
      <c r="F22" s="412"/>
      <c r="G22" s="412"/>
      <c r="H22" s="412"/>
      <c r="I22" s="412"/>
      <c r="J22" s="102"/>
      <c r="K22" s="101"/>
      <c r="L22" s="101"/>
      <c r="M22" s="97"/>
      <c r="N22" s="97"/>
      <c r="O22" s="97"/>
    </row>
    <row r="23" spans="2:16" x14ac:dyDescent="0.25">
      <c r="B23" s="106" t="s">
        <v>5</v>
      </c>
      <c r="C23" s="413" t="s">
        <v>0</v>
      </c>
      <c r="D23" s="414"/>
      <c r="E23" s="415"/>
      <c r="F23" s="107" t="s">
        <v>1</v>
      </c>
      <c r="G23" s="107" t="s">
        <v>2</v>
      </c>
      <c r="H23" s="265" t="s">
        <v>3</v>
      </c>
      <c r="I23" s="282" t="s">
        <v>4</v>
      </c>
      <c r="J23" s="102"/>
      <c r="K23" s="101"/>
      <c r="L23" s="101"/>
      <c r="M23" s="97"/>
      <c r="N23" s="97"/>
      <c r="O23" s="97"/>
    </row>
    <row r="24" spans="2:16" s="93" customFormat="1" ht="13.5" x14ac:dyDescent="0.25">
      <c r="B24" s="108"/>
      <c r="C24" s="416" t="s">
        <v>11</v>
      </c>
      <c r="D24" s="417"/>
      <c r="E24" s="418"/>
      <c r="F24" s="109"/>
      <c r="G24" s="110"/>
      <c r="H24" s="266"/>
      <c r="I24" s="283"/>
      <c r="J24" s="102"/>
      <c r="K24" s="111"/>
      <c r="L24" s="101"/>
      <c r="M24" s="97"/>
      <c r="N24" s="97"/>
      <c r="O24" s="97"/>
      <c r="P24" s="92"/>
    </row>
    <row r="25" spans="2:16" s="93" customFormat="1" ht="60" customHeight="1" x14ac:dyDescent="0.25">
      <c r="B25" s="91" t="s">
        <v>102</v>
      </c>
      <c r="C25" s="419" t="s">
        <v>103</v>
      </c>
      <c r="D25" s="420"/>
      <c r="E25" s="421"/>
      <c r="F25" s="112"/>
      <c r="G25" s="112"/>
      <c r="H25" s="267"/>
      <c r="I25" s="284"/>
      <c r="J25" s="102"/>
      <c r="K25" s="111"/>
      <c r="L25" s="101"/>
      <c r="M25" s="97"/>
      <c r="N25" s="97"/>
      <c r="O25" s="97"/>
      <c r="P25" s="92"/>
    </row>
    <row r="26" spans="2:16" s="93" customFormat="1" x14ac:dyDescent="0.25">
      <c r="B26" s="108">
        <v>1</v>
      </c>
      <c r="C26" s="422" t="s">
        <v>104</v>
      </c>
      <c r="D26" s="417"/>
      <c r="E26" s="418"/>
      <c r="F26" s="109"/>
      <c r="G26" s="110"/>
      <c r="H26" s="266"/>
      <c r="I26" s="283"/>
      <c r="J26" s="102"/>
      <c r="K26" s="111"/>
      <c r="L26" s="101"/>
      <c r="M26" s="97"/>
      <c r="N26" s="97"/>
      <c r="O26" s="97"/>
      <c r="P26" s="92"/>
    </row>
    <row r="27" spans="2:16" s="93" customFormat="1" x14ac:dyDescent="0.25">
      <c r="B27" s="113">
        <v>10</v>
      </c>
      <c r="C27" s="397" t="s">
        <v>105</v>
      </c>
      <c r="D27" s="395"/>
      <c r="E27" s="396"/>
      <c r="F27" s="114"/>
      <c r="G27" s="114"/>
      <c r="H27" s="268"/>
      <c r="I27" s="285"/>
      <c r="J27" s="102"/>
      <c r="K27" s="111"/>
      <c r="L27" s="101"/>
      <c r="M27" s="97"/>
      <c r="N27" s="97"/>
      <c r="O27" s="97"/>
      <c r="P27" s="92"/>
    </row>
    <row r="28" spans="2:16" s="93" customFormat="1" x14ac:dyDescent="0.25">
      <c r="B28" s="115">
        <v>1000</v>
      </c>
      <c r="C28" s="394" t="s">
        <v>106</v>
      </c>
      <c r="D28" s="395"/>
      <c r="E28" s="396"/>
      <c r="F28" s="116">
        <v>1</v>
      </c>
      <c r="G28" s="116" t="s">
        <v>107</v>
      </c>
      <c r="H28" s="269">
        <f>'Prijzenboek-DEEL A'!I65</f>
        <v>0</v>
      </c>
      <c r="I28" s="286">
        <f t="shared" ref="I28:I31" si="0">+F28*H28</f>
        <v>0</v>
      </c>
      <c r="J28" s="102"/>
      <c r="K28" s="117" t="str">
        <f>'Prijzenboek-DEEL A'!B65</f>
        <v>020000</v>
      </c>
      <c r="L28" s="101"/>
      <c r="M28" s="97"/>
      <c r="N28" s="97"/>
      <c r="O28" s="97"/>
      <c r="P28" s="92"/>
    </row>
    <row r="29" spans="2:16" s="93" customFormat="1" x14ac:dyDescent="0.25">
      <c r="B29" s="115">
        <v>1010</v>
      </c>
      <c r="C29" s="394" t="s">
        <v>108</v>
      </c>
      <c r="D29" s="395"/>
      <c r="E29" s="396"/>
      <c r="F29" s="116">
        <v>1</v>
      </c>
      <c r="G29" s="116" t="s">
        <v>107</v>
      </c>
      <c r="H29" s="269">
        <f>'Prijzenboek-DEEL A'!I67</f>
        <v>0</v>
      </c>
      <c r="I29" s="286">
        <f t="shared" si="0"/>
        <v>0</v>
      </c>
      <c r="J29" s="102"/>
      <c r="K29" s="117" t="str">
        <f>'Prijzenboek-DEEL A'!B67</f>
        <v>020020</v>
      </c>
      <c r="L29" s="101"/>
      <c r="M29" s="97"/>
      <c r="N29" s="97"/>
      <c r="O29" s="97"/>
      <c r="P29" s="92"/>
    </row>
    <row r="30" spans="2:16" s="93" customFormat="1" x14ac:dyDescent="0.25">
      <c r="B30" s="115">
        <v>1020</v>
      </c>
      <c r="C30" s="394" t="s">
        <v>109</v>
      </c>
      <c r="D30" s="395"/>
      <c r="E30" s="396"/>
      <c r="F30" s="116">
        <v>1</v>
      </c>
      <c r="G30" s="116" t="s">
        <v>107</v>
      </c>
      <c r="H30" s="269">
        <f>'Prijzenboek-DEEL A'!I68</f>
        <v>0</v>
      </c>
      <c r="I30" s="286">
        <f>+F30*H30</f>
        <v>0</v>
      </c>
      <c r="J30" s="102"/>
      <c r="K30" s="117" t="str">
        <f>'Prijzenboek-DEEL A'!B68</f>
        <v>020030</v>
      </c>
      <c r="L30" s="101"/>
      <c r="M30" s="97"/>
      <c r="N30" s="97"/>
      <c r="O30" s="97"/>
      <c r="P30" s="92"/>
    </row>
    <row r="31" spans="2:16" s="93" customFormat="1" x14ac:dyDescent="0.25">
      <c r="B31" s="115">
        <v>1030</v>
      </c>
      <c r="C31" s="394" t="s">
        <v>110</v>
      </c>
      <c r="D31" s="395"/>
      <c r="E31" s="396"/>
      <c r="F31" s="116">
        <v>1</v>
      </c>
      <c r="G31" s="116" t="s">
        <v>107</v>
      </c>
      <c r="H31" s="269">
        <f>'Prijzenboek-DEEL A'!I69</f>
        <v>0</v>
      </c>
      <c r="I31" s="286">
        <f t="shared" si="0"/>
        <v>0</v>
      </c>
      <c r="J31" s="102"/>
      <c r="K31" s="117" t="str">
        <f>'Prijzenboek-DEEL A'!B69</f>
        <v>020040</v>
      </c>
      <c r="L31" s="101"/>
      <c r="M31" s="97"/>
      <c r="N31" s="97"/>
      <c r="O31" s="97"/>
      <c r="P31" s="92"/>
    </row>
    <row r="32" spans="2:16" s="93" customFormat="1" x14ac:dyDescent="0.25">
      <c r="B32" s="113">
        <v>11</v>
      </c>
      <c r="C32" s="397" t="s">
        <v>111</v>
      </c>
      <c r="D32" s="395"/>
      <c r="E32" s="396"/>
      <c r="F32" s="114"/>
      <c r="G32" s="116"/>
      <c r="H32" s="268"/>
      <c r="I32" s="287"/>
      <c r="J32" s="102"/>
      <c r="K32" s="118"/>
      <c r="L32" s="101"/>
      <c r="M32" s="97"/>
      <c r="N32" s="97"/>
      <c r="O32" s="97"/>
      <c r="P32" s="92"/>
    </row>
    <row r="33" spans="2:16" s="93" customFormat="1" x14ac:dyDescent="0.25">
      <c r="B33" s="115">
        <v>1100</v>
      </c>
      <c r="C33" s="394" t="s">
        <v>112</v>
      </c>
      <c r="D33" s="395"/>
      <c r="E33" s="396"/>
      <c r="F33" s="174">
        <v>0</v>
      </c>
      <c r="G33" s="116" t="s">
        <v>89</v>
      </c>
      <c r="H33" s="269">
        <f>'Prijzenboek-DEEL A'!H27</f>
        <v>0</v>
      </c>
      <c r="I33" s="286">
        <f t="shared" ref="I33" si="1">+F33*H33</f>
        <v>0</v>
      </c>
      <c r="J33" s="102"/>
      <c r="K33" s="119" t="str">
        <f>'Prijzenboek-DEEL A'!B27</f>
        <v>000020</v>
      </c>
      <c r="L33" s="101"/>
      <c r="M33" s="120"/>
      <c r="N33" s="97"/>
      <c r="O33" s="97"/>
      <c r="P33" s="92"/>
    </row>
    <row r="34" spans="2:16" s="93" customFormat="1" x14ac:dyDescent="0.25">
      <c r="B34" s="113">
        <v>12</v>
      </c>
      <c r="C34" s="121" t="s">
        <v>113</v>
      </c>
      <c r="D34" s="122"/>
      <c r="E34" s="123"/>
      <c r="F34" s="114"/>
      <c r="G34" s="116"/>
      <c r="H34" s="268"/>
      <c r="I34" s="287"/>
      <c r="J34" s="102"/>
      <c r="K34" s="118"/>
      <c r="L34" s="101"/>
      <c r="M34" s="97"/>
      <c r="N34" s="97"/>
      <c r="O34" s="97"/>
      <c r="P34" s="92"/>
    </row>
    <row r="35" spans="2:16" s="93" customFormat="1" x14ac:dyDescent="0.25">
      <c r="B35" s="115">
        <v>1200</v>
      </c>
      <c r="C35" s="394" t="s">
        <v>114</v>
      </c>
      <c r="D35" s="395"/>
      <c r="E35" s="396"/>
      <c r="F35" s="116">
        <v>1</v>
      </c>
      <c r="G35" s="116" t="s">
        <v>115</v>
      </c>
      <c r="H35" s="269">
        <f>'Prijzenboek-DEEL A'!I54</f>
        <v>0</v>
      </c>
      <c r="I35" s="286">
        <f t="shared" ref="I35" si="2">+F35*H35</f>
        <v>0</v>
      </c>
      <c r="J35" s="102"/>
      <c r="K35" s="117" t="str">
        <f>'Prijzenboek-DEEL A'!B54</f>
        <v>010010</v>
      </c>
      <c r="L35" s="101"/>
      <c r="M35" s="97"/>
      <c r="N35" s="97"/>
      <c r="O35" s="97"/>
      <c r="P35" s="92"/>
    </row>
    <row r="36" spans="2:16" s="93" customFormat="1" x14ac:dyDescent="0.25">
      <c r="B36" s="113">
        <v>14</v>
      </c>
      <c r="C36" s="397" t="s">
        <v>116</v>
      </c>
      <c r="D36" s="395"/>
      <c r="E36" s="396"/>
      <c r="F36" s="114"/>
      <c r="G36" s="116"/>
      <c r="H36" s="268"/>
      <c r="I36" s="287"/>
      <c r="J36" s="102"/>
      <c r="K36" s="118"/>
      <c r="L36" s="101"/>
      <c r="M36" s="97"/>
      <c r="N36" s="97"/>
      <c r="O36" s="97"/>
      <c r="P36" s="92"/>
    </row>
    <row r="37" spans="2:16" s="93" customFormat="1" x14ac:dyDescent="0.25">
      <c r="B37" s="115">
        <v>1400</v>
      </c>
      <c r="C37" s="398" t="s">
        <v>117</v>
      </c>
      <c r="D37" s="399"/>
      <c r="E37" s="400"/>
      <c r="F37" s="174">
        <v>0</v>
      </c>
      <c r="G37" s="116" t="s">
        <v>89</v>
      </c>
      <c r="H37" s="269">
        <f>'Prijzenboek-DEEL A'!I29</f>
        <v>0</v>
      </c>
      <c r="I37" s="286">
        <f t="shared" ref="I37:I38" si="3">+F37*H37</f>
        <v>0</v>
      </c>
      <c r="J37" s="102"/>
      <c r="K37" s="119" t="str">
        <f>'Prijzenboek-DEEL A'!B29</f>
        <v>000040</v>
      </c>
      <c r="L37" s="101"/>
      <c r="M37" s="97"/>
      <c r="N37" s="97"/>
      <c r="O37" s="97"/>
      <c r="P37" s="92"/>
    </row>
    <row r="38" spans="2:16" s="93" customFormat="1" ht="24.5" customHeight="1" x14ac:dyDescent="0.25">
      <c r="B38" s="115">
        <v>1410</v>
      </c>
      <c r="C38" s="401" t="s">
        <v>118</v>
      </c>
      <c r="D38" s="402"/>
      <c r="E38" s="403"/>
      <c r="F38" s="174">
        <v>0</v>
      </c>
      <c r="G38" s="116" t="s">
        <v>89</v>
      </c>
      <c r="H38" s="269">
        <f>'Prijzenboek-DEEL A'!I29</f>
        <v>0</v>
      </c>
      <c r="I38" s="286">
        <f t="shared" si="3"/>
        <v>0</v>
      </c>
      <c r="J38" s="102"/>
      <c r="K38" s="119" t="str">
        <f>'Prijzenboek-DEEL A'!B29</f>
        <v>000040</v>
      </c>
      <c r="L38" s="101"/>
      <c r="M38" s="97"/>
      <c r="N38" s="97"/>
      <c r="O38" s="97"/>
      <c r="P38" s="92"/>
    </row>
    <row r="39" spans="2:16" s="93" customFormat="1" x14ac:dyDescent="0.25">
      <c r="B39" s="404" t="s">
        <v>119</v>
      </c>
      <c r="C39" s="405"/>
      <c r="D39" s="405"/>
      <c r="E39" s="406"/>
      <c r="F39" s="409" t="s">
        <v>120</v>
      </c>
      <c r="G39" s="410"/>
      <c r="H39" s="411"/>
      <c r="I39" s="288">
        <f>SUM(I26:I38)</f>
        <v>0</v>
      </c>
      <c r="J39" s="102"/>
      <c r="K39" s="111"/>
      <c r="L39" s="101"/>
      <c r="M39" s="97"/>
      <c r="N39" s="97"/>
      <c r="O39" s="97"/>
      <c r="P39" s="92"/>
    </row>
    <row r="40" spans="2:16" s="93" customFormat="1" x14ac:dyDescent="0.25">
      <c r="B40" s="124"/>
      <c r="C40" s="125"/>
      <c r="D40" s="125"/>
      <c r="E40" s="126"/>
      <c r="F40" s="127"/>
      <c r="G40" s="128"/>
      <c r="H40" s="270"/>
      <c r="I40" s="289"/>
      <c r="J40" s="102"/>
      <c r="K40" s="111"/>
      <c r="L40" s="101"/>
      <c r="M40" s="97"/>
      <c r="N40" s="97"/>
      <c r="O40" s="97"/>
      <c r="P40" s="92"/>
    </row>
    <row r="41" spans="2:16" s="93" customFormat="1" x14ac:dyDescent="0.25">
      <c r="B41" s="108" t="s">
        <v>7</v>
      </c>
      <c r="C41" s="423" t="s">
        <v>121</v>
      </c>
      <c r="D41" s="395"/>
      <c r="E41" s="396"/>
      <c r="F41" s="109"/>
      <c r="G41" s="110"/>
      <c r="H41" s="266"/>
      <c r="I41" s="283"/>
      <c r="J41" s="102"/>
      <c r="K41" s="111"/>
      <c r="L41" s="101"/>
      <c r="M41" s="97"/>
      <c r="N41" s="97"/>
      <c r="O41" s="97"/>
      <c r="P41" s="92"/>
    </row>
    <row r="42" spans="2:16" s="93" customFormat="1" ht="23.75" customHeight="1" x14ac:dyDescent="0.25">
      <c r="B42" s="91" t="s">
        <v>122</v>
      </c>
      <c r="C42" s="424" t="s">
        <v>654</v>
      </c>
      <c r="D42" s="425"/>
      <c r="E42" s="426"/>
      <c r="F42" s="129"/>
      <c r="G42" s="130"/>
      <c r="H42" s="271"/>
      <c r="I42" s="290"/>
      <c r="J42" s="102"/>
      <c r="K42" s="111"/>
      <c r="L42" s="101"/>
      <c r="M42" s="97"/>
      <c r="N42" s="97"/>
      <c r="O42" s="97"/>
      <c r="P42" s="92"/>
    </row>
    <row r="43" spans="2:16" s="93" customFormat="1" ht="22" customHeight="1" x14ac:dyDescent="0.25">
      <c r="B43" s="115">
        <v>1520</v>
      </c>
      <c r="C43" s="398" t="s">
        <v>123</v>
      </c>
      <c r="D43" s="399"/>
      <c r="E43" s="400"/>
      <c r="F43" s="116">
        <v>1</v>
      </c>
      <c r="G43" s="116" t="s">
        <v>115</v>
      </c>
      <c r="H43" s="269">
        <f>'Prijzenboek-DEEL A'!H90</f>
        <v>0</v>
      </c>
      <c r="I43" s="286">
        <f t="shared" ref="I43" si="4">+F43*H43</f>
        <v>0</v>
      </c>
      <c r="J43" s="102"/>
      <c r="K43" s="119" t="str">
        <f>'Prijzenboek-DEEL A'!B90</f>
        <v>023010</v>
      </c>
      <c r="L43" s="101"/>
      <c r="M43" s="97"/>
      <c r="N43" s="97"/>
      <c r="O43" s="97"/>
      <c r="P43" s="92"/>
    </row>
    <row r="44" spans="2:16" s="93" customFormat="1" ht="12" customHeight="1" x14ac:dyDescent="0.25">
      <c r="B44" s="115"/>
      <c r="C44" s="397" t="s">
        <v>116</v>
      </c>
      <c r="D44" s="395"/>
      <c r="E44" s="396"/>
      <c r="F44" s="116"/>
      <c r="G44" s="116"/>
      <c r="H44" s="272"/>
      <c r="I44" s="291"/>
      <c r="J44" s="102"/>
      <c r="K44" s="131"/>
      <c r="L44" s="101"/>
      <c r="M44" s="97"/>
      <c r="N44" s="97"/>
      <c r="O44" s="97"/>
      <c r="P44" s="92"/>
    </row>
    <row r="45" spans="2:16" s="93" customFormat="1" x14ac:dyDescent="0.25">
      <c r="B45" s="115">
        <v>1540</v>
      </c>
      <c r="C45" s="398" t="s">
        <v>124</v>
      </c>
      <c r="D45" s="427"/>
      <c r="E45" s="428"/>
      <c r="F45" s="116">
        <v>1</v>
      </c>
      <c r="G45" s="116" t="s">
        <v>115</v>
      </c>
      <c r="H45" s="269">
        <f>'Prijzenboek-DEEL A'!I29</f>
        <v>0</v>
      </c>
      <c r="I45" s="286">
        <f t="shared" ref="I45" si="5">+F45*H45</f>
        <v>0</v>
      </c>
      <c r="J45" s="102"/>
      <c r="K45" s="119" t="str">
        <f>'Prijzenboek-DEEL A'!B29</f>
        <v>000040</v>
      </c>
      <c r="L45" s="101"/>
      <c r="M45" s="97"/>
      <c r="N45" s="97"/>
      <c r="O45" s="97"/>
      <c r="P45" s="92"/>
    </row>
    <row r="46" spans="2:16" s="93" customFormat="1" x14ac:dyDescent="0.25">
      <c r="B46" s="404" t="s">
        <v>119</v>
      </c>
      <c r="C46" s="405"/>
      <c r="D46" s="405"/>
      <c r="E46" s="406"/>
      <c r="F46" s="409" t="s">
        <v>120</v>
      </c>
      <c r="G46" s="410"/>
      <c r="H46" s="411"/>
      <c r="I46" s="288">
        <f>SUM(I42:I45)</f>
        <v>0</v>
      </c>
      <c r="J46" s="102"/>
      <c r="K46" s="111"/>
      <c r="L46" s="101"/>
      <c r="M46" s="97"/>
      <c r="N46" s="97"/>
      <c r="O46" s="97"/>
      <c r="P46" s="92"/>
    </row>
    <row r="47" spans="2:16" s="93" customFormat="1" x14ac:dyDescent="0.25">
      <c r="B47" s="132"/>
      <c r="C47" s="133"/>
      <c r="D47" s="133"/>
      <c r="E47" s="134"/>
      <c r="F47" s="135"/>
      <c r="G47" s="136"/>
      <c r="H47" s="273"/>
      <c r="I47" s="289"/>
      <c r="J47" s="102"/>
      <c r="K47" s="111"/>
      <c r="L47" s="101"/>
      <c r="M47" s="97"/>
      <c r="N47" s="97"/>
      <c r="O47" s="97"/>
      <c r="P47" s="92"/>
    </row>
    <row r="48" spans="2:16" s="93" customFormat="1" x14ac:dyDescent="0.25">
      <c r="B48" s="108">
        <v>2</v>
      </c>
      <c r="C48" s="423" t="s">
        <v>125</v>
      </c>
      <c r="D48" s="395"/>
      <c r="E48" s="396"/>
      <c r="F48" s="109"/>
      <c r="G48" s="110"/>
      <c r="H48" s="266"/>
      <c r="I48" s="283"/>
      <c r="J48" s="102"/>
      <c r="K48" s="111"/>
      <c r="L48" s="101"/>
      <c r="M48" s="97"/>
      <c r="N48" s="97"/>
      <c r="O48" s="97"/>
      <c r="P48" s="92"/>
    </row>
    <row r="49" spans="2:16" s="93" customFormat="1" x14ac:dyDescent="0.25">
      <c r="B49" s="113">
        <v>20</v>
      </c>
      <c r="C49" s="397" t="s">
        <v>126</v>
      </c>
      <c r="D49" s="395"/>
      <c r="E49" s="396"/>
      <c r="F49" s="114"/>
      <c r="G49" s="116"/>
      <c r="H49" s="268"/>
      <c r="I49" s="287"/>
      <c r="J49" s="102"/>
      <c r="K49" s="111"/>
      <c r="L49" s="101"/>
      <c r="M49" s="97"/>
      <c r="N49" s="97"/>
      <c r="O49" s="97"/>
      <c r="P49" s="92"/>
    </row>
    <row r="50" spans="2:16" s="93" customFormat="1" x14ac:dyDescent="0.25">
      <c r="B50" s="115">
        <v>2000</v>
      </c>
      <c r="C50" s="394" t="s">
        <v>127</v>
      </c>
      <c r="D50" s="395"/>
      <c r="E50" s="396"/>
      <c r="F50" s="174">
        <v>0</v>
      </c>
      <c r="G50" s="116" t="s">
        <v>89</v>
      </c>
      <c r="H50" s="269">
        <f>'Prijzenboek-DEEL A'!I27</f>
        <v>0</v>
      </c>
      <c r="I50" s="286">
        <f t="shared" ref="I50" si="6">+F50*H50</f>
        <v>0</v>
      </c>
      <c r="J50" s="102"/>
      <c r="K50" s="119" t="str">
        <f>'Prijzenboek-DEEL A'!B27</f>
        <v>000020</v>
      </c>
      <c r="L50" s="101"/>
      <c r="M50" s="97"/>
      <c r="N50" s="97"/>
      <c r="O50" s="97"/>
      <c r="P50" s="92"/>
    </row>
    <row r="51" spans="2:16" s="93" customFormat="1" x14ac:dyDescent="0.25">
      <c r="B51" s="113">
        <v>21</v>
      </c>
      <c r="C51" s="397" t="s">
        <v>116</v>
      </c>
      <c r="D51" s="395"/>
      <c r="E51" s="396"/>
      <c r="F51" s="114"/>
      <c r="G51" s="116"/>
      <c r="H51" s="272"/>
      <c r="I51" s="287"/>
      <c r="J51" s="102"/>
      <c r="K51" s="137"/>
      <c r="L51" s="101"/>
      <c r="M51" s="97"/>
      <c r="N51" s="97"/>
      <c r="O51" s="97"/>
      <c r="P51" s="92"/>
    </row>
    <row r="52" spans="2:16" s="93" customFormat="1" x14ac:dyDescent="0.25">
      <c r="B52" s="115">
        <v>2100</v>
      </c>
      <c r="C52" s="398" t="s">
        <v>128</v>
      </c>
      <c r="D52" s="399"/>
      <c r="E52" s="400"/>
      <c r="F52" s="174">
        <v>0</v>
      </c>
      <c r="G52" s="116" t="s">
        <v>89</v>
      </c>
      <c r="H52" s="269">
        <f>'Prijzenboek-DEEL A'!I29</f>
        <v>0</v>
      </c>
      <c r="I52" s="286">
        <f t="shared" ref="I52:I53" si="7">+F52*H52</f>
        <v>0</v>
      </c>
      <c r="J52" s="102"/>
      <c r="K52" s="119" t="str">
        <f>'Prijzenboek-DEEL A'!B29</f>
        <v>000040</v>
      </c>
      <c r="L52" s="101"/>
      <c r="M52" s="97"/>
      <c r="N52" s="97"/>
      <c r="O52" s="97"/>
      <c r="P52" s="92"/>
    </row>
    <row r="53" spans="2:16" s="93" customFormat="1" ht="22.4" customHeight="1" x14ac:dyDescent="0.25">
      <c r="B53" s="115">
        <v>2110</v>
      </c>
      <c r="C53" s="401" t="s">
        <v>655</v>
      </c>
      <c r="D53" s="402"/>
      <c r="E53" s="403"/>
      <c r="F53" s="174">
        <v>0</v>
      </c>
      <c r="G53" s="116" t="s">
        <v>89</v>
      </c>
      <c r="H53" s="269">
        <f>'Prijzenboek-DEEL A'!I29</f>
        <v>0</v>
      </c>
      <c r="I53" s="286">
        <f t="shared" si="7"/>
        <v>0</v>
      </c>
      <c r="J53" s="102"/>
      <c r="K53" s="119" t="str">
        <f>'Prijzenboek-DEEL A'!B29</f>
        <v>000040</v>
      </c>
      <c r="L53" s="101"/>
      <c r="M53" s="97"/>
      <c r="N53" s="97"/>
      <c r="O53" s="97"/>
      <c r="P53" s="92"/>
    </row>
    <row r="54" spans="2:16" s="93" customFormat="1" x14ac:dyDescent="0.25">
      <c r="B54" s="404" t="s">
        <v>119</v>
      </c>
      <c r="C54" s="405"/>
      <c r="D54" s="405"/>
      <c r="E54" s="406"/>
      <c r="F54" s="409" t="s">
        <v>120</v>
      </c>
      <c r="G54" s="410"/>
      <c r="H54" s="411"/>
      <c r="I54" s="288">
        <f>SUM(I49:I53)</f>
        <v>0</v>
      </c>
      <c r="J54" s="102"/>
      <c r="K54" s="111"/>
      <c r="L54" s="101"/>
      <c r="M54" s="97"/>
      <c r="N54" s="97"/>
      <c r="O54" s="97"/>
      <c r="P54" s="92"/>
    </row>
    <row r="55" spans="2:16" s="93" customFormat="1" x14ac:dyDescent="0.25">
      <c r="B55" s="132"/>
      <c r="C55" s="125"/>
      <c r="D55" s="125"/>
      <c r="E55" s="126"/>
      <c r="F55" s="135"/>
      <c r="G55" s="136"/>
      <c r="H55" s="273"/>
      <c r="I55" s="289"/>
      <c r="J55" s="102"/>
      <c r="K55" s="111"/>
      <c r="L55" s="101"/>
      <c r="M55" s="97"/>
      <c r="N55" s="97"/>
      <c r="O55" s="97"/>
      <c r="P55" s="92"/>
    </row>
    <row r="56" spans="2:16" s="93" customFormat="1" x14ac:dyDescent="0.25">
      <c r="B56" s="108">
        <v>3</v>
      </c>
      <c r="C56" s="423" t="s">
        <v>129</v>
      </c>
      <c r="D56" s="395"/>
      <c r="E56" s="396"/>
      <c r="F56" s="109"/>
      <c r="G56" s="110"/>
      <c r="H56" s="266"/>
      <c r="I56" s="283"/>
      <c r="J56" s="102"/>
      <c r="K56" s="111"/>
      <c r="L56" s="101"/>
      <c r="M56" s="97"/>
      <c r="N56" s="97"/>
      <c r="O56" s="97"/>
      <c r="P56" s="92"/>
    </row>
    <row r="57" spans="2:16" x14ac:dyDescent="0.25">
      <c r="B57" s="113">
        <v>30</v>
      </c>
      <c r="C57" s="397" t="s">
        <v>130</v>
      </c>
      <c r="D57" s="395"/>
      <c r="E57" s="396"/>
      <c r="F57" s="116"/>
      <c r="G57" s="116"/>
      <c r="H57" s="274"/>
      <c r="I57" s="291"/>
      <c r="J57" s="102"/>
      <c r="K57" s="101"/>
      <c r="L57" s="101"/>
      <c r="M57" s="97"/>
      <c r="N57" s="97"/>
      <c r="O57" s="97"/>
    </row>
    <row r="58" spans="2:16" x14ac:dyDescent="0.25">
      <c r="B58" s="115">
        <v>3000</v>
      </c>
      <c r="C58" s="394" t="s">
        <v>131</v>
      </c>
      <c r="D58" s="395"/>
      <c r="E58" s="396"/>
      <c r="F58" s="116">
        <v>40</v>
      </c>
      <c r="G58" s="116" t="s">
        <v>115</v>
      </c>
      <c r="H58" s="269">
        <f>'Prijzenboek-DEEL A'!I53</f>
        <v>0</v>
      </c>
      <c r="I58" s="286">
        <f>+F58*H58</f>
        <v>0</v>
      </c>
      <c r="J58" s="102"/>
      <c r="K58" s="117" t="str">
        <f>'Prijzenboek-DEEL A'!B53</f>
        <v>010000</v>
      </c>
      <c r="L58" s="101"/>
      <c r="M58" s="97"/>
      <c r="N58" s="97"/>
      <c r="O58" s="97"/>
    </row>
    <row r="59" spans="2:16" x14ac:dyDescent="0.25">
      <c r="B59" s="115">
        <v>3010</v>
      </c>
      <c r="C59" s="394" t="s">
        <v>132</v>
      </c>
      <c r="D59" s="395"/>
      <c r="E59" s="396"/>
      <c r="F59" s="139">
        <v>12</v>
      </c>
      <c r="G59" s="116" t="s">
        <v>115</v>
      </c>
      <c r="H59" s="269">
        <f>'Prijzenboek-DEEL A'!I53</f>
        <v>0</v>
      </c>
      <c r="I59" s="286">
        <f>+F59*H59</f>
        <v>0</v>
      </c>
      <c r="J59" s="102"/>
      <c r="K59" s="117" t="str">
        <f>'Prijzenboek-DEEL A'!B53</f>
        <v>010000</v>
      </c>
      <c r="L59" s="101"/>
      <c r="M59" s="97"/>
      <c r="N59" s="97"/>
      <c r="O59" s="97"/>
    </row>
    <row r="60" spans="2:16" x14ac:dyDescent="0.25">
      <c r="B60" s="115">
        <v>3020</v>
      </c>
      <c r="C60" s="394" t="s">
        <v>133</v>
      </c>
      <c r="D60" s="395"/>
      <c r="E60" s="396"/>
      <c r="F60" s="139">
        <v>1</v>
      </c>
      <c r="G60" s="116" t="s">
        <v>115</v>
      </c>
      <c r="H60" s="269">
        <f>'Prijzenboek-DEEL A'!I53</f>
        <v>0</v>
      </c>
      <c r="I60" s="286">
        <f>+F60*H60</f>
        <v>0</v>
      </c>
      <c r="J60" s="102"/>
      <c r="K60" s="117" t="str">
        <f>'Prijzenboek-DEEL A'!B53</f>
        <v>010000</v>
      </c>
      <c r="L60" s="101"/>
      <c r="M60" s="97"/>
      <c r="N60" s="97"/>
      <c r="O60" s="97"/>
    </row>
    <row r="61" spans="2:16" x14ac:dyDescent="0.25">
      <c r="B61" s="113">
        <v>31</v>
      </c>
      <c r="C61" s="397" t="s">
        <v>134</v>
      </c>
      <c r="D61" s="395"/>
      <c r="E61" s="396"/>
      <c r="F61" s="139"/>
      <c r="G61" s="116"/>
      <c r="H61" s="274"/>
      <c r="I61" s="291"/>
      <c r="J61" s="102"/>
      <c r="K61" s="99"/>
      <c r="L61" s="101"/>
      <c r="M61" s="97"/>
      <c r="N61" s="97"/>
      <c r="O61" s="97"/>
    </row>
    <row r="62" spans="2:16" x14ac:dyDescent="0.25">
      <c r="B62" s="115">
        <v>3100</v>
      </c>
      <c r="C62" s="394" t="s">
        <v>673</v>
      </c>
      <c r="D62" s="429"/>
      <c r="E62" s="430"/>
      <c r="F62" s="139">
        <v>1</v>
      </c>
      <c r="G62" s="116" t="s">
        <v>156</v>
      </c>
      <c r="H62" s="269">
        <f>'Prijzenboek-DEEL A'!I80</f>
        <v>0</v>
      </c>
      <c r="I62" s="286">
        <f>+F62*H62</f>
        <v>0</v>
      </c>
      <c r="J62" s="102"/>
      <c r="K62" s="117" t="str">
        <f>'Prijzenboek-DEEL A'!B80</f>
        <v>022000</v>
      </c>
      <c r="L62" s="101"/>
      <c r="M62" s="97"/>
      <c r="N62" s="97"/>
      <c r="O62" s="97"/>
    </row>
    <row r="63" spans="2:16" x14ac:dyDescent="0.25">
      <c r="B63" s="115">
        <v>3110</v>
      </c>
      <c r="C63" s="394" t="s">
        <v>674</v>
      </c>
      <c r="D63" s="429"/>
      <c r="E63" s="430"/>
      <c r="F63" s="139">
        <v>1</v>
      </c>
      <c r="G63" s="116" t="s">
        <v>156</v>
      </c>
      <c r="H63" s="269">
        <f>'Prijzenboek-DEEL A'!I82</f>
        <v>0</v>
      </c>
      <c r="I63" s="286">
        <f>+F63*H63</f>
        <v>0</v>
      </c>
      <c r="J63" s="102"/>
      <c r="K63" s="117" t="str">
        <f>'Prijzenboek-DEEL A'!B82</f>
        <v>022020</v>
      </c>
      <c r="L63" s="101"/>
      <c r="M63" s="97"/>
      <c r="N63" s="97"/>
      <c r="O63" s="97"/>
    </row>
    <row r="64" spans="2:16" x14ac:dyDescent="0.25">
      <c r="B64" s="115">
        <v>3120</v>
      </c>
      <c r="C64" s="394" t="s">
        <v>135</v>
      </c>
      <c r="D64" s="429"/>
      <c r="E64" s="430"/>
      <c r="F64" s="139">
        <v>1</v>
      </c>
      <c r="G64" s="116" t="s">
        <v>156</v>
      </c>
      <c r="H64" s="269">
        <f>'Prijzenboek-DEEL A'!I84</f>
        <v>0</v>
      </c>
      <c r="I64" s="286">
        <f>+F64*H64</f>
        <v>0</v>
      </c>
      <c r="J64" s="102"/>
      <c r="K64" s="117" t="str">
        <f>'Prijzenboek-DEEL A'!B84</f>
        <v>022040</v>
      </c>
      <c r="L64" s="101"/>
      <c r="M64" s="97"/>
      <c r="N64" s="97"/>
      <c r="O64" s="97"/>
    </row>
    <row r="65" spans="2:16" s="94" customFormat="1" ht="13" x14ac:dyDescent="0.25">
      <c r="B65" s="113">
        <v>32</v>
      </c>
      <c r="C65" s="397" t="s">
        <v>136</v>
      </c>
      <c r="D65" s="395"/>
      <c r="E65" s="396"/>
      <c r="F65" s="114"/>
      <c r="G65" s="114"/>
      <c r="H65" s="268"/>
      <c r="I65" s="287"/>
      <c r="J65" s="102"/>
      <c r="K65" s="111"/>
      <c r="L65" s="101"/>
      <c r="M65" s="97"/>
      <c r="N65" s="97"/>
      <c r="O65" s="97"/>
      <c r="P65" s="92"/>
    </row>
    <row r="66" spans="2:16" x14ac:dyDescent="0.25">
      <c r="B66" s="115">
        <v>3200</v>
      </c>
      <c r="C66" s="394" t="s">
        <v>137</v>
      </c>
      <c r="D66" s="395"/>
      <c r="E66" s="396"/>
      <c r="F66" s="116">
        <v>2</v>
      </c>
      <c r="G66" s="116" t="s">
        <v>107</v>
      </c>
      <c r="H66" s="269">
        <f>'Prijzenboek-DEEL A'!I73</f>
        <v>0</v>
      </c>
      <c r="I66" s="286">
        <f>+F66*H66</f>
        <v>0</v>
      </c>
      <c r="J66" s="102"/>
      <c r="K66" s="117" t="str">
        <f>'Prijzenboek-DEEL A'!B73</f>
        <v>021000</v>
      </c>
      <c r="L66" s="101"/>
      <c r="M66" s="97"/>
      <c r="N66" s="97"/>
      <c r="O66" s="97"/>
    </row>
    <row r="67" spans="2:16" x14ac:dyDescent="0.25">
      <c r="B67" s="115">
        <v>3210</v>
      </c>
      <c r="C67" s="394" t="s">
        <v>138</v>
      </c>
      <c r="D67" s="395"/>
      <c r="E67" s="396"/>
      <c r="F67" s="116">
        <v>2</v>
      </c>
      <c r="G67" s="116" t="s">
        <v>107</v>
      </c>
      <c r="H67" s="269">
        <f>'Prijzenboek-DEEL A'!I74</f>
        <v>0</v>
      </c>
      <c r="I67" s="286">
        <f>+F67*H67</f>
        <v>0</v>
      </c>
      <c r="J67" s="102"/>
      <c r="K67" s="117" t="str">
        <f>'Prijzenboek-DEEL A'!B74</f>
        <v>021010</v>
      </c>
      <c r="L67" s="101"/>
      <c r="M67" s="97"/>
      <c r="N67" s="97"/>
      <c r="O67" s="97"/>
    </row>
    <row r="68" spans="2:16" x14ac:dyDescent="0.25">
      <c r="B68" s="115">
        <v>3220</v>
      </c>
      <c r="C68" s="394" t="s">
        <v>139</v>
      </c>
      <c r="D68" s="395"/>
      <c r="E68" s="396"/>
      <c r="F68" s="116">
        <v>2</v>
      </c>
      <c r="G68" s="116" t="s">
        <v>107</v>
      </c>
      <c r="H68" s="269">
        <f>'Prijzenboek-DEEL A'!I76</f>
        <v>0</v>
      </c>
      <c r="I68" s="286">
        <f>+F68*H68</f>
        <v>0</v>
      </c>
      <c r="J68" s="102"/>
      <c r="K68" s="117" t="str">
        <f>'Prijzenboek-DEEL A'!B76</f>
        <v>021030</v>
      </c>
      <c r="L68" s="101"/>
      <c r="M68" s="97"/>
      <c r="N68" s="97"/>
      <c r="O68" s="97"/>
    </row>
    <row r="69" spans="2:16" x14ac:dyDescent="0.25">
      <c r="B69" s="115">
        <v>3230</v>
      </c>
      <c r="C69" s="394" t="s">
        <v>110</v>
      </c>
      <c r="D69" s="395"/>
      <c r="E69" s="396"/>
      <c r="F69" s="116">
        <v>1</v>
      </c>
      <c r="G69" s="116" t="s">
        <v>107</v>
      </c>
      <c r="H69" s="269">
        <f>'Prijzenboek-DEEL A'!I77</f>
        <v>0</v>
      </c>
      <c r="I69" s="286">
        <f>+F69*H69</f>
        <v>0</v>
      </c>
      <c r="J69" s="102"/>
      <c r="K69" s="117" t="str">
        <f>'Prijzenboek-DEEL A'!B77</f>
        <v>021040</v>
      </c>
      <c r="L69" s="101"/>
      <c r="M69" s="97"/>
      <c r="N69" s="97"/>
      <c r="O69" s="97"/>
    </row>
    <row r="70" spans="2:16" s="94" customFormat="1" ht="13" x14ac:dyDescent="0.25">
      <c r="B70" s="113">
        <v>33</v>
      </c>
      <c r="C70" s="397" t="s">
        <v>140</v>
      </c>
      <c r="D70" s="395"/>
      <c r="E70" s="396"/>
      <c r="F70" s="114"/>
      <c r="G70" s="114"/>
      <c r="H70" s="268"/>
      <c r="I70" s="287"/>
      <c r="J70" s="102"/>
      <c r="K70" s="111"/>
      <c r="L70" s="101"/>
      <c r="M70" s="97"/>
      <c r="N70" s="97"/>
      <c r="O70" s="97"/>
      <c r="P70" s="92"/>
    </row>
    <row r="71" spans="2:16" ht="21.5" customHeight="1" x14ac:dyDescent="0.25">
      <c r="B71" s="115">
        <v>3310</v>
      </c>
      <c r="C71" s="431" t="s">
        <v>141</v>
      </c>
      <c r="D71" s="432"/>
      <c r="E71" s="433"/>
      <c r="F71" s="174">
        <v>0</v>
      </c>
      <c r="G71" s="116" t="s">
        <v>71</v>
      </c>
      <c r="H71" s="269">
        <f>'Prijzenboek-DEEL A'!I100</f>
        <v>0</v>
      </c>
      <c r="I71" s="286">
        <f>+F71*H71</f>
        <v>0</v>
      </c>
      <c r="J71" s="102"/>
      <c r="K71" s="117" t="str">
        <f>'Prijzenboek-DEEL A'!B100</f>
        <v>030000</v>
      </c>
      <c r="L71" s="101"/>
      <c r="M71" s="97"/>
      <c r="N71" s="97"/>
      <c r="O71" s="97"/>
    </row>
    <row r="72" spans="2:16" x14ac:dyDescent="0.25">
      <c r="B72" s="113">
        <v>34</v>
      </c>
      <c r="C72" s="397" t="s">
        <v>113</v>
      </c>
      <c r="D72" s="395"/>
      <c r="E72" s="396"/>
      <c r="F72" s="116"/>
      <c r="G72" s="116"/>
      <c r="H72" s="274"/>
      <c r="I72" s="291"/>
      <c r="J72" s="102"/>
      <c r="K72" s="99"/>
      <c r="L72" s="101"/>
      <c r="M72" s="97"/>
      <c r="N72" s="97"/>
      <c r="O72" s="97"/>
    </row>
    <row r="73" spans="2:16" x14ac:dyDescent="0.25">
      <c r="B73" s="115">
        <v>3400</v>
      </c>
      <c r="C73" s="394" t="s">
        <v>142</v>
      </c>
      <c r="D73" s="395"/>
      <c r="E73" s="396"/>
      <c r="F73" s="116">
        <v>1</v>
      </c>
      <c r="G73" s="116" t="s">
        <v>115</v>
      </c>
      <c r="H73" s="269">
        <f>'Prijzenboek-DEEL A'!I55</f>
        <v>0</v>
      </c>
      <c r="I73" s="286">
        <f>+F73*H73</f>
        <v>0</v>
      </c>
      <c r="J73" s="102"/>
      <c r="K73" s="117" t="str">
        <f>'Prijzenboek-DEEL A'!B55</f>
        <v>010020</v>
      </c>
      <c r="L73" s="101"/>
      <c r="M73" s="97"/>
      <c r="N73" s="97"/>
      <c r="O73" s="97"/>
    </row>
    <row r="74" spans="2:16" x14ac:dyDescent="0.25">
      <c r="B74" s="115">
        <v>3410</v>
      </c>
      <c r="C74" s="394" t="s">
        <v>143</v>
      </c>
      <c r="D74" s="395"/>
      <c r="E74" s="396"/>
      <c r="F74" s="116">
        <v>2</v>
      </c>
      <c r="G74" s="116" t="s">
        <v>115</v>
      </c>
      <c r="H74" s="269">
        <f>'Prijzenboek-DEEL A'!I56</f>
        <v>0</v>
      </c>
      <c r="I74" s="286">
        <f>+F74*H74</f>
        <v>0</v>
      </c>
      <c r="J74" s="102"/>
      <c r="K74" s="117" t="str">
        <f>'Prijzenboek-DEEL A'!B56</f>
        <v>010030</v>
      </c>
      <c r="L74" s="101"/>
      <c r="M74" s="97"/>
      <c r="N74" s="97"/>
      <c r="O74" s="97"/>
    </row>
    <row r="75" spans="2:16" s="94" customFormat="1" ht="13" x14ac:dyDescent="0.25">
      <c r="B75" s="113">
        <v>35</v>
      </c>
      <c r="C75" s="397" t="s">
        <v>144</v>
      </c>
      <c r="D75" s="395"/>
      <c r="E75" s="396"/>
      <c r="F75" s="114"/>
      <c r="G75" s="114"/>
      <c r="H75" s="268"/>
      <c r="I75" s="287"/>
      <c r="J75" s="102"/>
      <c r="K75" s="118"/>
      <c r="L75" s="101"/>
      <c r="M75" s="97"/>
      <c r="N75" s="97"/>
      <c r="O75" s="97"/>
      <c r="P75" s="92"/>
    </row>
    <row r="76" spans="2:16" ht="14.15" customHeight="1" x14ac:dyDescent="0.25">
      <c r="B76" s="115">
        <v>3500</v>
      </c>
      <c r="C76" s="394" t="s">
        <v>145</v>
      </c>
      <c r="D76" s="395"/>
      <c r="E76" s="396"/>
      <c r="F76" s="174">
        <v>0</v>
      </c>
      <c r="G76" s="116" t="s">
        <v>89</v>
      </c>
      <c r="H76" s="269">
        <f>'Prijzenboek-DEEL A'!I27</f>
        <v>0</v>
      </c>
      <c r="I76" s="286">
        <f>+F76*H76</f>
        <v>0</v>
      </c>
      <c r="J76" s="102"/>
      <c r="K76" s="119" t="str">
        <f>'Prijzenboek-DEEL A'!B27</f>
        <v>000020</v>
      </c>
      <c r="L76" s="101"/>
      <c r="M76" s="97"/>
      <c r="N76" s="97"/>
      <c r="O76" s="97"/>
    </row>
    <row r="77" spans="2:16" ht="14.25" customHeight="1" x14ac:dyDescent="0.25">
      <c r="B77" s="113">
        <v>36</v>
      </c>
      <c r="C77" s="397" t="s">
        <v>116</v>
      </c>
      <c r="D77" s="395"/>
      <c r="E77" s="396"/>
      <c r="F77" s="114"/>
      <c r="G77" s="116"/>
      <c r="H77" s="268"/>
      <c r="I77" s="287"/>
      <c r="J77" s="102"/>
      <c r="K77" s="118"/>
      <c r="L77" s="101"/>
      <c r="M77" s="97"/>
      <c r="N77" s="97"/>
      <c r="O77" s="97"/>
    </row>
    <row r="78" spans="2:16" ht="15" customHeight="1" x14ac:dyDescent="0.25">
      <c r="B78" s="115">
        <v>3600</v>
      </c>
      <c r="C78" s="398" t="s">
        <v>146</v>
      </c>
      <c r="D78" s="399"/>
      <c r="E78" s="400"/>
      <c r="F78" s="174">
        <v>0</v>
      </c>
      <c r="G78" s="116" t="s">
        <v>89</v>
      </c>
      <c r="H78" s="269">
        <f>'Prijzenboek-DEEL A'!I29</f>
        <v>0</v>
      </c>
      <c r="I78" s="286">
        <f t="shared" ref="I78:I79" si="8">+F78*H78</f>
        <v>0</v>
      </c>
      <c r="J78" s="102"/>
      <c r="K78" s="119" t="str">
        <f>'Prijzenboek-DEEL A'!B29</f>
        <v>000040</v>
      </c>
      <c r="L78" s="101"/>
      <c r="M78" s="97"/>
      <c r="N78" s="97"/>
      <c r="O78" s="97"/>
    </row>
    <row r="79" spans="2:16" ht="25.4" customHeight="1" x14ac:dyDescent="0.25">
      <c r="B79" s="115">
        <v>3610</v>
      </c>
      <c r="C79" s="401" t="s">
        <v>655</v>
      </c>
      <c r="D79" s="402"/>
      <c r="E79" s="403"/>
      <c r="F79" s="174">
        <v>0</v>
      </c>
      <c r="G79" s="116" t="s">
        <v>89</v>
      </c>
      <c r="H79" s="269">
        <f>'Prijzenboek-DEEL A'!I29</f>
        <v>0</v>
      </c>
      <c r="I79" s="286">
        <f t="shared" si="8"/>
        <v>0</v>
      </c>
      <c r="J79" s="102"/>
      <c r="K79" s="119" t="str">
        <f>'Prijzenboek-DEEL A'!B29</f>
        <v>000040</v>
      </c>
      <c r="L79" s="101"/>
      <c r="M79" s="97"/>
      <c r="N79" s="97"/>
      <c r="O79" s="97"/>
    </row>
    <row r="80" spans="2:16" x14ac:dyDescent="0.25">
      <c r="B80" s="434" t="s">
        <v>119</v>
      </c>
      <c r="C80" s="435"/>
      <c r="D80" s="435"/>
      <c r="E80" s="436"/>
      <c r="F80" s="409" t="s">
        <v>120</v>
      </c>
      <c r="G80" s="410"/>
      <c r="H80" s="411"/>
      <c r="I80" s="288">
        <f>SUM(I57:I79)</f>
        <v>0</v>
      </c>
      <c r="J80" s="102"/>
      <c r="K80" s="101"/>
      <c r="L80" s="101"/>
      <c r="M80" s="97"/>
      <c r="N80" s="97"/>
      <c r="O80" s="97"/>
    </row>
    <row r="81" spans="2:16" x14ac:dyDescent="0.25">
      <c r="B81" s="115"/>
      <c r="C81" s="140"/>
      <c r="D81" s="141"/>
      <c r="E81" s="142"/>
      <c r="F81" s="116"/>
      <c r="G81" s="116"/>
      <c r="H81" s="274"/>
      <c r="I81" s="291"/>
      <c r="J81" s="102"/>
      <c r="K81" s="101"/>
      <c r="L81" s="101"/>
      <c r="M81" s="97"/>
      <c r="N81" s="97"/>
      <c r="O81" s="97"/>
    </row>
    <row r="82" spans="2:16" s="93" customFormat="1" x14ac:dyDescent="0.25">
      <c r="B82" s="108">
        <v>4</v>
      </c>
      <c r="C82" s="423" t="s">
        <v>147</v>
      </c>
      <c r="D82" s="395"/>
      <c r="E82" s="396"/>
      <c r="F82" s="109"/>
      <c r="G82" s="110"/>
      <c r="H82" s="266"/>
      <c r="I82" s="283"/>
      <c r="J82" s="102"/>
      <c r="K82" s="111"/>
      <c r="L82" s="101"/>
      <c r="M82" s="97"/>
      <c r="N82" s="97"/>
      <c r="O82" s="97"/>
      <c r="P82" s="92"/>
    </row>
    <row r="83" spans="2:16" s="93" customFormat="1" x14ac:dyDescent="0.25">
      <c r="B83" s="113">
        <v>40</v>
      </c>
      <c r="C83" s="397" t="s">
        <v>144</v>
      </c>
      <c r="D83" s="395"/>
      <c r="E83" s="396"/>
      <c r="F83" s="114"/>
      <c r="G83" s="116"/>
      <c r="H83" s="268"/>
      <c r="I83" s="287"/>
      <c r="J83" s="102"/>
      <c r="K83" s="111"/>
      <c r="L83" s="101"/>
      <c r="M83" s="97"/>
      <c r="N83" s="97"/>
      <c r="O83" s="97"/>
      <c r="P83" s="92"/>
    </row>
    <row r="84" spans="2:16" s="93" customFormat="1" x14ac:dyDescent="0.25">
      <c r="B84" s="115">
        <v>4000</v>
      </c>
      <c r="C84" s="394" t="s">
        <v>148</v>
      </c>
      <c r="D84" s="395"/>
      <c r="E84" s="396"/>
      <c r="F84" s="174">
        <v>0</v>
      </c>
      <c r="G84" s="116" t="s">
        <v>89</v>
      </c>
      <c r="H84" s="269">
        <f>'Prijzenboek-DEEL A'!I27</f>
        <v>0</v>
      </c>
      <c r="I84" s="286">
        <f t="shared" ref="I84:I85" si="9">+F84*H84</f>
        <v>0</v>
      </c>
      <c r="J84" s="102"/>
      <c r="K84" s="119" t="str">
        <f>'Prijzenboek-DEEL A'!B27</f>
        <v>000020</v>
      </c>
      <c r="L84" s="101"/>
      <c r="M84" s="97"/>
      <c r="N84" s="97"/>
      <c r="O84" s="97"/>
      <c r="P84" s="92"/>
    </row>
    <row r="85" spans="2:16" s="93" customFormat="1" x14ac:dyDescent="0.25">
      <c r="B85" s="115">
        <v>4010</v>
      </c>
      <c r="C85" s="394" t="s">
        <v>149</v>
      </c>
      <c r="D85" s="395"/>
      <c r="E85" s="396"/>
      <c r="F85" s="174">
        <v>0</v>
      </c>
      <c r="G85" s="116" t="s">
        <v>89</v>
      </c>
      <c r="H85" s="269">
        <f>'Prijzenboek-DEEL A'!I27</f>
        <v>0</v>
      </c>
      <c r="I85" s="286">
        <f t="shared" si="9"/>
        <v>0</v>
      </c>
      <c r="J85" s="102"/>
      <c r="K85" s="117" t="str">
        <f>'Prijzenboek-DEEL A'!B27</f>
        <v>000020</v>
      </c>
      <c r="L85" s="101"/>
      <c r="M85" s="97"/>
      <c r="N85" s="97"/>
      <c r="O85" s="97"/>
      <c r="P85" s="92"/>
    </row>
    <row r="86" spans="2:16" s="93" customFormat="1" x14ac:dyDescent="0.25">
      <c r="B86" s="113">
        <v>41</v>
      </c>
      <c r="C86" s="397" t="s">
        <v>116</v>
      </c>
      <c r="D86" s="395"/>
      <c r="E86" s="396"/>
      <c r="F86" s="114"/>
      <c r="G86" s="116"/>
      <c r="H86" s="268"/>
      <c r="I86" s="287"/>
      <c r="J86" s="102"/>
      <c r="K86" s="118"/>
      <c r="L86" s="101"/>
      <c r="M86" s="97"/>
      <c r="N86" s="97"/>
      <c r="O86" s="97"/>
      <c r="P86" s="92"/>
    </row>
    <row r="87" spans="2:16" s="93" customFormat="1" x14ac:dyDescent="0.25">
      <c r="B87" s="115">
        <v>4100</v>
      </c>
      <c r="C87" s="398" t="s">
        <v>128</v>
      </c>
      <c r="D87" s="399"/>
      <c r="E87" s="400"/>
      <c r="F87" s="174">
        <v>0</v>
      </c>
      <c r="G87" s="116" t="s">
        <v>89</v>
      </c>
      <c r="H87" s="269">
        <f>'Prijzenboek-DEEL A'!H29</f>
        <v>0</v>
      </c>
      <c r="I87" s="286">
        <f t="shared" ref="I87:I88" si="10">+F87*H87</f>
        <v>0</v>
      </c>
      <c r="J87" s="102"/>
      <c r="K87" s="119" t="str">
        <f>'Prijzenboek-DEEL A'!B29</f>
        <v>000040</v>
      </c>
      <c r="L87" s="101"/>
      <c r="M87" s="97"/>
      <c r="N87" s="97"/>
      <c r="O87" s="97"/>
      <c r="P87" s="92"/>
    </row>
    <row r="88" spans="2:16" s="93" customFormat="1" ht="24" customHeight="1" x14ac:dyDescent="0.25">
      <c r="B88" s="115">
        <v>4110</v>
      </c>
      <c r="C88" s="401" t="s">
        <v>655</v>
      </c>
      <c r="D88" s="402"/>
      <c r="E88" s="403"/>
      <c r="F88" s="174">
        <v>0</v>
      </c>
      <c r="G88" s="116" t="s">
        <v>89</v>
      </c>
      <c r="H88" s="269">
        <f>'Prijzenboek-DEEL A'!H29</f>
        <v>0</v>
      </c>
      <c r="I88" s="286">
        <f t="shared" si="10"/>
        <v>0</v>
      </c>
      <c r="J88" s="102"/>
      <c r="K88" s="119" t="str">
        <f>'Prijzenboek-DEEL A'!B29</f>
        <v>000040</v>
      </c>
      <c r="L88" s="101"/>
      <c r="M88" s="97"/>
      <c r="N88" s="97"/>
      <c r="O88" s="97"/>
      <c r="P88" s="92"/>
    </row>
    <row r="89" spans="2:16" s="93" customFormat="1" x14ac:dyDescent="0.25">
      <c r="B89" s="404" t="s">
        <v>119</v>
      </c>
      <c r="C89" s="405"/>
      <c r="D89" s="405"/>
      <c r="E89" s="406"/>
      <c r="F89" s="409" t="s">
        <v>120</v>
      </c>
      <c r="G89" s="410"/>
      <c r="H89" s="411"/>
      <c r="I89" s="288">
        <f>SUM(I82:I88)</f>
        <v>0</v>
      </c>
      <c r="J89" s="102"/>
      <c r="K89" s="111"/>
      <c r="L89" s="101"/>
      <c r="M89" s="97"/>
      <c r="N89" s="97"/>
      <c r="O89" s="97"/>
      <c r="P89" s="92"/>
    </row>
    <row r="90" spans="2:16" x14ac:dyDescent="0.25">
      <c r="B90" s="437"/>
      <c r="C90" s="438"/>
      <c r="D90" s="438"/>
      <c r="E90" s="439"/>
      <c r="F90" s="440"/>
      <c r="G90" s="441"/>
      <c r="H90" s="442"/>
      <c r="I90" s="289"/>
      <c r="J90" s="102"/>
      <c r="K90" s="101"/>
      <c r="L90" s="101"/>
      <c r="M90" s="97"/>
      <c r="N90" s="97"/>
      <c r="O90" s="97"/>
    </row>
    <row r="91" spans="2:16" x14ac:dyDescent="0.25">
      <c r="B91" s="108">
        <v>5</v>
      </c>
      <c r="C91" s="423" t="s">
        <v>150</v>
      </c>
      <c r="D91" s="395"/>
      <c r="E91" s="396"/>
      <c r="F91" s="109"/>
      <c r="G91" s="110"/>
      <c r="H91" s="266"/>
      <c r="I91" s="283"/>
      <c r="J91" s="102"/>
      <c r="K91" s="101"/>
      <c r="L91" s="101"/>
      <c r="M91" s="97"/>
      <c r="N91" s="97"/>
      <c r="O91" s="97"/>
    </row>
    <row r="92" spans="2:16" x14ac:dyDescent="0.25">
      <c r="B92" s="113">
        <v>50</v>
      </c>
      <c r="C92" s="397" t="s">
        <v>130</v>
      </c>
      <c r="D92" s="395"/>
      <c r="E92" s="396"/>
      <c r="F92" s="116"/>
      <c r="G92" s="116"/>
      <c r="H92" s="274"/>
      <c r="I92" s="291"/>
      <c r="J92" s="102"/>
      <c r="K92" s="101"/>
      <c r="L92" s="101"/>
      <c r="M92" s="97"/>
      <c r="N92" s="97"/>
      <c r="O92" s="97"/>
    </row>
    <row r="93" spans="2:16" x14ac:dyDescent="0.25">
      <c r="B93" s="115">
        <v>5000</v>
      </c>
      <c r="C93" s="394" t="s">
        <v>131</v>
      </c>
      <c r="D93" s="395"/>
      <c r="E93" s="396"/>
      <c r="F93" s="116">
        <v>100</v>
      </c>
      <c r="G93" s="116" t="s">
        <v>115</v>
      </c>
      <c r="H93" s="269">
        <f>'Prijzenboek-DEEL A'!I53</f>
        <v>0</v>
      </c>
      <c r="I93" s="286">
        <f>+F93*H93</f>
        <v>0</v>
      </c>
      <c r="J93" s="102"/>
      <c r="K93" s="119" t="str">
        <f>'Prijzenboek-DEEL A'!B53</f>
        <v>010000</v>
      </c>
      <c r="L93" s="101"/>
      <c r="M93" s="97"/>
      <c r="N93" s="97"/>
      <c r="O93" s="97"/>
    </row>
    <row r="94" spans="2:16" x14ac:dyDescent="0.25">
      <c r="B94" s="115">
        <v>5010</v>
      </c>
      <c r="C94" s="394" t="s">
        <v>151</v>
      </c>
      <c r="D94" s="429"/>
      <c r="E94" s="430"/>
      <c r="F94" s="116">
        <v>15</v>
      </c>
      <c r="G94" s="116" t="s">
        <v>115</v>
      </c>
      <c r="H94" s="269">
        <f>'Prijzenboek-DEEL A'!I53</f>
        <v>0</v>
      </c>
      <c r="I94" s="286">
        <f>+F94*H94</f>
        <v>0</v>
      </c>
      <c r="J94" s="102"/>
      <c r="K94" s="119" t="str">
        <f>'Prijzenboek-DEEL A'!B53</f>
        <v>010000</v>
      </c>
      <c r="L94" s="101"/>
      <c r="M94" s="97"/>
      <c r="N94" s="97"/>
      <c r="O94" s="97"/>
    </row>
    <row r="95" spans="2:16" x14ac:dyDescent="0.25">
      <c r="B95" s="115">
        <v>5020</v>
      </c>
      <c r="C95" s="394" t="s">
        <v>152</v>
      </c>
      <c r="D95" s="395"/>
      <c r="E95" s="396"/>
      <c r="F95" s="116">
        <v>1</v>
      </c>
      <c r="G95" s="116" t="s">
        <v>115</v>
      </c>
      <c r="H95" s="269">
        <f>'Prijzenboek-DEEL A'!I53</f>
        <v>0</v>
      </c>
      <c r="I95" s="286">
        <f>+F95*H95</f>
        <v>0</v>
      </c>
      <c r="J95" s="102"/>
      <c r="K95" s="119" t="str">
        <f>'Prijzenboek-DEEL A'!B53</f>
        <v>010000</v>
      </c>
      <c r="L95" s="101"/>
      <c r="M95" s="97"/>
      <c r="N95" s="97"/>
      <c r="O95" s="97"/>
    </row>
    <row r="96" spans="2:16" x14ac:dyDescent="0.25">
      <c r="B96" s="115">
        <v>5030</v>
      </c>
      <c r="C96" s="394" t="s">
        <v>153</v>
      </c>
      <c r="D96" s="429"/>
      <c r="E96" s="430"/>
      <c r="F96" s="116">
        <v>8</v>
      </c>
      <c r="G96" s="116" t="s">
        <v>115</v>
      </c>
      <c r="H96" s="269">
        <f>'Prijzenboek-DEEL A'!I53</f>
        <v>0</v>
      </c>
      <c r="I96" s="286">
        <f>+F96*H96</f>
        <v>0</v>
      </c>
      <c r="J96" s="102"/>
      <c r="K96" s="119" t="str">
        <f>'Prijzenboek-DEEL A'!B53</f>
        <v>010000</v>
      </c>
      <c r="L96" s="101"/>
      <c r="M96" s="97"/>
      <c r="N96" s="97"/>
      <c r="O96" s="97"/>
    </row>
    <row r="97" spans="2:15" x14ac:dyDescent="0.25">
      <c r="B97" s="115">
        <v>5040</v>
      </c>
      <c r="C97" s="394" t="s">
        <v>154</v>
      </c>
      <c r="D97" s="429"/>
      <c r="E97" s="430"/>
      <c r="F97" s="116">
        <v>4</v>
      </c>
      <c r="G97" s="116" t="s">
        <v>115</v>
      </c>
      <c r="H97" s="269">
        <f>'Prijzenboek-DEEL A'!I53</f>
        <v>0</v>
      </c>
      <c r="I97" s="286">
        <f>+F97*H97</f>
        <v>0</v>
      </c>
      <c r="J97" s="102"/>
      <c r="K97" s="119" t="str">
        <f>'Prijzenboek-DEEL A'!B53</f>
        <v>010000</v>
      </c>
      <c r="L97" s="101"/>
      <c r="M97" s="97"/>
      <c r="N97" s="97"/>
      <c r="O97" s="97"/>
    </row>
    <row r="98" spans="2:15" x14ac:dyDescent="0.25">
      <c r="B98" s="113">
        <v>51</v>
      </c>
      <c r="C98" s="397" t="s">
        <v>155</v>
      </c>
      <c r="D98" s="395"/>
      <c r="E98" s="396"/>
      <c r="F98" s="116"/>
      <c r="G98" s="116"/>
      <c r="H98" s="274"/>
      <c r="I98" s="291"/>
      <c r="J98" s="102"/>
      <c r="K98" s="99"/>
      <c r="L98" s="101"/>
      <c r="M98" s="97"/>
      <c r="N98" s="97"/>
      <c r="O98" s="97"/>
    </row>
    <row r="99" spans="2:15" x14ac:dyDescent="0.25">
      <c r="B99" s="115">
        <v>5100</v>
      </c>
      <c r="C99" s="394" t="s">
        <v>675</v>
      </c>
      <c r="D99" s="429"/>
      <c r="E99" s="430"/>
      <c r="F99" s="116">
        <v>1</v>
      </c>
      <c r="G99" s="116" t="s">
        <v>156</v>
      </c>
      <c r="H99" s="269">
        <f>'Prijzenboek-DEEL A'!I81</f>
        <v>0</v>
      </c>
      <c r="I99" s="286">
        <f t="shared" ref="I99:I103" si="11">+F99*H99</f>
        <v>0</v>
      </c>
      <c r="J99" s="102"/>
      <c r="K99" s="119" t="str">
        <f>'Prijzenboek-DEEL A'!B81</f>
        <v>022010</v>
      </c>
      <c r="L99" s="101"/>
      <c r="M99" s="97"/>
      <c r="N99" s="97"/>
      <c r="O99" s="97"/>
    </row>
    <row r="100" spans="2:15" x14ac:dyDescent="0.25">
      <c r="B100" s="115">
        <v>5110</v>
      </c>
      <c r="C100" s="394" t="s">
        <v>676</v>
      </c>
      <c r="D100" s="429"/>
      <c r="E100" s="430"/>
      <c r="F100" s="116">
        <v>1</v>
      </c>
      <c r="G100" s="116" t="s">
        <v>156</v>
      </c>
      <c r="H100" s="269">
        <f>'Prijzenboek-DEEL A'!I83</f>
        <v>0</v>
      </c>
      <c r="I100" s="286">
        <f t="shared" si="11"/>
        <v>0</v>
      </c>
      <c r="J100" s="102"/>
      <c r="K100" s="119" t="str">
        <f>'Prijzenboek-DEEL A'!B83</f>
        <v>022030</v>
      </c>
      <c r="L100" s="101"/>
      <c r="M100" s="97"/>
      <c r="N100" s="97"/>
      <c r="O100" s="97"/>
    </row>
    <row r="101" spans="2:15" x14ac:dyDescent="0.25">
      <c r="B101" s="115">
        <v>5120</v>
      </c>
      <c r="C101" s="394" t="s">
        <v>135</v>
      </c>
      <c r="D101" s="429"/>
      <c r="E101" s="430"/>
      <c r="F101" s="116">
        <v>1</v>
      </c>
      <c r="G101" s="116" t="s">
        <v>156</v>
      </c>
      <c r="H101" s="269">
        <f>'Prijzenboek-DEEL A'!I84</f>
        <v>0</v>
      </c>
      <c r="I101" s="286">
        <f t="shared" si="11"/>
        <v>0</v>
      </c>
      <c r="J101" s="102"/>
      <c r="K101" s="119" t="str">
        <f>'Prijzenboek-DEEL A'!B84</f>
        <v>022040</v>
      </c>
      <c r="L101" s="101"/>
      <c r="M101" s="97"/>
      <c r="N101" s="97"/>
      <c r="O101" s="97"/>
    </row>
    <row r="102" spans="2:15" x14ac:dyDescent="0.25">
      <c r="B102" s="115">
        <v>5130</v>
      </c>
      <c r="C102" s="394" t="s">
        <v>157</v>
      </c>
      <c r="D102" s="429"/>
      <c r="E102" s="430"/>
      <c r="F102" s="116">
        <v>1</v>
      </c>
      <c r="G102" s="116" t="s">
        <v>156</v>
      </c>
      <c r="H102" s="269">
        <f>'Prijzenboek-DEEL A'!I85</f>
        <v>0</v>
      </c>
      <c r="I102" s="286">
        <f t="shared" si="11"/>
        <v>0</v>
      </c>
      <c r="J102" s="102"/>
      <c r="K102" s="119" t="str">
        <f>'Prijzenboek-DEEL A'!B85</f>
        <v>022050</v>
      </c>
      <c r="L102" s="101"/>
      <c r="M102" s="97"/>
      <c r="N102" s="97"/>
      <c r="O102" s="97"/>
    </row>
    <row r="103" spans="2:15" x14ac:dyDescent="0.25">
      <c r="B103" s="115">
        <v>5140</v>
      </c>
      <c r="C103" s="394" t="s">
        <v>158</v>
      </c>
      <c r="D103" s="429"/>
      <c r="E103" s="430"/>
      <c r="F103" s="116">
        <v>1</v>
      </c>
      <c r="G103" s="116" t="s">
        <v>156</v>
      </c>
      <c r="H103" s="269">
        <f>'Prijzenboek-DEEL A'!I86</f>
        <v>0</v>
      </c>
      <c r="I103" s="286">
        <f t="shared" si="11"/>
        <v>0</v>
      </c>
      <c r="J103" s="102"/>
      <c r="K103" s="119" t="str">
        <f>'Prijzenboek-DEEL A'!B86</f>
        <v>022060</v>
      </c>
      <c r="L103" s="101"/>
      <c r="M103" s="97"/>
      <c r="N103" s="97"/>
      <c r="O103" s="97"/>
    </row>
    <row r="104" spans="2:15" x14ac:dyDescent="0.25">
      <c r="B104" s="113">
        <v>52</v>
      </c>
      <c r="C104" s="397" t="s">
        <v>159</v>
      </c>
      <c r="D104" s="395"/>
      <c r="E104" s="396"/>
      <c r="F104" s="114"/>
      <c r="G104" s="114"/>
      <c r="H104" s="268"/>
      <c r="I104" s="287"/>
      <c r="J104" s="102"/>
      <c r="K104" s="118"/>
      <c r="L104" s="101"/>
      <c r="M104" s="97"/>
      <c r="N104" s="97"/>
      <c r="O104" s="97"/>
    </row>
    <row r="105" spans="2:15" x14ac:dyDescent="0.25">
      <c r="B105" s="115">
        <v>5200</v>
      </c>
      <c r="C105" s="394" t="s">
        <v>160</v>
      </c>
      <c r="D105" s="395"/>
      <c r="E105" s="396"/>
      <c r="F105" s="116">
        <v>2</v>
      </c>
      <c r="G105" s="116" t="s">
        <v>107</v>
      </c>
      <c r="H105" s="269">
        <f>'Prijzenboek-DEEL A'!I73</f>
        <v>0</v>
      </c>
      <c r="I105" s="286">
        <f t="shared" ref="I105:I109" si="12">+F105*H105</f>
        <v>0</v>
      </c>
      <c r="J105" s="102"/>
      <c r="K105" s="119" t="str">
        <f>'Prijzenboek-DEEL A'!B73</f>
        <v>021000</v>
      </c>
      <c r="L105" s="101"/>
      <c r="M105" s="97"/>
      <c r="N105" s="97"/>
      <c r="O105" s="97"/>
    </row>
    <row r="106" spans="2:15" x14ac:dyDescent="0.25">
      <c r="B106" s="115">
        <v>5210</v>
      </c>
      <c r="C106" s="394" t="s">
        <v>161</v>
      </c>
      <c r="D106" s="395"/>
      <c r="E106" s="396"/>
      <c r="F106" s="116">
        <v>1</v>
      </c>
      <c r="G106" s="116" t="s">
        <v>107</v>
      </c>
      <c r="H106" s="269">
        <f>'Prijzenboek-DEEL A'!I74</f>
        <v>0</v>
      </c>
      <c r="I106" s="286">
        <f t="shared" si="12"/>
        <v>0</v>
      </c>
      <c r="J106" s="102"/>
      <c r="K106" s="119" t="str">
        <f>'Prijzenboek-DEEL A'!B74</f>
        <v>021010</v>
      </c>
      <c r="L106" s="101"/>
      <c r="M106" s="97"/>
      <c r="N106" s="97"/>
      <c r="O106" s="97"/>
    </row>
    <row r="107" spans="2:15" x14ac:dyDescent="0.25">
      <c r="B107" s="115">
        <v>5210</v>
      </c>
      <c r="C107" s="394" t="s">
        <v>162</v>
      </c>
      <c r="D107" s="395"/>
      <c r="E107" s="396"/>
      <c r="F107" s="116">
        <v>1</v>
      </c>
      <c r="G107" s="116" t="s">
        <v>107</v>
      </c>
      <c r="H107" s="269">
        <f>'Prijzenboek-DEEL A'!I75</f>
        <v>0</v>
      </c>
      <c r="I107" s="286">
        <f t="shared" si="12"/>
        <v>0</v>
      </c>
      <c r="J107" s="102"/>
      <c r="K107" s="119" t="str">
        <f>'Prijzenboek-DEEL A'!B75</f>
        <v>021020</v>
      </c>
      <c r="L107" s="101"/>
      <c r="M107" s="97"/>
      <c r="N107" s="97"/>
      <c r="O107" s="97"/>
    </row>
    <row r="108" spans="2:15" x14ac:dyDescent="0.25">
      <c r="B108" s="115">
        <v>5220</v>
      </c>
      <c r="C108" s="394" t="s">
        <v>163</v>
      </c>
      <c r="D108" s="395"/>
      <c r="E108" s="396"/>
      <c r="F108" s="116">
        <v>2</v>
      </c>
      <c r="G108" s="116" t="s">
        <v>107</v>
      </c>
      <c r="H108" s="269">
        <f>'Prijzenboek-DEEL A'!I76</f>
        <v>0</v>
      </c>
      <c r="I108" s="286">
        <f t="shared" si="12"/>
        <v>0</v>
      </c>
      <c r="J108" s="102"/>
      <c r="K108" s="119" t="str">
        <f>'Prijzenboek-DEEL A'!B76</f>
        <v>021030</v>
      </c>
      <c r="L108" s="101"/>
      <c r="M108" s="97"/>
      <c r="N108" s="97"/>
      <c r="O108" s="97"/>
    </row>
    <row r="109" spans="2:15" x14ac:dyDescent="0.25">
      <c r="B109" s="115">
        <v>5250</v>
      </c>
      <c r="C109" s="394" t="s">
        <v>110</v>
      </c>
      <c r="D109" s="395"/>
      <c r="E109" s="396"/>
      <c r="F109" s="116">
        <v>1</v>
      </c>
      <c r="G109" s="116" t="s">
        <v>107</v>
      </c>
      <c r="H109" s="269">
        <f>'Prijzenboek-DEEL A'!I77</f>
        <v>0</v>
      </c>
      <c r="I109" s="286">
        <f t="shared" si="12"/>
        <v>0</v>
      </c>
      <c r="J109" s="102"/>
      <c r="K109" s="119" t="str">
        <f>'Prijzenboek-DEEL A'!B77</f>
        <v>021040</v>
      </c>
      <c r="L109" s="101"/>
      <c r="M109" s="97"/>
      <c r="N109" s="97"/>
      <c r="O109" s="97"/>
    </row>
    <row r="110" spans="2:15" x14ac:dyDescent="0.25">
      <c r="B110" s="113">
        <v>53</v>
      </c>
      <c r="C110" s="397" t="s">
        <v>140</v>
      </c>
      <c r="D110" s="395"/>
      <c r="E110" s="396"/>
      <c r="F110" s="114"/>
      <c r="G110" s="114"/>
      <c r="H110" s="268"/>
      <c r="I110" s="287"/>
      <c r="J110" s="102"/>
      <c r="K110" s="118"/>
      <c r="L110" s="101"/>
      <c r="M110" s="97"/>
      <c r="N110" s="97"/>
      <c r="O110" s="97"/>
    </row>
    <row r="111" spans="2:15" ht="22.75" customHeight="1" x14ac:dyDescent="0.25">
      <c r="B111" s="115">
        <v>5310</v>
      </c>
      <c r="C111" s="431" t="s">
        <v>141</v>
      </c>
      <c r="D111" s="432"/>
      <c r="E111" s="433"/>
      <c r="F111" s="174">
        <v>0</v>
      </c>
      <c r="G111" s="116" t="s">
        <v>71</v>
      </c>
      <c r="H111" s="269">
        <f>'Prijzenboek-DEEL A'!I100</f>
        <v>0</v>
      </c>
      <c r="I111" s="286">
        <f>+F111*H111</f>
        <v>0</v>
      </c>
      <c r="J111" s="102"/>
      <c r="K111" s="119" t="str">
        <f>'Prijzenboek-DEEL A'!B100</f>
        <v>030000</v>
      </c>
      <c r="L111" s="101"/>
      <c r="M111" s="97"/>
      <c r="N111" s="97"/>
      <c r="O111" s="97"/>
    </row>
    <row r="112" spans="2:15" x14ac:dyDescent="0.25">
      <c r="B112" s="113">
        <v>54</v>
      </c>
      <c r="C112" s="397" t="s">
        <v>113</v>
      </c>
      <c r="D112" s="395"/>
      <c r="E112" s="396"/>
      <c r="F112" s="114"/>
      <c r="G112" s="114"/>
      <c r="H112" s="268"/>
      <c r="I112" s="287"/>
      <c r="J112" s="102"/>
      <c r="K112" s="118"/>
      <c r="L112" s="101"/>
      <c r="M112" s="97"/>
      <c r="N112" s="97"/>
      <c r="O112" s="97"/>
    </row>
    <row r="113" spans="2:15" ht="15" customHeight="1" x14ac:dyDescent="0.25">
      <c r="B113" s="115">
        <v>5400</v>
      </c>
      <c r="C113" s="394" t="s">
        <v>164</v>
      </c>
      <c r="D113" s="395"/>
      <c r="E113" s="396"/>
      <c r="F113" s="116">
        <v>1</v>
      </c>
      <c r="G113" s="116" t="s">
        <v>115</v>
      </c>
      <c r="H113" s="269">
        <f>'Prijzenboek-DEEL A'!I55</f>
        <v>0</v>
      </c>
      <c r="I113" s="286">
        <f t="shared" ref="I113:I114" si="13">+F113*H113</f>
        <v>0</v>
      </c>
      <c r="J113" s="102"/>
      <c r="K113" s="119" t="str">
        <f>'Prijzenboek-DEEL A'!B55</f>
        <v>010020</v>
      </c>
      <c r="L113" s="101"/>
      <c r="M113" s="97"/>
      <c r="N113" s="97"/>
      <c r="O113" s="97"/>
    </row>
    <row r="114" spans="2:15" x14ac:dyDescent="0.25">
      <c r="B114" s="115">
        <v>5410</v>
      </c>
      <c r="C114" s="394" t="s">
        <v>165</v>
      </c>
      <c r="D114" s="395"/>
      <c r="E114" s="396"/>
      <c r="F114" s="116">
        <v>2</v>
      </c>
      <c r="G114" s="116" t="s">
        <v>115</v>
      </c>
      <c r="H114" s="269">
        <f>'Prijzenboek-DEEL A'!I54</f>
        <v>0</v>
      </c>
      <c r="I114" s="286">
        <f t="shared" si="13"/>
        <v>0</v>
      </c>
      <c r="J114" s="102"/>
      <c r="K114" s="119" t="str">
        <f>'Prijzenboek-DEEL A'!B54</f>
        <v>010010</v>
      </c>
      <c r="L114" s="101"/>
      <c r="M114" s="97"/>
      <c r="N114" s="97"/>
      <c r="O114" s="97"/>
    </row>
    <row r="115" spans="2:15" x14ac:dyDescent="0.25">
      <c r="B115" s="113">
        <v>55</v>
      </c>
      <c r="C115" s="397" t="s">
        <v>166</v>
      </c>
      <c r="D115" s="395"/>
      <c r="E115" s="396"/>
      <c r="F115" s="114"/>
      <c r="G115" s="114"/>
      <c r="H115" s="268"/>
      <c r="I115" s="287"/>
      <c r="J115" s="102"/>
      <c r="K115" s="118"/>
      <c r="L115" s="101"/>
      <c r="M115" s="97"/>
      <c r="N115" s="97"/>
      <c r="O115" s="97"/>
    </row>
    <row r="116" spans="2:15" ht="13.5" customHeight="1" x14ac:dyDescent="0.25">
      <c r="B116" s="115">
        <v>5500</v>
      </c>
      <c r="C116" s="394" t="s">
        <v>148</v>
      </c>
      <c r="D116" s="395"/>
      <c r="E116" s="396"/>
      <c r="F116" s="174">
        <v>0</v>
      </c>
      <c r="G116" s="116" t="s">
        <v>89</v>
      </c>
      <c r="H116" s="269">
        <f>'Prijzenboek-DEEL A'!I27</f>
        <v>0</v>
      </c>
      <c r="I116" s="286">
        <f>+F116*H116</f>
        <v>0</v>
      </c>
      <c r="J116" s="102"/>
      <c r="K116" s="119" t="str">
        <f>'Prijzenboek-DEEL A'!B27</f>
        <v>000020</v>
      </c>
      <c r="L116" s="101"/>
      <c r="M116" s="97"/>
      <c r="N116" s="97"/>
      <c r="O116" s="97"/>
    </row>
    <row r="117" spans="2:15" x14ac:dyDescent="0.25">
      <c r="B117" s="113">
        <v>56</v>
      </c>
      <c r="C117" s="397" t="s">
        <v>116</v>
      </c>
      <c r="D117" s="395"/>
      <c r="E117" s="396"/>
      <c r="F117" s="114"/>
      <c r="G117" s="116"/>
      <c r="H117" s="272"/>
      <c r="I117" s="287"/>
      <c r="J117" s="102"/>
      <c r="K117" s="98"/>
      <c r="L117" s="101"/>
      <c r="M117" s="97"/>
      <c r="N117" s="97"/>
      <c r="O117" s="97"/>
    </row>
    <row r="118" spans="2:15" x14ac:dyDescent="0.25">
      <c r="B118" s="115">
        <v>5600</v>
      </c>
      <c r="C118" s="398" t="s">
        <v>146</v>
      </c>
      <c r="D118" s="399"/>
      <c r="E118" s="400"/>
      <c r="F118" s="174">
        <v>0</v>
      </c>
      <c r="G118" s="116" t="s">
        <v>89</v>
      </c>
      <c r="H118" s="269">
        <f>'Prijzenboek-DEEL A'!I29</f>
        <v>0</v>
      </c>
      <c r="I118" s="286">
        <f>+F118*H118</f>
        <v>0</v>
      </c>
      <c r="J118" s="102"/>
      <c r="K118" s="119" t="str">
        <f>'Prijzenboek-DEEL A'!B29</f>
        <v>000040</v>
      </c>
      <c r="L118" s="101"/>
      <c r="M118" s="97"/>
      <c r="N118" s="97"/>
      <c r="O118" s="97"/>
    </row>
    <row r="119" spans="2:15" ht="22.75" customHeight="1" x14ac:dyDescent="0.25">
      <c r="B119" s="115">
        <v>5610</v>
      </c>
      <c r="C119" s="401" t="s">
        <v>655</v>
      </c>
      <c r="D119" s="402"/>
      <c r="E119" s="403"/>
      <c r="F119" s="174">
        <v>0</v>
      </c>
      <c r="G119" s="116" t="s">
        <v>89</v>
      </c>
      <c r="H119" s="269">
        <f>'Prijzenboek-DEEL A'!I29</f>
        <v>0</v>
      </c>
      <c r="I119" s="286">
        <f>+F119*H119</f>
        <v>0</v>
      </c>
      <c r="J119" s="102"/>
      <c r="K119" s="119" t="str">
        <f>'Prijzenboek-DEEL A'!B29</f>
        <v>000040</v>
      </c>
      <c r="L119" s="101"/>
      <c r="M119" s="97"/>
      <c r="N119" s="97"/>
      <c r="O119" s="97"/>
    </row>
    <row r="120" spans="2:15" x14ac:dyDescent="0.25">
      <c r="B120" s="434" t="s">
        <v>119</v>
      </c>
      <c r="C120" s="435"/>
      <c r="D120" s="435"/>
      <c r="E120" s="436"/>
      <c r="F120" s="409" t="s">
        <v>120</v>
      </c>
      <c r="G120" s="410"/>
      <c r="H120" s="411"/>
      <c r="I120" s="288">
        <f>SUM(I92:I119)</f>
        <v>0</v>
      </c>
      <c r="J120" s="102"/>
      <c r="K120" s="101"/>
      <c r="L120" s="101"/>
      <c r="M120" s="97"/>
      <c r="N120" s="97"/>
      <c r="O120" s="97"/>
    </row>
    <row r="121" spans="2:15" x14ac:dyDescent="0.25">
      <c r="B121" s="143"/>
      <c r="C121" s="144"/>
      <c r="D121" s="144"/>
      <c r="E121" s="145"/>
      <c r="F121" s="135"/>
      <c r="G121" s="136"/>
      <c r="H121" s="273"/>
      <c r="I121" s="289"/>
      <c r="J121" s="102"/>
      <c r="K121" s="101"/>
      <c r="L121" s="101"/>
      <c r="M121" s="97"/>
      <c r="N121" s="97"/>
      <c r="O121" s="97"/>
    </row>
    <row r="122" spans="2:15" x14ac:dyDescent="0.25">
      <c r="B122" s="108" t="s">
        <v>8</v>
      </c>
      <c r="C122" s="423" t="s">
        <v>167</v>
      </c>
      <c r="D122" s="395"/>
      <c r="E122" s="396"/>
      <c r="F122" s="109"/>
      <c r="G122" s="110"/>
      <c r="H122" s="266"/>
      <c r="I122" s="283"/>
      <c r="J122" s="102"/>
      <c r="K122" s="101"/>
      <c r="L122" s="101"/>
      <c r="M122" s="97"/>
      <c r="N122" s="97"/>
      <c r="O122" s="97"/>
    </row>
    <row r="123" spans="2:15" ht="22.4" customHeight="1" x14ac:dyDescent="0.25">
      <c r="B123" s="91" t="s">
        <v>168</v>
      </c>
      <c r="C123" s="424" t="s">
        <v>562</v>
      </c>
      <c r="D123" s="425"/>
      <c r="E123" s="426"/>
      <c r="F123" s="129"/>
      <c r="G123" s="130"/>
      <c r="H123" s="271"/>
      <c r="I123" s="290"/>
      <c r="J123" s="102"/>
      <c r="K123" s="101"/>
      <c r="L123" s="101"/>
      <c r="M123" s="97"/>
      <c r="N123" s="97"/>
      <c r="O123" s="97"/>
    </row>
    <row r="124" spans="2:15" ht="24.5" customHeight="1" x14ac:dyDescent="0.25">
      <c r="B124" s="115">
        <v>5720</v>
      </c>
      <c r="C124" s="398" t="s">
        <v>169</v>
      </c>
      <c r="D124" s="399"/>
      <c r="E124" s="400"/>
      <c r="F124" s="116">
        <v>1</v>
      </c>
      <c r="G124" s="116" t="s">
        <v>115</v>
      </c>
      <c r="H124" s="269">
        <f>'Prijzenboek-DEEL A'!I91</f>
        <v>0</v>
      </c>
      <c r="I124" s="286">
        <f t="shared" ref="I124" si="14">+F124*H124</f>
        <v>0</v>
      </c>
      <c r="J124" s="102"/>
      <c r="K124" s="119" t="str">
        <f>'Prijzenboek-DEEL A'!B91</f>
        <v>023020</v>
      </c>
      <c r="L124" s="101"/>
      <c r="M124" s="97"/>
      <c r="N124" s="97"/>
      <c r="O124" s="97"/>
    </row>
    <row r="125" spans="2:15" x14ac:dyDescent="0.25">
      <c r="B125" s="115"/>
      <c r="C125" s="397" t="s">
        <v>116</v>
      </c>
      <c r="D125" s="395"/>
      <c r="E125" s="396"/>
      <c r="F125" s="114"/>
      <c r="G125" s="116"/>
      <c r="H125" s="274"/>
      <c r="I125" s="291"/>
      <c r="J125" s="102"/>
      <c r="K125" s="131"/>
      <c r="L125" s="101"/>
      <c r="M125" s="97"/>
      <c r="N125" s="97"/>
      <c r="O125" s="97"/>
    </row>
    <row r="126" spans="2:15" x14ac:dyDescent="0.25">
      <c r="B126" s="115">
        <v>5740</v>
      </c>
      <c r="C126" s="398" t="s">
        <v>170</v>
      </c>
      <c r="D126" s="427"/>
      <c r="E126" s="428"/>
      <c r="F126" s="116">
        <v>1</v>
      </c>
      <c r="G126" s="116" t="s">
        <v>115</v>
      </c>
      <c r="H126" s="269">
        <f>'Prijzenboek-DEEL A'!I29</f>
        <v>0</v>
      </c>
      <c r="I126" s="286">
        <f t="shared" ref="I126" si="15">+F126*H126</f>
        <v>0</v>
      </c>
      <c r="J126" s="102"/>
      <c r="K126" s="119" t="str">
        <f>'Prijzenboek-DEEL A'!B29</f>
        <v>000040</v>
      </c>
      <c r="L126" s="101"/>
      <c r="M126" s="97"/>
      <c r="N126" s="97"/>
      <c r="O126" s="97"/>
    </row>
    <row r="127" spans="2:15" x14ac:dyDescent="0.25">
      <c r="B127" s="404" t="s">
        <v>119</v>
      </c>
      <c r="C127" s="405"/>
      <c r="D127" s="405"/>
      <c r="E127" s="406"/>
      <c r="F127" s="409" t="s">
        <v>120</v>
      </c>
      <c r="G127" s="410"/>
      <c r="H127" s="411"/>
      <c r="I127" s="288">
        <f>SUM(I124:I126)</f>
        <v>0</v>
      </c>
      <c r="J127" s="102"/>
      <c r="K127" s="101"/>
      <c r="L127" s="101"/>
      <c r="M127" s="97"/>
      <c r="N127" s="97"/>
      <c r="O127" s="97"/>
    </row>
    <row r="128" spans="2:15" x14ac:dyDescent="0.25">
      <c r="B128" s="143"/>
      <c r="C128" s="144"/>
      <c r="D128" s="144"/>
      <c r="E128" s="145"/>
      <c r="F128" s="135"/>
      <c r="G128" s="136"/>
      <c r="H128" s="273"/>
      <c r="I128" s="289"/>
      <c r="J128" s="102"/>
      <c r="K128" s="101"/>
      <c r="L128" s="101"/>
      <c r="M128" s="97"/>
      <c r="N128" s="97"/>
      <c r="O128" s="97"/>
    </row>
    <row r="129" spans="2:15" x14ac:dyDescent="0.25">
      <c r="B129" s="108">
        <v>6</v>
      </c>
      <c r="C129" s="423" t="s">
        <v>171</v>
      </c>
      <c r="D129" s="395"/>
      <c r="E129" s="396"/>
      <c r="F129" s="109"/>
      <c r="G129" s="110"/>
      <c r="H129" s="266"/>
      <c r="I129" s="283"/>
      <c r="J129" s="102"/>
      <c r="K129" s="101"/>
      <c r="L129" s="101"/>
      <c r="M129" s="97"/>
      <c r="N129" s="97"/>
      <c r="O129" s="97"/>
    </row>
    <row r="130" spans="2:15" x14ac:dyDescent="0.25">
      <c r="B130" s="113">
        <v>60</v>
      </c>
      <c r="C130" s="397" t="s">
        <v>172</v>
      </c>
      <c r="D130" s="395"/>
      <c r="E130" s="396"/>
      <c r="F130" s="114"/>
      <c r="G130" s="116"/>
      <c r="H130" s="268"/>
      <c r="I130" s="287"/>
      <c r="J130" s="102"/>
      <c r="K130" s="101"/>
      <c r="L130" s="101"/>
      <c r="M130" s="97"/>
      <c r="N130" s="97"/>
      <c r="O130" s="97"/>
    </row>
    <row r="131" spans="2:15" x14ac:dyDescent="0.25">
      <c r="B131" s="115">
        <v>6000</v>
      </c>
      <c r="C131" s="394" t="s">
        <v>148</v>
      </c>
      <c r="D131" s="395"/>
      <c r="E131" s="396"/>
      <c r="F131" s="174">
        <v>0</v>
      </c>
      <c r="G131" s="116" t="s">
        <v>89</v>
      </c>
      <c r="H131" s="269">
        <f>'Prijzenboek-DEEL A'!I27</f>
        <v>0</v>
      </c>
      <c r="I131" s="286">
        <f t="shared" ref="I131:I132" si="16">+F131*H131</f>
        <v>0</v>
      </c>
      <c r="J131" s="102"/>
      <c r="K131" s="119" t="str">
        <f>'Prijzenboek-DEEL A'!B27</f>
        <v>000020</v>
      </c>
      <c r="L131" s="101"/>
      <c r="M131" s="97"/>
      <c r="N131" s="97"/>
      <c r="O131" s="97"/>
    </row>
    <row r="132" spans="2:15" x14ac:dyDescent="0.25">
      <c r="B132" s="115">
        <v>6010</v>
      </c>
      <c r="C132" s="394" t="s">
        <v>149</v>
      </c>
      <c r="D132" s="395"/>
      <c r="E132" s="396"/>
      <c r="F132" s="174">
        <v>0</v>
      </c>
      <c r="G132" s="116" t="s">
        <v>89</v>
      </c>
      <c r="H132" s="269">
        <f>'Prijzenboek-DEEL A'!I27</f>
        <v>0</v>
      </c>
      <c r="I132" s="286">
        <f t="shared" si="16"/>
        <v>0</v>
      </c>
      <c r="J132" s="102"/>
      <c r="K132" s="117" t="str">
        <f>'Prijzenboek-DEEL A'!B27</f>
        <v>000020</v>
      </c>
      <c r="L132" s="101"/>
      <c r="M132" s="97"/>
      <c r="N132" s="97"/>
      <c r="O132" s="97"/>
    </row>
    <row r="133" spans="2:15" x14ac:dyDescent="0.25">
      <c r="B133" s="113">
        <v>61</v>
      </c>
      <c r="C133" s="397" t="s">
        <v>116</v>
      </c>
      <c r="D133" s="395"/>
      <c r="E133" s="396"/>
      <c r="F133" s="114"/>
      <c r="G133" s="116"/>
      <c r="H133" s="268"/>
      <c r="I133" s="287"/>
      <c r="J133" s="102"/>
      <c r="K133" s="118"/>
      <c r="L133" s="101"/>
      <c r="M133" s="97"/>
      <c r="N133" s="97"/>
      <c r="O133" s="97"/>
    </row>
    <row r="134" spans="2:15" x14ac:dyDescent="0.25">
      <c r="B134" s="115">
        <v>6100</v>
      </c>
      <c r="C134" s="398" t="s">
        <v>128</v>
      </c>
      <c r="D134" s="399"/>
      <c r="E134" s="400"/>
      <c r="F134" s="174">
        <v>0</v>
      </c>
      <c r="G134" s="116" t="s">
        <v>89</v>
      </c>
      <c r="H134" s="269">
        <f>'Prijzenboek-DEEL A'!I29</f>
        <v>0</v>
      </c>
      <c r="I134" s="286">
        <f t="shared" ref="I134:I135" si="17">+F134*H134</f>
        <v>0</v>
      </c>
      <c r="J134" s="102"/>
      <c r="K134" s="119" t="str">
        <f>'Prijzenboek-DEEL A'!B29</f>
        <v>000040</v>
      </c>
      <c r="L134" s="101"/>
      <c r="M134" s="97"/>
      <c r="N134" s="97"/>
      <c r="O134" s="97"/>
    </row>
    <row r="135" spans="2:15" ht="23.15" customHeight="1" x14ac:dyDescent="0.25">
      <c r="B135" s="115">
        <v>6110</v>
      </c>
      <c r="C135" s="401" t="s">
        <v>118</v>
      </c>
      <c r="D135" s="402"/>
      <c r="E135" s="403"/>
      <c r="F135" s="174">
        <v>0</v>
      </c>
      <c r="G135" s="116" t="s">
        <v>89</v>
      </c>
      <c r="H135" s="269">
        <f>'Prijzenboek-DEEL A'!I29</f>
        <v>0</v>
      </c>
      <c r="I135" s="286">
        <f t="shared" si="17"/>
        <v>0</v>
      </c>
      <c r="J135" s="102"/>
      <c r="K135" s="119" t="str">
        <f>'Prijzenboek-DEEL A'!B29</f>
        <v>000040</v>
      </c>
      <c r="L135" s="101"/>
      <c r="M135" s="97"/>
      <c r="N135" s="97"/>
      <c r="O135" s="97"/>
    </row>
    <row r="136" spans="2:15" x14ac:dyDescent="0.25">
      <c r="B136" s="404" t="s">
        <v>119</v>
      </c>
      <c r="C136" s="405"/>
      <c r="D136" s="405"/>
      <c r="E136" s="406"/>
      <c r="F136" s="409" t="s">
        <v>120</v>
      </c>
      <c r="G136" s="410"/>
      <c r="H136" s="411"/>
      <c r="I136" s="288">
        <f>SUM(I130:I135)</f>
        <v>0</v>
      </c>
      <c r="J136" s="102"/>
      <c r="K136" s="101"/>
      <c r="L136" s="101"/>
      <c r="M136" s="97"/>
      <c r="N136" s="97"/>
      <c r="O136" s="97"/>
    </row>
    <row r="137" spans="2:15" x14ac:dyDescent="0.25">
      <c r="B137" s="132"/>
      <c r="C137" s="443"/>
      <c r="D137" s="444"/>
      <c r="E137" s="445"/>
      <c r="F137" s="135"/>
      <c r="G137" s="136"/>
      <c r="H137" s="273"/>
      <c r="I137" s="289"/>
      <c r="J137" s="102"/>
      <c r="K137" s="101"/>
      <c r="L137" s="101"/>
      <c r="M137" s="97"/>
      <c r="N137" s="97"/>
      <c r="O137" s="97"/>
    </row>
    <row r="138" spans="2:15" x14ac:dyDescent="0.25">
      <c r="B138" s="108">
        <v>7</v>
      </c>
      <c r="C138" s="446" t="s">
        <v>173</v>
      </c>
      <c r="D138" s="447"/>
      <c r="E138" s="448"/>
      <c r="F138" s="109"/>
      <c r="G138" s="110"/>
      <c r="H138" s="266"/>
      <c r="I138" s="283"/>
      <c r="J138" s="102"/>
      <c r="K138" s="101"/>
      <c r="L138" s="101"/>
      <c r="M138" s="97"/>
      <c r="N138" s="97"/>
      <c r="O138" s="97"/>
    </row>
    <row r="139" spans="2:15" x14ac:dyDescent="0.25">
      <c r="B139" s="113">
        <v>70</v>
      </c>
      <c r="C139" s="397" t="s">
        <v>130</v>
      </c>
      <c r="D139" s="395"/>
      <c r="E139" s="396"/>
      <c r="F139" s="116"/>
      <c r="G139" s="116"/>
      <c r="H139" s="274"/>
      <c r="I139" s="291"/>
      <c r="J139" s="102"/>
      <c r="K139" s="101"/>
      <c r="L139" s="101"/>
      <c r="M139" s="97"/>
      <c r="N139" s="97"/>
      <c r="O139" s="97"/>
    </row>
    <row r="140" spans="2:15" x14ac:dyDescent="0.25">
      <c r="B140" s="115">
        <v>7000</v>
      </c>
      <c r="C140" s="394" t="s">
        <v>131</v>
      </c>
      <c r="D140" s="395"/>
      <c r="E140" s="396"/>
      <c r="F140" s="116">
        <v>100</v>
      </c>
      <c r="G140" s="116" t="s">
        <v>115</v>
      </c>
      <c r="H140" s="269">
        <f>'Prijzenboek-DEEL A'!I53</f>
        <v>0</v>
      </c>
      <c r="I140" s="286">
        <f>+F140*H140</f>
        <v>0</v>
      </c>
      <c r="J140" s="102"/>
      <c r="K140" s="119" t="str">
        <f>'Prijzenboek-DEEL A'!B53</f>
        <v>010000</v>
      </c>
      <c r="L140" s="101"/>
      <c r="M140" s="97"/>
      <c r="N140" s="97"/>
      <c r="O140" s="97"/>
    </row>
    <row r="141" spans="2:15" x14ac:dyDescent="0.25">
      <c r="B141" s="115">
        <v>7001</v>
      </c>
      <c r="C141" s="394" t="s">
        <v>174</v>
      </c>
      <c r="D141" s="429"/>
      <c r="E141" s="430"/>
      <c r="F141" s="116">
        <v>8</v>
      </c>
      <c r="G141" s="116" t="s">
        <v>115</v>
      </c>
      <c r="H141" s="269">
        <f>'Prijzenboek-DEEL A'!I53</f>
        <v>0</v>
      </c>
      <c r="I141" s="286">
        <f>+F141*H141</f>
        <v>0</v>
      </c>
      <c r="J141" s="102"/>
      <c r="K141" s="119" t="str">
        <f>'Prijzenboek-DEEL A'!B53</f>
        <v>010000</v>
      </c>
      <c r="L141" s="101"/>
      <c r="M141" s="97"/>
      <c r="N141" s="97"/>
      <c r="O141" s="97"/>
    </row>
    <row r="142" spans="2:15" x14ac:dyDescent="0.25">
      <c r="B142" s="115">
        <v>7002</v>
      </c>
      <c r="C142" s="394" t="s">
        <v>154</v>
      </c>
      <c r="D142" s="429"/>
      <c r="E142" s="430"/>
      <c r="F142" s="116">
        <v>4</v>
      </c>
      <c r="G142" s="116" t="s">
        <v>115</v>
      </c>
      <c r="H142" s="269">
        <f>'Prijzenboek-DEEL A'!I53</f>
        <v>0</v>
      </c>
      <c r="I142" s="286">
        <f>+F142*H142</f>
        <v>0</v>
      </c>
      <c r="J142" s="102"/>
      <c r="K142" s="146" t="str">
        <f>'Prijzenboek-DEEL A'!B53</f>
        <v>010000</v>
      </c>
      <c r="L142" s="101"/>
      <c r="M142" s="97"/>
      <c r="N142" s="97"/>
      <c r="O142" s="97"/>
    </row>
    <row r="143" spans="2:15" x14ac:dyDescent="0.25">
      <c r="B143" s="115">
        <v>7003</v>
      </c>
      <c r="C143" s="394" t="s">
        <v>151</v>
      </c>
      <c r="D143" s="429"/>
      <c r="E143" s="430"/>
      <c r="F143" s="138">
        <v>6</v>
      </c>
      <c r="G143" s="116" t="s">
        <v>115</v>
      </c>
      <c r="H143" s="269">
        <f>'Prijzenboek-DEEL A'!I53</f>
        <v>0</v>
      </c>
      <c r="I143" s="286">
        <f>+F143*H143</f>
        <v>0</v>
      </c>
      <c r="J143" s="102"/>
      <c r="K143" s="146" t="str">
        <f>'Prijzenboek-DEEL A'!B53</f>
        <v>010000</v>
      </c>
      <c r="L143" s="101"/>
      <c r="M143" s="97"/>
      <c r="N143" s="97"/>
      <c r="O143" s="97"/>
    </row>
    <row r="144" spans="2:15" x14ac:dyDescent="0.25">
      <c r="B144" s="113">
        <v>71</v>
      </c>
      <c r="C144" s="397" t="s">
        <v>155</v>
      </c>
      <c r="D144" s="395"/>
      <c r="E144" s="396"/>
      <c r="F144" s="116"/>
      <c r="G144" s="116"/>
      <c r="H144" s="274"/>
      <c r="I144" s="291"/>
      <c r="J144" s="102"/>
      <c r="K144" s="99"/>
      <c r="L144" s="101"/>
      <c r="M144" s="97"/>
      <c r="N144" s="97"/>
      <c r="O144" s="97"/>
    </row>
    <row r="145" spans="2:15" x14ac:dyDescent="0.25">
      <c r="B145" s="115">
        <v>7100</v>
      </c>
      <c r="C145" s="394" t="s">
        <v>175</v>
      </c>
      <c r="D145" s="395"/>
      <c r="E145" s="396"/>
      <c r="F145" s="116">
        <v>1</v>
      </c>
      <c r="G145" s="116" t="s">
        <v>156</v>
      </c>
      <c r="H145" s="269">
        <f>'Prijzenboek-DEEL A'!I81</f>
        <v>0</v>
      </c>
      <c r="I145" s="286">
        <f t="shared" ref="I145:I148" si="18">+F145*H145</f>
        <v>0</v>
      </c>
      <c r="J145" s="102"/>
      <c r="K145" s="146" t="str">
        <f>'Prijzenboek-DEEL A'!B81</f>
        <v>022010</v>
      </c>
      <c r="L145" s="101"/>
      <c r="M145" s="97"/>
      <c r="N145" s="97"/>
      <c r="O145" s="97"/>
    </row>
    <row r="146" spans="2:15" x14ac:dyDescent="0.25">
      <c r="B146" s="115">
        <v>7101</v>
      </c>
      <c r="C146" s="394" t="s">
        <v>176</v>
      </c>
      <c r="D146" s="395"/>
      <c r="E146" s="396"/>
      <c r="F146" s="116">
        <v>1</v>
      </c>
      <c r="G146" s="116" t="s">
        <v>156</v>
      </c>
      <c r="H146" s="269">
        <f>'Prijzenboek-DEEL A'!I83</f>
        <v>0</v>
      </c>
      <c r="I146" s="286">
        <f t="shared" si="18"/>
        <v>0</v>
      </c>
      <c r="J146" s="102"/>
      <c r="K146" s="146" t="str">
        <f>'Prijzenboek-DEEL A'!B83</f>
        <v>022030</v>
      </c>
      <c r="L146" s="101"/>
      <c r="M146" s="97"/>
      <c r="N146" s="97"/>
      <c r="O146" s="97"/>
    </row>
    <row r="147" spans="2:15" x14ac:dyDescent="0.25">
      <c r="B147" s="115">
        <v>7102</v>
      </c>
      <c r="C147" s="394" t="s">
        <v>177</v>
      </c>
      <c r="D147" s="429"/>
      <c r="E147" s="430"/>
      <c r="F147" s="116">
        <v>1</v>
      </c>
      <c r="G147" s="116" t="s">
        <v>156</v>
      </c>
      <c r="H147" s="269">
        <f>'Prijzenboek-DEEL A'!I85</f>
        <v>0</v>
      </c>
      <c r="I147" s="286">
        <f t="shared" si="18"/>
        <v>0</v>
      </c>
      <c r="J147" s="102"/>
      <c r="K147" s="146" t="str">
        <f>'Prijzenboek-DEEL A'!B85</f>
        <v>022050</v>
      </c>
      <c r="L147" s="101"/>
      <c r="M147" s="97"/>
      <c r="N147" s="97"/>
      <c r="O147" s="97"/>
    </row>
    <row r="148" spans="2:15" x14ac:dyDescent="0.25">
      <c r="B148" s="115">
        <v>7103</v>
      </c>
      <c r="C148" s="394" t="s">
        <v>178</v>
      </c>
      <c r="D148" s="429"/>
      <c r="E148" s="430"/>
      <c r="F148" s="116">
        <v>1</v>
      </c>
      <c r="G148" s="116" t="s">
        <v>156</v>
      </c>
      <c r="H148" s="269">
        <f>'Prijzenboek-DEEL A'!I86</f>
        <v>0</v>
      </c>
      <c r="I148" s="286">
        <f t="shared" si="18"/>
        <v>0</v>
      </c>
      <c r="J148" s="102"/>
      <c r="K148" s="146" t="str">
        <f>'Prijzenboek-DEEL A'!B86</f>
        <v>022060</v>
      </c>
      <c r="L148" s="101"/>
      <c r="M148" s="97"/>
      <c r="N148" s="97"/>
      <c r="O148" s="97"/>
    </row>
    <row r="149" spans="2:15" x14ac:dyDescent="0.25">
      <c r="B149" s="113">
        <v>72</v>
      </c>
      <c r="C149" s="397" t="s">
        <v>159</v>
      </c>
      <c r="D149" s="395"/>
      <c r="E149" s="396"/>
      <c r="F149" s="114"/>
      <c r="G149" s="114"/>
      <c r="H149" s="268"/>
      <c r="I149" s="287"/>
      <c r="J149" s="102"/>
      <c r="K149" s="118"/>
      <c r="L149" s="101"/>
      <c r="M149" s="97"/>
      <c r="N149" s="97"/>
      <c r="O149" s="97"/>
    </row>
    <row r="150" spans="2:15" x14ac:dyDescent="0.25">
      <c r="B150" s="115">
        <v>7200</v>
      </c>
      <c r="C150" s="394" t="s">
        <v>179</v>
      </c>
      <c r="D150" s="395"/>
      <c r="E150" s="396"/>
      <c r="F150" s="116">
        <v>2</v>
      </c>
      <c r="G150" s="116" t="s">
        <v>107</v>
      </c>
      <c r="H150" s="269">
        <f>'Prijzenboek-DEEL A'!I73</f>
        <v>0</v>
      </c>
      <c r="I150" s="286">
        <f t="shared" ref="I150:I154" si="19">+F150*H150</f>
        <v>0</v>
      </c>
      <c r="J150" s="102"/>
      <c r="K150" s="146" t="str">
        <f>'Prijzenboek-DEEL A'!B73</f>
        <v>021000</v>
      </c>
      <c r="L150" s="101"/>
      <c r="M150" s="97"/>
      <c r="N150" s="97"/>
      <c r="O150" s="97"/>
    </row>
    <row r="151" spans="2:15" x14ac:dyDescent="0.25">
      <c r="B151" s="115">
        <v>7200</v>
      </c>
      <c r="C151" s="394" t="s">
        <v>138</v>
      </c>
      <c r="D151" s="395"/>
      <c r="E151" s="396"/>
      <c r="F151" s="116">
        <v>1</v>
      </c>
      <c r="G151" s="116" t="s">
        <v>107</v>
      </c>
      <c r="H151" s="269">
        <f>'Prijzenboek-DEEL A'!I74</f>
        <v>0</v>
      </c>
      <c r="I151" s="286">
        <f t="shared" si="19"/>
        <v>0</v>
      </c>
      <c r="J151" s="102"/>
      <c r="K151" s="146" t="str">
        <f>'Prijzenboek-DEEL A'!B74</f>
        <v>021010</v>
      </c>
      <c r="L151" s="101"/>
      <c r="M151" s="97"/>
      <c r="N151" s="97"/>
      <c r="O151" s="97"/>
    </row>
    <row r="152" spans="2:15" ht="12.75" customHeight="1" x14ac:dyDescent="0.25">
      <c r="B152" s="115">
        <v>7210</v>
      </c>
      <c r="C152" s="394" t="s">
        <v>180</v>
      </c>
      <c r="D152" s="395"/>
      <c r="E152" s="396"/>
      <c r="F152" s="116">
        <v>1</v>
      </c>
      <c r="G152" s="116" t="s">
        <v>107</v>
      </c>
      <c r="H152" s="269">
        <f>'Prijzenboek-DEEL A'!I75</f>
        <v>0</v>
      </c>
      <c r="I152" s="286">
        <f t="shared" si="19"/>
        <v>0</v>
      </c>
      <c r="J152" s="102"/>
      <c r="K152" s="146" t="str">
        <f>'Prijzenboek-DEEL A'!B75</f>
        <v>021020</v>
      </c>
      <c r="L152" s="101"/>
      <c r="M152" s="97"/>
      <c r="N152" s="97"/>
      <c r="O152" s="97"/>
    </row>
    <row r="153" spans="2:15" ht="12.75" customHeight="1" x14ac:dyDescent="0.25">
      <c r="B153" s="115">
        <v>7220</v>
      </c>
      <c r="C153" s="394" t="s">
        <v>163</v>
      </c>
      <c r="D153" s="395"/>
      <c r="E153" s="396"/>
      <c r="F153" s="116">
        <v>2</v>
      </c>
      <c r="G153" s="116" t="s">
        <v>107</v>
      </c>
      <c r="H153" s="269">
        <f>'Prijzenboek-DEEL A'!I76</f>
        <v>0</v>
      </c>
      <c r="I153" s="286">
        <f t="shared" si="19"/>
        <v>0</v>
      </c>
      <c r="J153" s="102"/>
      <c r="K153" s="146" t="str">
        <f>'Prijzenboek-DEEL A'!B76</f>
        <v>021030</v>
      </c>
      <c r="L153" s="101"/>
      <c r="M153" s="97"/>
      <c r="N153" s="97"/>
      <c r="O153" s="97"/>
    </row>
    <row r="154" spans="2:15" x14ac:dyDescent="0.25">
      <c r="B154" s="115">
        <v>7230</v>
      </c>
      <c r="C154" s="394" t="s">
        <v>110</v>
      </c>
      <c r="D154" s="395"/>
      <c r="E154" s="396"/>
      <c r="F154" s="116">
        <v>2</v>
      </c>
      <c r="G154" s="116" t="s">
        <v>107</v>
      </c>
      <c r="H154" s="269">
        <f>'Prijzenboek-DEEL A'!I77</f>
        <v>0</v>
      </c>
      <c r="I154" s="286">
        <f t="shared" si="19"/>
        <v>0</v>
      </c>
      <c r="J154" s="102"/>
      <c r="K154" s="146" t="str">
        <f>'Prijzenboek-DEEL A'!B77</f>
        <v>021040</v>
      </c>
      <c r="L154" s="101"/>
      <c r="M154" s="97"/>
      <c r="N154" s="97"/>
      <c r="O154" s="97"/>
    </row>
    <row r="155" spans="2:15" ht="12.75" customHeight="1" x14ac:dyDescent="0.25">
      <c r="B155" s="113">
        <v>73</v>
      </c>
      <c r="C155" s="397" t="s">
        <v>140</v>
      </c>
      <c r="D155" s="395"/>
      <c r="E155" s="396"/>
      <c r="F155" s="114"/>
      <c r="G155" s="114"/>
      <c r="H155" s="268"/>
      <c r="I155" s="287"/>
      <c r="J155" s="102"/>
      <c r="K155" s="118"/>
      <c r="L155" s="101"/>
      <c r="M155" s="97"/>
      <c r="N155" s="97"/>
      <c r="O155" s="97"/>
    </row>
    <row r="156" spans="2:15" ht="23.75" customHeight="1" x14ac:dyDescent="0.25">
      <c r="B156" s="115">
        <v>7310</v>
      </c>
      <c r="C156" s="431" t="s">
        <v>141</v>
      </c>
      <c r="D156" s="432"/>
      <c r="E156" s="433"/>
      <c r="F156" s="174">
        <v>0</v>
      </c>
      <c r="G156" s="116" t="s">
        <v>71</v>
      </c>
      <c r="H156" s="269">
        <f>'Prijzenboek-DEEL A'!I100</f>
        <v>0</v>
      </c>
      <c r="I156" s="286">
        <f>+F156*H156</f>
        <v>0</v>
      </c>
      <c r="J156" s="102"/>
      <c r="K156" s="146" t="str">
        <f>'Prijzenboek-DEEL A'!B100</f>
        <v>030000</v>
      </c>
      <c r="L156" s="101"/>
      <c r="M156" s="97"/>
      <c r="N156" s="97"/>
      <c r="O156" s="97"/>
    </row>
    <row r="157" spans="2:15" x14ac:dyDescent="0.25">
      <c r="B157" s="113">
        <v>74</v>
      </c>
      <c r="C157" s="397" t="s">
        <v>113</v>
      </c>
      <c r="D157" s="395"/>
      <c r="E157" s="396"/>
      <c r="F157" s="114"/>
      <c r="G157" s="114"/>
      <c r="H157" s="268"/>
      <c r="I157" s="292"/>
      <c r="J157" s="102"/>
      <c r="K157" s="118"/>
      <c r="L157" s="101"/>
      <c r="M157" s="97"/>
      <c r="N157" s="97"/>
      <c r="O157" s="97"/>
    </row>
    <row r="158" spans="2:15" x14ac:dyDescent="0.25">
      <c r="B158" s="115">
        <v>7400</v>
      </c>
      <c r="C158" s="394" t="s">
        <v>164</v>
      </c>
      <c r="D158" s="395"/>
      <c r="E158" s="396"/>
      <c r="F158" s="116">
        <v>1</v>
      </c>
      <c r="G158" s="116" t="s">
        <v>115</v>
      </c>
      <c r="H158" s="269">
        <f>'Prijzenboek-DEEL A'!I55</f>
        <v>0</v>
      </c>
      <c r="I158" s="286">
        <f t="shared" ref="I158:I159" si="20">+F158*H158</f>
        <v>0</v>
      </c>
      <c r="J158" s="102"/>
      <c r="K158" s="146" t="str">
        <f>'Prijzenboek-DEEL A'!B55</f>
        <v>010020</v>
      </c>
      <c r="L158" s="101"/>
      <c r="M158" s="97"/>
      <c r="N158" s="97"/>
      <c r="O158" s="97"/>
    </row>
    <row r="159" spans="2:15" x14ac:dyDescent="0.25">
      <c r="B159" s="115">
        <v>7410</v>
      </c>
      <c r="C159" s="394" t="s">
        <v>165</v>
      </c>
      <c r="D159" s="395"/>
      <c r="E159" s="396"/>
      <c r="F159" s="116">
        <v>2</v>
      </c>
      <c r="G159" s="116" t="s">
        <v>115</v>
      </c>
      <c r="H159" s="269">
        <f>'Prijzenboek-DEEL A'!I54</f>
        <v>0</v>
      </c>
      <c r="I159" s="286">
        <f t="shared" si="20"/>
        <v>0</v>
      </c>
      <c r="J159" s="102"/>
      <c r="K159" s="146" t="str">
        <f>'Prijzenboek-DEEL A'!B54</f>
        <v>010010</v>
      </c>
      <c r="L159" s="101"/>
      <c r="M159" s="97"/>
      <c r="N159" s="97"/>
      <c r="O159" s="97"/>
    </row>
    <row r="160" spans="2:15" x14ac:dyDescent="0.25">
      <c r="B160" s="113">
        <v>75</v>
      </c>
      <c r="C160" s="397" t="s">
        <v>166</v>
      </c>
      <c r="D160" s="395"/>
      <c r="E160" s="396"/>
      <c r="F160" s="114"/>
      <c r="G160" s="114"/>
      <c r="H160" s="268"/>
      <c r="I160" s="287"/>
      <c r="J160" s="102"/>
      <c r="K160" s="118"/>
      <c r="L160" s="101"/>
      <c r="M160" s="97"/>
      <c r="N160" s="97"/>
      <c r="O160" s="97"/>
    </row>
    <row r="161" spans="2:15" x14ac:dyDescent="0.25">
      <c r="B161" s="115">
        <v>7500</v>
      </c>
      <c r="C161" s="394" t="s">
        <v>148</v>
      </c>
      <c r="D161" s="395"/>
      <c r="E161" s="396"/>
      <c r="F161" s="174">
        <v>0</v>
      </c>
      <c r="G161" s="116" t="s">
        <v>89</v>
      </c>
      <c r="H161" s="269">
        <f>'Prijzenboek-DEEL A'!I27</f>
        <v>0</v>
      </c>
      <c r="I161" s="286">
        <f>+F161*H161</f>
        <v>0</v>
      </c>
      <c r="J161" s="102"/>
      <c r="K161" s="146" t="str">
        <f>'Prijzenboek-DEEL A'!B27</f>
        <v>000020</v>
      </c>
      <c r="L161" s="101"/>
      <c r="M161" s="97"/>
      <c r="N161" s="97"/>
      <c r="O161" s="97"/>
    </row>
    <row r="162" spans="2:15" x14ac:dyDescent="0.25">
      <c r="B162" s="113">
        <v>76</v>
      </c>
      <c r="C162" s="397" t="s">
        <v>116</v>
      </c>
      <c r="D162" s="395"/>
      <c r="E162" s="396"/>
      <c r="F162" s="114"/>
      <c r="G162" s="116"/>
      <c r="H162" s="272"/>
      <c r="I162" s="287"/>
      <c r="J162" s="102"/>
      <c r="K162" s="131"/>
      <c r="L162" s="101"/>
      <c r="M162" s="97"/>
      <c r="N162" s="97"/>
      <c r="O162" s="97"/>
    </row>
    <row r="163" spans="2:15" x14ac:dyDescent="0.25">
      <c r="B163" s="115">
        <v>7600</v>
      </c>
      <c r="C163" s="398" t="s">
        <v>146</v>
      </c>
      <c r="D163" s="399"/>
      <c r="E163" s="400"/>
      <c r="F163" s="174">
        <v>0</v>
      </c>
      <c r="G163" s="116" t="s">
        <v>89</v>
      </c>
      <c r="H163" s="269">
        <f>'Prijzenboek-DEEL A'!I29</f>
        <v>0</v>
      </c>
      <c r="I163" s="286">
        <f>+F163*H163</f>
        <v>0</v>
      </c>
      <c r="J163" s="102"/>
      <c r="K163" s="146" t="str">
        <f>'Prijzenboek-DEEL A'!B29</f>
        <v>000040</v>
      </c>
      <c r="L163" s="101"/>
      <c r="M163" s="97"/>
      <c r="N163" s="97"/>
      <c r="O163" s="97"/>
    </row>
    <row r="164" spans="2:15" ht="22.4" customHeight="1" x14ac:dyDescent="0.25">
      <c r="B164" s="115">
        <v>7610</v>
      </c>
      <c r="C164" s="401" t="s">
        <v>655</v>
      </c>
      <c r="D164" s="402"/>
      <c r="E164" s="403"/>
      <c r="F164" s="174">
        <v>0</v>
      </c>
      <c r="G164" s="116" t="s">
        <v>89</v>
      </c>
      <c r="H164" s="269">
        <f>'Prijzenboek-DEEL A'!I29</f>
        <v>0</v>
      </c>
      <c r="I164" s="286">
        <f>+F164*H164</f>
        <v>0</v>
      </c>
      <c r="J164" s="102"/>
      <c r="K164" s="146" t="str">
        <f>'Prijzenboek-DEEL A'!B29</f>
        <v>000040</v>
      </c>
      <c r="L164" s="101"/>
      <c r="M164" s="97"/>
      <c r="N164" s="97"/>
      <c r="O164" s="97"/>
    </row>
    <row r="165" spans="2:15" x14ac:dyDescent="0.25">
      <c r="B165" s="434" t="s">
        <v>119</v>
      </c>
      <c r="C165" s="435"/>
      <c r="D165" s="435"/>
      <c r="E165" s="436"/>
      <c r="F165" s="409" t="s">
        <v>120</v>
      </c>
      <c r="G165" s="410"/>
      <c r="H165" s="411"/>
      <c r="I165" s="288">
        <f>SUM(I139:I164)</f>
        <v>0</v>
      </c>
      <c r="J165" s="102"/>
      <c r="K165" s="101"/>
      <c r="L165" s="101"/>
      <c r="M165" s="97"/>
      <c r="N165" s="97"/>
      <c r="O165" s="97"/>
    </row>
    <row r="166" spans="2:15" x14ac:dyDescent="0.25">
      <c r="B166" s="147"/>
      <c r="C166" s="148"/>
      <c r="D166" s="149"/>
      <c r="E166" s="150"/>
      <c r="F166" s="151"/>
      <c r="G166" s="151"/>
      <c r="H166" s="275"/>
      <c r="I166" s="291"/>
      <c r="J166" s="102"/>
      <c r="K166" s="101"/>
      <c r="L166" s="101"/>
      <c r="M166" s="97"/>
      <c r="N166" s="97"/>
      <c r="O166" s="97"/>
    </row>
    <row r="167" spans="2:15" x14ac:dyDescent="0.25">
      <c r="B167" s="108">
        <v>8</v>
      </c>
      <c r="C167" s="423" t="s">
        <v>181</v>
      </c>
      <c r="D167" s="395"/>
      <c r="E167" s="396"/>
      <c r="F167" s="109"/>
      <c r="G167" s="110"/>
      <c r="H167" s="266"/>
      <c r="I167" s="283"/>
      <c r="J167" s="102"/>
      <c r="K167" s="101"/>
      <c r="L167" s="101"/>
      <c r="M167" s="97"/>
      <c r="N167" s="97"/>
      <c r="O167" s="97"/>
    </row>
    <row r="168" spans="2:15" x14ac:dyDescent="0.25">
      <c r="B168" s="113">
        <v>8000</v>
      </c>
      <c r="C168" s="397" t="s">
        <v>182</v>
      </c>
      <c r="D168" s="395"/>
      <c r="E168" s="396"/>
      <c r="F168" s="114"/>
      <c r="G168" s="116"/>
      <c r="H168" s="268"/>
      <c r="I168" s="287"/>
      <c r="J168" s="102"/>
      <c r="K168" s="101"/>
      <c r="L168" s="101"/>
      <c r="M168" s="97"/>
      <c r="N168" s="97"/>
      <c r="O168" s="97"/>
    </row>
    <row r="169" spans="2:15" x14ac:dyDescent="0.25">
      <c r="B169" s="115">
        <v>800000</v>
      </c>
      <c r="C169" s="394" t="s">
        <v>148</v>
      </c>
      <c r="D169" s="395"/>
      <c r="E169" s="396"/>
      <c r="F169" s="174">
        <v>0</v>
      </c>
      <c r="G169" s="116" t="s">
        <v>89</v>
      </c>
      <c r="H169" s="269">
        <f>'Prijzenboek-DEEL A'!I27</f>
        <v>0</v>
      </c>
      <c r="I169" s="286">
        <f t="shared" ref="I169:I170" si="21">+F169*H169</f>
        <v>0</v>
      </c>
      <c r="J169" s="102"/>
      <c r="K169" s="119" t="str">
        <f>'Prijzenboek-DEEL A'!B27</f>
        <v>000020</v>
      </c>
      <c r="L169" s="101"/>
      <c r="M169" s="97"/>
      <c r="N169" s="97"/>
      <c r="O169" s="97"/>
    </row>
    <row r="170" spans="2:15" x14ac:dyDescent="0.25">
      <c r="B170" s="115">
        <v>800010</v>
      </c>
      <c r="C170" s="394" t="s">
        <v>149</v>
      </c>
      <c r="D170" s="395"/>
      <c r="E170" s="396"/>
      <c r="F170" s="174">
        <v>0</v>
      </c>
      <c r="G170" s="116" t="s">
        <v>89</v>
      </c>
      <c r="H170" s="269">
        <f>'Prijzenboek-DEEL A'!I27</f>
        <v>0</v>
      </c>
      <c r="I170" s="286">
        <f t="shared" si="21"/>
        <v>0</v>
      </c>
      <c r="J170" s="102"/>
      <c r="K170" s="146" t="str">
        <f>'Prijzenboek-DEEL A'!B27</f>
        <v>000020</v>
      </c>
      <c r="L170" s="101"/>
      <c r="M170" s="97"/>
      <c r="N170" s="97"/>
      <c r="O170" s="97"/>
    </row>
    <row r="171" spans="2:15" x14ac:dyDescent="0.25">
      <c r="B171" s="113">
        <v>8010</v>
      </c>
      <c r="C171" s="397" t="s">
        <v>116</v>
      </c>
      <c r="D171" s="395"/>
      <c r="E171" s="396"/>
      <c r="F171" s="114"/>
      <c r="G171" s="116"/>
      <c r="H171" s="268"/>
      <c r="I171" s="287"/>
      <c r="J171" s="102"/>
      <c r="K171" s="118"/>
      <c r="L171" s="101"/>
      <c r="M171" s="97"/>
      <c r="N171" s="97"/>
      <c r="O171" s="97"/>
    </row>
    <row r="172" spans="2:15" x14ac:dyDescent="0.25">
      <c r="B172" s="115">
        <v>801000</v>
      </c>
      <c r="C172" s="398" t="s">
        <v>128</v>
      </c>
      <c r="D172" s="399"/>
      <c r="E172" s="400"/>
      <c r="F172" s="174">
        <v>0</v>
      </c>
      <c r="G172" s="116" t="s">
        <v>89</v>
      </c>
      <c r="H172" s="269">
        <f>'Prijzenboek-DEEL A'!I29</f>
        <v>0</v>
      </c>
      <c r="I172" s="286">
        <f t="shared" ref="I172:I173" si="22">+F172*H172</f>
        <v>0</v>
      </c>
      <c r="J172" s="102"/>
      <c r="K172" s="119" t="str">
        <f>'Prijzenboek-DEEL A'!B29</f>
        <v>000040</v>
      </c>
      <c r="L172" s="101"/>
      <c r="M172" s="97"/>
      <c r="N172" s="97"/>
      <c r="O172" s="97"/>
    </row>
    <row r="173" spans="2:15" ht="22" customHeight="1" x14ac:dyDescent="0.25">
      <c r="B173" s="115">
        <v>801010</v>
      </c>
      <c r="C173" s="401" t="s">
        <v>655</v>
      </c>
      <c r="D173" s="402"/>
      <c r="E173" s="403"/>
      <c r="F173" s="174">
        <v>0</v>
      </c>
      <c r="G173" s="116" t="s">
        <v>89</v>
      </c>
      <c r="H173" s="269">
        <f>'Prijzenboek-DEEL A'!I29</f>
        <v>0</v>
      </c>
      <c r="I173" s="286">
        <f t="shared" si="22"/>
        <v>0</v>
      </c>
      <c r="J173" s="102"/>
      <c r="K173" s="119" t="str">
        <f>'Prijzenboek-DEEL A'!B29</f>
        <v>000040</v>
      </c>
      <c r="L173" s="101"/>
      <c r="M173" s="97"/>
      <c r="N173" s="97"/>
      <c r="O173" s="97"/>
    </row>
    <row r="174" spans="2:15" x14ac:dyDescent="0.25">
      <c r="B174" s="404" t="s">
        <v>119</v>
      </c>
      <c r="C174" s="405"/>
      <c r="D174" s="405"/>
      <c r="E174" s="406"/>
      <c r="F174" s="409" t="s">
        <v>120</v>
      </c>
      <c r="G174" s="410"/>
      <c r="H174" s="411"/>
      <c r="I174" s="288">
        <f>SUM(I168:I173)</f>
        <v>0</v>
      </c>
      <c r="J174" s="102"/>
      <c r="K174" s="101"/>
      <c r="L174" s="101"/>
      <c r="M174" s="97"/>
      <c r="N174" s="97"/>
      <c r="O174" s="97"/>
    </row>
    <row r="175" spans="2:15" x14ac:dyDescent="0.25">
      <c r="B175" s="147"/>
      <c r="C175" s="148"/>
      <c r="D175" s="152"/>
      <c r="E175" s="153"/>
      <c r="F175" s="151"/>
      <c r="G175" s="151"/>
      <c r="H175" s="275"/>
      <c r="I175" s="291"/>
      <c r="J175" s="102"/>
      <c r="K175" s="101"/>
      <c r="L175" s="101"/>
      <c r="M175" s="97"/>
      <c r="N175" s="97"/>
      <c r="O175" s="97"/>
    </row>
    <row r="176" spans="2:15" x14ac:dyDescent="0.25">
      <c r="B176" s="108">
        <v>9</v>
      </c>
      <c r="C176" s="446" t="s">
        <v>183</v>
      </c>
      <c r="D176" s="447"/>
      <c r="E176" s="448"/>
      <c r="F176" s="109"/>
      <c r="G176" s="110"/>
      <c r="H176" s="266"/>
      <c r="I176" s="283"/>
      <c r="J176" s="102"/>
      <c r="K176" s="101"/>
      <c r="L176" s="101"/>
      <c r="M176" s="97"/>
      <c r="N176" s="97"/>
      <c r="O176" s="97"/>
    </row>
    <row r="177" spans="2:15" x14ac:dyDescent="0.25">
      <c r="B177" s="113">
        <v>9000</v>
      </c>
      <c r="C177" s="397" t="s">
        <v>184</v>
      </c>
      <c r="D177" s="395"/>
      <c r="E177" s="396"/>
      <c r="F177" s="114"/>
      <c r="G177" s="114"/>
      <c r="H177" s="268"/>
      <c r="I177" s="287"/>
      <c r="J177" s="102"/>
      <c r="K177" s="101"/>
      <c r="L177" s="101"/>
      <c r="M177" s="97"/>
      <c r="N177" s="97"/>
      <c r="O177" s="97"/>
    </row>
    <row r="178" spans="2:15" x14ac:dyDescent="0.25">
      <c r="B178" s="115">
        <v>900000</v>
      </c>
      <c r="C178" s="394" t="s">
        <v>185</v>
      </c>
      <c r="D178" s="395"/>
      <c r="E178" s="396"/>
      <c r="F178" s="174">
        <v>0</v>
      </c>
      <c r="G178" s="116" t="s">
        <v>89</v>
      </c>
      <c r="H178" s="269">
        <f>'Prijzenboek-DEEL A'!I26</f>
        <v>0</v>
      </c>
      <c r="I178" s="286">
        <f t="shared" ref="I178:I179" si="23">+F178*H178</f>
        <v>0</v>
      </c>
      <c r="J178" s="102"/>
      <c r="K178" s="154" t="str">
        <f>'Prijzenboek-DEEL A'!B26</f>
        <v>000010</v>
      </c>
      <c r="L178" s="101"/>
      <c r="M178" s="97"/>
      <c r="N178" s="97"/>
      <c r="O178" s="97"/>
    </row>
    <row r="179" spans="2:15" x14ac:dyDescent="0.25">
      <c r="B179" s="115">
        <v>900010</v>
      </c>
      <c r="C179" s="394" t="s">
        <v>186</v>
      </c>
      <c r="D179" s="395"/>
      <c r="E179" s="396"/>
      <c r="F179" s="174">
        <v>0</v>
      </c>
      <c r="G179" s="116" t="s">
        <v>89</v>
      </c>
      <c r="H179" s="269">
        <f>'Prijzenboek-DEEL A'!I26</f>
        <v>0</v>
      </c>
      <c r="I179" s="286">
        <f t="shared" si="23"/>
        <v>0</v>
      </c>
      <c r="J179" s="102"/>
      <c r="K179" s="154" t="str">
        <f>'Prijzenboek-DEEL A'!B26</f>
        <v>000010</v>
      </c>
      <c r="L179" s="101"/>
      <c r="M179" s="97"/>
      <c r="N179" s="97"/>
      <c r="O179" s="97"/>
    </row>
    <row r="180" spans="2:15" x14ac:dyDescent="0.25">
      <c r="B180" s="113">
        <v>9010</v>
      </c>
      <c r="C180" s="397" t="s">
        <v>140</v>
      </c>
      <c r="D180" s="395"/>
      <c r="E180" s="396"/>
      <c r="F180" s="114"/>
      <c r="G180" s="114"/>
      <c r="H180" s="268"/>
      <c r="I180" s="287"/>
      <c r="J180" s="102"/>
      <c r="K180" s="118"/>
      <c r="L180" s="101"/>
      <c r="M180" s="97"/>
      <c r="N180" s="97"/>
      <c r="O180" s="97"/>
    </row>
    <row r="181" spans="2:15" ht="23.75" customHeight="1" x14ac:dyDescent="0.25">
      <c r="B181" s="115">
        <v>901000</v>
      </c>
      <c r="C181" s="431" t="s">
        <v>141</v>
      </c>
      <c r="D181" s="432"/>
      <c r="E181" s="433"/>
      <c r="F181" s="174">
        <v>0</v>
      </c>
      <c r="G181" s="116" t="s">
        <v>71</v>
      </c>
      <c r="H181" s="269">
        <f>'Prijzenboek-DEEL A'!I100</f>
        <v>0</v>
      </c>
      <c r="I181" s="286">
        <f>+F181*H181</f>
        <v>0</v>
      </c>
      <c r="J181" s="102"/>
      <c r="K181" s="117" t="str">
        <f>'Prijzenboek-DEEL A'!B100</f>
        <v>030000</v>
      </c>
      <c r="L181" s="101"/>
      <c r="M181" s="97"/>
      <c r="N181" s="97"/>
      <c r="O181" s="97"/>
    </row>
    <row r="182" spans="2:15" ht="23.75" customHeight="1" x14ac:dyDescent="0.25">
      <c r="B182" s="115">
        <v>901010</v>
      </c>
      <c r="C182" s="431" t="s">
        <v>656</v>
      </c>
      <c r="D182" s="432"/>
      <c r="E182" s="433"/>
      <c r="F182" s="174">
        <v>0</v>
      </c>
      <c r="G182" s="116" t="s">
        <v>71</v>
      </c>
      <c r="H182" s="269">
        <f>'Prijzenboek-DEEL A'!I101</f>
        <v>0</v>
      </c>
      <c r="I182" s="286">
        <f>+F182*H182</f>
        <v>0</v>
      </c>
      <c r="J182" s="102"/>
      <c r="K182" s="117" t="str">
        <f>'Prijzenboek-DEEL A'!B101</f>
        <v>030010</v>
      </c>
      <c r="L182" s="101"/>
      <c r="M182" s="97"/>
      <c r="N182" s="97"/>
      <c r="O182" s="97"/>
    </row>
    <row r="183" spans="2:15" x14ac:dyDescent="0.25">
      <c r="B183" s="113">
        <v>9020</v>
      </c>
      <c r="C183" s="397" t="s">
        <v>113</v>
      </c>
      <c r="D183" s="395"/>
      <c r="E183" s="396"/>
      <c r="F183" s="114"/>
      <c r="G183" s="114"/>
      <c r="H183" s="268"/>
      <c r="I183" s="287"/>
      <c r="J183" s="102"/>
      <c r="K183" s="118"/>
      <c r="L183" s="101"/>
      <c r="M183" s="97"/>
      <c r="N183" s="97"/>
      <c r="O183" s="97"/>
    </row>
    <row r="184" spans="2:15" x14ac:dyDescent="0.25">
      <c r="B184" s="115">
        <v>902000</v>
      </c>
      <c r="C184" s="394" t="s">
        <v>187</v>
      </c>
      <c r="D184" s="395"/>
      <c r="E184" s="396"/>
      <c r="F184" s="116">
        <v>1</v>
      </c>
      <c r="G184" s="116" t="s">
        <v>115</v>
      </c>
      <c r="H184" s="269">
        <f>'Prijzenboek-DEEL A'!I55</f>
        <v>0</v>
      </c>
      <c r="I184" s="286">
        <f>+F184*H184</f>
        <v>0</v>
      </c>
      <c r="J184" s="102"/>
      <c r="K184" s="117" t="str">
        <f>'Prijzenboek-DEEL A'!B55</f>
        <v>010020</v>
      </c>
      <c r="L184" s="101"/>
      <c r="M184" s="97"/>
      <c r="N184" s="97"/>
      <c r="O184" s="97"/>
    </row>
    <row r="185" spans="2:15" x14ac:dyDescent="0.25">
      <c r="B185" s="113">
        <v>9030</v>
      </c>
      <c r="C185" s="397" t="s">
        <v>116</v>
      </c>
      <c r="D185" s="395"/>
      <c r="E185" s="396"/>
      <c r="F185" s="114"/>
      <c r="G185" s="116"/>
      <c r="H185" s="268"/>
      <c r="I185" s="287"/>
      <c r="J185" s="102"/>
      <c r="K185" s="118"/>
      <c r="L185" s="101"/>
      <c r="M185" s="97"/>
      <c r="N185" s="97"/>
      <c r="O185" s="97"/>
    </row>
    <row r="186" spans="2:15" ht="12.5" customHeight="1" x14ac:dyDescent="0.25">
      <c r="B186" s="115">
        <v>903000</v>
      </c>
      <c r="C186" s="398" t="s">
        <v>146</v>
      </c>
      <c r="D186" s="399"/>
      <c r="E186" s="400"/>
      <c r="F186" s="174">
        <v>0</v>
      </c>
      <c r="G186" s="116" t="s">
        <v>89</v>
      </c>
      <c r="H186" s="269">
        <f>'Prijzenboek-DEEL A'!I29</f>
        <v>0</v>
      </c>
      <c r="I186" s="286">
        <f t="shared" ref="I186:I187" si="24">+F186*H186</f>
        <v>0</v>
      </c>
      <c r="J186" s="102"/>
      <c r="K186" s="119" t="str">
        <f>'Prijzenboek-DEEL A'!B29</f>
        <v>000040</v>
      </c>
      <c r="L186" s="101"/>
      <c r="M186" s="97"/>
      <c r="N186" s="97"/>
      <c r="O186" s="97"/>
    </row>
    <row r="187" spans="2:15" ht="23.25" customHeight="1" x14ac:dyDescent="0.25">
      <c r="B187" s="115">
        <v>903010</v>
      </c>
      <c r="C187" s="401" t="s">
        <v>657</v>
      </c>
      <c r="D187" s="402"/>
      <c r="E187" s="403"/>
      <c r="F187" s="174">
        <v>0</v>
      </c>
      <c r="G187" s="116" t="s">
        <v>89</v>
      </c>
      <c r="H187" s="269">
        <f>'Prijzenboek-DEEL A'!I29</f>
        <v>0</v>
      </c>
      <c r="I187" s="286">
        <f t="shared" si="24"/>
        <v>0</v>
      </c>
      <c r="J187" s="102"/>
      <c r="K187" s="119" t="str">
        <f>'Prijzenboek-DEEL A'!B29</f>
        <v>000040</v>
      </c>
      <c r="L187" s="101"/>
      <c r="M187" s="97"/>
      <c r="N187" s="97"/>
      <c r="O187" s="97"/>
    </row>
    <row r="188" spans="2:15" x14ac:dyDescent="0.25">
      <c r="B188" s="404" t="s">
        <v>119</v>
      </c>
      <c r="C188" s="405"/>
      <c r="D188" s="405"/>
      <c r="E188" s="406"/>
      <c r="F188" s="409" t="s">
        <v>120</v>
      </c>
      <c r="G188" s="410"/>
      <c r="H188" s="411"/>
      <c r="I188" s="288">
        <f>SUM(I177:I187)</f>
        <v>0</v>
      </c>
      <c r="J188" s="102"/>
      <c r="K188" s="101"/>
      <c r="L188" s="101"/>
      <c r="M188" s="97"/>
      <c r="N188" s="97"/>
      <c r="O188" s="97"/>
    </row>
    <row r="189" spans="2:15" x14ac:dyDescent="0.25">
      <c r="B189" s="115"/>
      <c r="C189" s="394"/>
      <c r="D189" s="429"/>
      <c r="E189" s="430"/>
      <c r="F189" s="138"/>
      <c r="G189" s="116"/>
      <c r="H189" s="275"/>
      <c r="I189" s="291"/>
      <c r="J189" s="102"/>
      <c r="K189" s="101"/>
      <c r="L189" s="101"/>
      <c r="M189" s="97"/>
      <c r="N189" s="97"/>
      <c r="O189" s="97"/>
    </row>
    <row r="190" spans="2:15" x14ac:dyDescent="0.25">
      <c r="B190" s="108">
        <v>10</v>
      </c>
      <c r="C190" s="446" t="s">
        <v>188</v>
      </c>
      <c r="D190" s="447"/>
      <c r="E190" s="448"/>
      <c r="F190" s="109"/>
      <c r="G190" s="110"/>
      <c r="H190" s="266"/>
      <c r="I190" s="283"/>
      <c r="J190" s="102"/>
      <c r="K190" s="101"/>
      <c r="L190" s="101"/>
      <c r="M190" s="97"/>
      <c r="N190" s="97"/>
      <c r="O190" s="97"/>
    </row>
    <row r="191" spans="2:15" x14ac:dyDescent="0.25">
      <c r="B191" s="113">
        <v>1000</v>
      </c>
      <c r="C191" s="397" t="s">
        <v>189</v>
      </c>
      <c r="D191" s="395"/>
      <c r="E191" s="396"/>
      <c r="F191" s="114"/>
      <c r="G191" s="114"/>
      <c r="H191" s="268"/>
      <c r="I191" s="287"/>
      <c r="J191" s="102"/>
      <c r="K191" s="101"/>
      <c r="L191" s="101"/>
      <c r="M191" s="97"/>
      <c r="N191" s="97"/>
      <c r="O191" s="97"/>
    </row>
    <row r="192" spans="2:15" x14ac:dyDescent="0.25">
      <c r="B192" s="115">
        <v>100000</v>
      </c>
      <c r="C192" s="394" t="s">
        <v>148</v>
      </c>
      <c r="D192" s="395"/>
      <c r="E192" s="396"/>
      <c r="F192" s="174">
        <v>0</v>
      </c>
      <c r="G192" s="116" t="s">
        <v>89</v>
      </c>
      <c r="H192" s="269">
        <f>'Prijzenboek-DEEL A'!I26</f>
        <v>0</v>
      </c>
      <c r="I192" s="286">
        <f t="shared" ref="I192:I193" si="25">+F192*H192</f>
        <v>0</v>
      </c>
      <c r="J192" s="102"/>
      <c r="K192" s="154" t="str">
        <f>'Prijzenboek-DEEL A'!B26</f>
        <v>000010</v>
      </c>
      <c r="L192" s="101"/>
      <c r="M192" s="97"/>
      <c r="N192" s="97"/>
      <c r="O192" s="97"/>
    </row>
    <row r="193" spans="2:15" x14ac:dyDescent="0.25">
      <c r="B193" s="115">
        <v>100010</v>
      </c>
      <c r="C193" s="394" t="s">
        <v>149</v>
      </c>
      <c r="D193" s="395"/>
      <c r="E193" s="396"/>
      <c r="F193" s="174">
        <v>0</v>
      </c>
      <c r="G193" s="116" t="s">
        <v>89</v>
      </c>
      <c r="H193" s="269">
        <f>'Prijzenboek-DEEL A'!I27</f>
        <v>0</v>
      </c>
      <c r="I193" s="286">
        <f t="shared" si="25"/>
        <v>0</v>
      </c>
      <c r="J193" s="102"/>
      <c r="K193" s="117" t="str">
        <f>'Prijzenboek-DEEL A'!B26</f>
        <v>000010</v>
      </c>
      <c r="L193" s="101"/>
      <c r="M193" s="97"/>
      <c r="N193" s="97"/>
      <c r="O193" s="97"/>
    </row>
    <row r="194" spans="2:15" x14ac:dyDescent="0.25">
      <c r="B194" s="113">
        <v>1010</v>
      </c>
      <c r="C194" s="397" t="s">
        <v>113</v>
      </c>
      <c r="D194" s="395"/>
      <c r="E194" s="396"/>
      <c r="F194" s="114"/>
      <c r="G194" s="114"/>
      <c r="H194" s="268"/>
      <c r="I194" s="287"/>
      <c r="J194" s="102"/>
      <c r="K194" s="118"/>
      <c r="L194" s="101"/>
      <c r="M194" s="97"/>
      <c r="N194" s="97"/>
      <c r="O194" s="97"/>
    </row>
    <row r="195" spans="2:15" x14ac:dyDescent="0.25">
      <c r="B195" s="115">
        <v>101000</v>
      </c>
      <c r="C195" s="394" t="s">
        <v>187</v>
      </c>
      <c r="D195" s="395"/>
      <c r="E195" s="396"/>
      <c r="F195" s="116">
        <v>1</v>
      </c>
      <c r="G195" s="116" t="s">
        <v>6</v>
      </c>
      <c r="H195" s="269">
        <f>'Prijzenboek-DEEL A'!I55</f>
        <v>0</v>
      </c>
      <c r="I195" s="286">
        <f t="shared" ref="I195" si="26">+F195*H195</f>
        <v>0</v>
      </c>
      <c r="J195" s="102"/>
      <c r="K195" s="117" t="str">
        <f>'Prijzenboek-DEEL A'!B55</f>
        <v>010020</v>
      </c>
      <c r="L195" s="101"/>
      <c r="M195" s="97"/>
      <c r="N195" s="97"/>
      <c r="O195" s="97"/>
    </row>
    <row r="196" spans="2:15" x14ac:dyDescent="0.25">
      <c r="B196" s="113">
        <v>1020</v>
      </c>
      <c r="C196" s="397" t="s">
        <v>116</v>
      </c>
      <c r="D196" s="395"/>
      <c r="E196" s="396"/>
      <c r="F196" s="114"/>
      <c r="G196" s="116"/>
      <c r="H196" s="268"/>
      <c r="I196" s="287"/>
      <c r="J196" s="102"/>
      <c r="K196" s="118"/>
      <c r="L196" s="101"/>
      <c r="M196" s="97"/>
      <c r="N196" s="97"/>
      <c r="O196" s="97"/>
    </row>
    <row r="197" spans="2:15" x14ac:dyDescent="0.25">
      <c r="B197" s="115">
        <v>102000</v>
      </c>
      <c r="C197" s="398" t="s">
        <v>128</v>
      </c>
      <c r="D197" s="399"/>
      <c r="E197" s="400"/>
      <c r="F197" s="174">
        <v>0</v>
      </c>
      <c r="G197" s="116" t="s">
        <v>89</v>
      </c>
      <c r="H197" s="269">
        <f>'Prijzenboek-DEEL A'!I29</f>
        <v>0</v>
      </c>
      <c r="I197" s="286">
        <f t="shared" ref="I197:I198" si="27">+F197*H197</f>
        <v>0</v>
      </c>
      <c r="J197" s="102"/>
      <c r="K197" s="119" t="str">
        <f>'Prijzenboek-DEEL A'!B29</f>
        <v>000040</v>
      </c>
      <c r="L197" s="101"/>
      <c r="M197" s="97"/>
      <c r="N197" s="97"/>
      <c r="O197" s="97"/>
    </row>
    <row r="198" spans="2:15" ht="23.75" customHeight="1" x14ac:dyDescent="0.25">
      <c r="B198" s="115">
        <v>102010</v>
      </c>
      <c r="C198" s="401" t="s">
        <v>657</v>
      </c>
      <c r="D198" s="402"/>
      <c r="E198" s="403"/>
      <c r="F198" s="174">
        <v>0</v>
      </c>
      <c r="G198" s="116" t="s">
        <v>89</v>
      </c>
      <c r="H198" s="269">
        <f>'Prijzenboek-DEEL A'!I29</f>
        <v>0</v>
      </c>
      <c r="I198" s="286">
        <f t="shared" si="27"/>
        <v>0</v>
      </c>
      <c r="J198" s="102"/>
      <c r="K198" s="119" t="str">
        <f>'Prijzenboek-DEEL A'!B29</f>
        <v>000040</v>
      </c>
      <c r="L198" s="101"/>
      <c r="M198" s="97"/>
      <c r="N198" s="97"/>
      <c r="O198" s="97"/>
    </row>
    <row r="199" spans="2:15" x14ac:dyDescent="0.25">
      <c r="B199" s="404" t="s">
        <v>119</v>
      </c>
      <c r="C199" s="405"/>
      <c r="D199" s="405"/>
      <c r="E199" s="406"/>
      <c r="F199" s="409" t="s">
        <v>120</v>
      </c>
      <c r="G199" s="410"/>
      <c r="H199" s="411"/>
      <c r="I199" s="288">
        <f>SUM(I191:I198)</f>
        <v>0</v>
      </c>
      <c r="J199" s="102"/>
      <c r="K199" s="101"/>
      <c r="L199" s="101"/>
      <c r="M199" s="97"/>
      <c r="N199" s="97"/>
      <c r="O199" s="97"/>
    </row>
    <row r="200" spans="2:15" x14ac:dyDescent="0.25">
      <c r="B200" s="113"/>
      <c r="C200" s="121"/>
      <c r="D200" s="122"/>
      <c r="E200" s="123"/>
      <c r="F200" s="116"/>
      <c r="G200" s="116"/>
      <c r="H200" s="274"/>
      <c r="I200" s="291"/>
      <c r="J200" s="102"/>
      <c r="K200" s="101"/>
      <c r="L200" s="101"/>
      <c r="M200" s="97"/>
      <c r="N200" s="97"/>
      <c r="O200" s="97"/>
    </row>
    <row r="201" spans="2:15" x14ac:dyDescent="0.25">
      <c r="B201" s="108">
        <v>11</v>
      </c>
      <c r="C201" s="446" t="s">
        <v>190</v>
      </c>
      <c r="D201" s="447"/>
      <c r="E201" s="448"/>
      <c r="F201" s="109"/>
      <c r="G201" s="110"/>
      <c r="H201" s="266"/>
      <c r="I201" s="283"/>
      <c r="J201" s="102"/>
      <c r="K201" s="101"/>
      <c r="L201" s="101"/>
      <c r="M201" s="97"/>
      <c r="N201" s="97"/>
      <c r="O201" s="97"/>
    </row>
    <row r="202" spans="2:15" ht="21" customHeight="1" x14ac:dyDescent="0.25">
      <c r="B202" s="91" t="s">
        <v>523</v>
      </c>
      <c r="C202" s="419" t="s">
        <v>192</v>
      </c>
      <c r="D202" s="420"/>
      <c r="E202" s="421"/>
      <c r="F202" s="112"/>
      <c r="G202" s="112"/>
      <c r="H202" s="267"/>
      <c r="I202" s="284"/>
      <c r="J202" s="102"/>
      <c r="K202" s="101"/>
      <c r="L202" s="101"/>
      <c r="M202" s="97"/>
      <c r="N202" s="97"/>
      <c r="O202" s="97"/>
    </row>
    <row r="203" spans="2:15" ht="21" customHeight="1" x14ac:dyDescent="0.25">
      <c r="B203" s="91" t="s">
        <v>524</v>
      </c>
      <c r="C203" s="419" t="s">
        <v>194</v>
      </c>
      <c r="D203" s="420"/>
      <c r="E203" s="421"/>
      <c r="F203" s="112"/>
      <c r="G203" s="112"/>
      <c r="H203" s="267"/>
      <c r="I203" s="284"/>
      <c r="J203" s="102"/>
      <c r="K203" s="101"/>
      <c r="L203" s="101"/>
      <c r="M203" s="97"/>
      <c r="N203" s="97"/>
      <c r="O203" s="97"/>
    </row>
    <row r="204" spans="2:15" ht="21" customHeight="1" x14ac:dyDescent="0.25">
      <c r="B204" s="91" t="s">
        <v>525</v>
      </c>
      <c r="C204" s="419" t="s">
        <v>196</v>
      </c>
      <c r="D204" s="420"/>
      <c r="E204" s="421"/>
      <c r="F204" s="112"/>
      <c r="G204" s="112"/>
      <c r="H204" s="267"/>
      <c r="I204" s="284"/>
      <c r="J204" s="102"/>
      <c r="K204" s="101"/>
      <c r="L204" s="101"/>
      <c r="M204" s="97"/>
      <c r="N204" s="97"/>
      <c r="O204" s="97"/>
    </row>
    <row r="205" spans="2:15" x14ac:dyDescent="0.25">
      <c r="B205" s="113">
        <v>1100</v>
      </c>
      <c r="C205" s="397" t="s">
        <v>184</v>
      </c>
      <c r="D205" s="395"/>
      <c r="E205" s="396"/>
      <c r="F205" s="114"/>
      <c r="G205" s="114"/>
      <c r="H205" s="268"/>
      <c r="I205" s="287"/>
      <c r="J205" s="102"/>
      <c r="K205" s="101"/>
      <c r="L205" s="101"/>
      <c r="M205" s="97"/>
      <c r="N205" s="97"/>
      <c r="O205" s="97"/>
    </row>
    <row r="206" spans="2:15" x14ac:dyDescent="0.25">
      <c r="B206" s="115">
        <v>110001</v>
      </c>
      <c r="C206" s="394" t="s">
        <v>197</v>
      </c>
      <c r="D206" s="395"/>
      <c r="E206" s="396"/>
      <c r="F206" s="174">
        <v>0</v>
      </c>
      <c r="G206" s="116" t="s">
        <v>89</v>
      </c>
      <c r="H206" s="269">
        <f>'Prijzenboek-DEEL A'!I$26</f>
        <v>0</v>
      </c>
      <c r="I206" s="286">
        <f t="shared" ref="I206:I220" si="28">+F206*H206</f>
        <v>0</v>
      </c>
      <c r="J206" s="102"/>
      <c r="K206" s="154" t="str">
        <f>'Prijzenboek-DEEL A'!B$26</f>
        <v>000010</v>
      </c>
      <c r="L206" s="101"/>
      <c r="M206" s="97"/>
      <c r="N206" s="97"/>
      <c r="O206" s="97"/>
    </row>
    <row r="207" spans="2:15" x14ac:dyDescent="0.25">
      <c r="B207" s="115">
        <v>110002</v>
      </c>
      <c r="C207" s="394" t="s">
        <v>198</v>
      </c>
      <c r="D207" s="395"/>
      <c r="E207" s="396"/>
      <c r="F207" s="174">
        <v>0</v>
      </c>
      <c r="G207" s="116" t="s">
        <v>89</v>
      </c>
      <c r="H207" s="269">
        <f>'Prijzenboek-DEEL A'!I$26</f>
        <v>0</v>
      </c>
      <c r="I207" s="286">
        <f t="shared" si="28"/>
        <v>0</v>
      </c>
      <c r="J207" s="102"/>
      <c r="K207" s="154" t="str">
        <f>'Prijzenboek-DEEL A'!B$26</f>
        <v>000010</v>
      </c>
      <c r="L207" s="101"/>
      <c r="M207" s="97"/>
      <c r="N207" s="97"/>
      <c r="O207" s="97"/>
    </row>
    <row r="208" spans="2:15" x14ac:dyDescent="0.25">
      <c r="B208" s="115">
        <v>110003</v>
      </c>
      <c r="C208" s="394" t="s">
        <v>199</v>
      </c>
      <c r="D208" s="395"/>
      <c r="E208" s="396"/>
      <c r="F208" s="174">
        <v>0</v>
      </c>
      <c r="G208" s="116" t="s">
        <v>89</v>
      </c>
      <c r="H208" s="269">
        <f>'Prijzenboek-DEEL A'!I$26</f>
        <v>0</v>
      </c>
      <c r="I208" s="286">
        <f t="shared" si="28"/>
        <v>0</v>
      </c>
      <c r="J208" s="102"/>
      <c r="K208" s="154" t="str">
        <f>'Prijzenboek-DEEL A'!B$26</f>
        <v>000010</v>
      </c>
      <c r="L208" s="101"/>
      <c r="M208" s="97"/>
      <c r="N208" s="97"/>
      <c r="O208" s="97"/>
    </row>
    <row r="209" spans="2:15" x14ac:dyDescent="0.25">
      <c r="B209" s="115">
        <v>110004</v>
      </c>
      <c r="C209" s="394" t="s">
        <v>200</v>
      </c>
      <c r="D209" s="395"/>
      <c r="E209" s="396"/>
      <c r="F209" s="174">
        <v>0</v>
      </c>
      <c r="G209" s="116" t="s">
        <v>89</v>
      </c>
      <c r="H209" s="269">
        <f>'Prijzenboek-DEEL A'!I$26</f>
        <v>0</v>
      </c>
      <c r="I209" s="286">
        <f t="shared" si="28"/>
        <v>0</v>
      </c>
      <c r="J209" s="102"/>
      <c r="K209" s="154" t="str">
        <f>'Prijzenboek-DEEL A'!B$26</f>
        <v>000010</v>
      </c>
      <c r="L209" s="101"/>
      <c r="M209" s="97"/>
      <c r="N209" s="97"/>
      <c r="O209" s="97"/>
    </row>
    <row r="210" spans="2:15" x14ac:dyDescent="0.25">
      <c r="B210" s="115">
        <v>110005</v>
      </c>
      <c r="C210" s="394" t="s">
        <v>201</v>
      </c>
      <c r="D210" s="395"/>
      <c r="E210" s="396"/>
      <c r="F210" s="174">
        <v>0</v>
      </c>
      <c r="G210" s="116" t="s">
        <v>89</v>
      </c>
      <c r="H210" s="269">
        <f>'Prijzenboek-DEEL A'!I$26</f>
        <v>0</v>
      </c>
      <c r="I210" s="286">
        <f t="shared" si="28"/>
        <v>0</v>
      </c>
      <c r="J210" s="102"/>
      <c r="K210" s="154" t="str">
        <f>'Prijzenboek-DEEL A'!B$26</f>
        <v>000010</v>
      </c>
      <c r="L210" s="101"/>
      <c r="M210" s="97"/>
      <c r="N210" s="97"/>
      <c r="O210" s="97"/>
    </row>
    <row r="211" spans="2:15" x14ac:dyDescent="0.25">
      <c r="B211" s="115">
        <v>110006</v>
      </c>
      <c r="C211" s="394" t="s">
        <v>202</v>
      </c>
      <c r="D211" s="395"/>
      <c r="E211" s="396"/>
      <c r="F211" s="174">
        <v>0</v>
      </c>
      <c r="G211" s="116" t="s">
        <v>89</v>
      </c>
      <c r="H211" s="269">
        <f>'Prijzenboek-DEEL A'!I$26</f>
        <v>0</v>
      </c>
      <c r="I211" s="286">
        <f t="shared" si="28"/>
        <v>0</v>
      </c>
      <c r="J211" s="102"/>
      <c r="K211" s="154" t="str">
        <f>'Prijzenboek-DEEL A'!B$26</f>
        <v>000010</v>
      </c>
      <c r="L211" s="101"/>
      <c r="M211" s="97"/>
      <c r="N211" s="97"/>
      <c r="O211" s="97"/>
    </row>
    <row r="212" spans="2:15" x14ac:dyDescent="0.25">
      <c r="B212" s="115">
        <v>110007</v>
      </c>
      <c r="C212" s="394" t="s">
        <v>203</v>
      </c>
      <c r="D212" s="395"/>
      <c r="E212" s="396"/>
      <c r="F212" s="174">
        <v>0</v>
      </c>
      <c r="G212" s="116" t="s">
        <v>89</v>
      </c>
      <c r="H212" s="269">
        <f>'Prijzenboek-DEEL A'!I$26</f>
        <v>0</v>
      </c>
      <c r="I212" s="286">
        <f t="shared" si="28"/>
        <v>0</v>
      </c>
      <c r="J212" s="102"/>
      <c r="K212" s="154" t="str">
        <f>'Prijzenboek-DEEL A'!B$26</f>
        <v>000010</v>
      </c>
      <c r="L212" s="101"/>
      <c r="M212" s="97"/>
      <c r="N212" s="97"/>
      <c r="O212" s="97"/>
    </row>
    <row r="213" spans="2:15" x14ac:dyDescent="0.25">
      <c r="B213" s="115">
        <v>110008</v>
      </c>
      <c r="C213" s="394" t="s">
        <v>204</v>
      </c>
      <c r="D213" s="395"/>
      <c r="E213" s="396"/>
      <c r="F213" s="174">
        <v>0</v>
      </c>
      <c r="G213" s="116" t="s">
        <v>89</v>
      </c>
      <c r="H213" s="269">
        <f>'Prijzenboek-DEEL A'!I$26</f>
        <v>0</v>
      </c>
      <c r="I213" s="286">
        <f t="shared" si="28"/>
        <v>0</v>
      </c>
      <c r="J213" s="102"/>
      <c r="K213" s="154" t="str">
        <f>'Prijzenboek-DEEL A'!B$26</f>
        <v>000010</v>
      </c>
      <c r="L213" s="101"/>
      <c r="M213" s="97"/>
      <c r="N213" s="97"/>
      <c r="O213" s="97"/>
    </row>
    <row r="214" spans="2:15" x14ac:dyDescent="0.25">
      <c r="B214" s="115">
        <v>110009</v>
      </c>
      <c r="C214" s="394" t="s">
        <v>205</v>
      </c>
      <c r="D214" s="395"/>
      <c r="E214" s="396"/>
      <c r="F214" s="174">
        <v>0</v>
      </c>
      <c r="G214" s="116" t="s">
        <v>89</v>
      </c>
      <c r="H214" s="269">
        <f>'Prijzenboek-DEEL A'!I$26</f>
        <v>0</v>
      </c>
      <c r="I214" s="286">
        <f t="shared" si="28"/>
        <v>0</v>
      </c>
      <c r="J214" s="102"/>
      <c r="K214" s="154" t="str">
        <f>'Prijzenboek-DEEL A'!B$26</f>
        <v>000010</v>
      </c>
      <c r="L214" s="101"/>
      <c r="M214" s="97"/>
      <c r="N214" s="97"/>
      <c r="O214" s="97"/>
    </row>
    <row r="215" spans="2:15" x14ac:dyDescent="0.25">
      <c r="B215" s="115">
        <v>110010</v>
      </c>
      <c r="C215" s="394" t="s">
        <v>206</v>
      </c>
      <c r="D215" s="395"/>
      <c r="E215" s="396"/>
      <c r="F215" s="174">
        <v>0</v>
      </c>
      <c r="G215" s="116" t="s">
        <v>89</v>
      </c>
      <c r="H215" s="269">
        <f>'Prijzenboek-DEEL A'!I$26</f>
        <v>0</v>
      </c>
      <c r="I215" s="286">
        <f t="shared" si="28"/>
        <v>0</v>
      </c>
      <c r="J215" s="102"/>
      <c r="K215" s="154" t="str">
        <f>'Prijzenboek-DEEL A'!B$26</f>
        <v>000010</v>
      </c>
      <c r="L215" s="101"/>
      <c r="M215" s="97"/>
      <c r="N215" s="97"/>
      <c r="O215" s="97"/>
    </row>
    <row r="216" spans="2:15" x14ac:dyDescent="0.25">
      <c r="B216" s="115">
        <v>110011</v>
      </c>
      <c r="C216" s="394" t="s">
        <v>207</v>
      </c>
      <c r="D216" s="395"/>
      <c r="E216" s="396"/>
      <c r="F216" s="174">
        <v>0</v>
      </c>
      <c r="G216" s="116" t="s">
        <v>89</v>
      </c>
      <c r="H216" s="269">
        <f>'Prijzenboek-DEEL A'!I$26</f>
        <v>0</v>
      </c>
      <c r="I216" s="286">
        <f t="shared" si="28"/>
        <v>0</v>
      </c>
      <c r="J216" s="102"/>
      <c r="K216" s="154" t="str">
        <f>'Prijzenboek-DEEL A'!B$26</f>
        <v>000010</v>
      </c>
      <c r="L216" s="101"/>
      <c r="M216" s="97"/>
      <c r="N216" s="97"/>
      <c r="O216" s="97"/>
    </row>
    <row r="217" spans="2:15" x14ac:dyDescent="0.25">
      <c r="B217" s="115">
        <v>110012</v>
      </c>
      <c r="C217" s="394" t="s">
        <v>208</v>
      </c>
      <c r="D217" s="395"/>
      <c r="E217" s="396"/>
      <c r="F217" s="174">
        <v>0</v>
      </c>
      <c r="G217" s="116" t="s">
        <v>89</v>
      </c>
      <c r="H217" s="269">
        <f>'Prijzenboek-DEEL A'!I$26</f>
        <v>0</v>
      </c>
      <c r="I217" s="286">
        <f t="shared" si="28"/>
        <v>0</v>
      </c>
      <c r="J217" s="102"/>
      <c r="K217" s="154" t="str">
        <f>'Prijzenboek-DEEL A'!B$26</f>
        <v>000010</v>
      </c>
      <c r="L217" s="101"/>
      <c r="M217" s="97"/>
      <c r="N217" s="97"/>
      <c r="O217" s="97"/>
    </row>
    <row r="218" spans="2:15" x14ac:dyDescent="0.25">
      <c r="B218" s="115">
        <v>110013</v>
      </c>
      <c r="C218" s="394" t="s">
        <v>209</v>
      </c>
      <c r="D218" s="395"/>
      <c r="E218" s="396"/>
      <c r="F218" s="174">
        <v>0</v>
      </c>
      <c r="G218" s="116" t="s">
        <v>89</v>
      </c>
      <c r="H218" s="269">
        <f>'Prijzenboek-DEEL A'!I$26</f>
        <v>0</v>
      </c>
      <c r="I218" s="286">
        <f t="shared" si="28"/>
        <v>0</v>
      </c>
      <c r="J218" s="102"/>
      <c r="K218" s="154" t="str">
        <f>'Prijzenboek-DEEL A'!B$26</f>
        <v>000010</v>
      </c>
      <c r="L218" s="101"/>
      <c r="M218" s="97"/>
      <c r="N218" s="97"/>
      <c r="O218" s="97"/>
    </row>
    <row r="219" spans="2:15" x14ac:dyDescent="0.25">
      <c r="B219" s="115">
        <v>110014</v>
      </c>
      <c r="C219" s="394" t="s">
        <v>210</v>
      </c>
      <c r="D219" s="395"/>
      <c r="E219" s="396"/>
      <c r="F219" s="174">
        <v>0</v>
      </c>
      <c r="G219" s="116" t="s">
        <v>89</v>
      </c>
      <c r="H219" s="269">
        <f>'Prijzenboek-DEEL A'!I$26</f>
        <v>0</v>
      </c>
      <c r="I219" s="286">
        <f t="shared" si="28"/>
        <v>0</v>
      </c>
      <c r="J219" s="102"/>
      <c r="K219" s="154" t="str">
        <f>'Prijzenboek-DEEL A'!B$26</f>
        <v>000010</v>
      </c>
      <c r="L219" s="101"/>
      <c r="M219" s="97"/>
      <c r="N219" s="97"/>
      <c r="O219" s="97"/>
    </row>
    <row r="220" spans="2:15" x14ac:dyDescent="0.25">
      <c r="B220" s="115">
        <v>110015</v>
      </c>
      <c r="C220" s="394" t="s">
        <v>211</v>
      </c>
      <c r="D220" s="395"/>
      <c r="E220" s="396"/>
      <c r="F220" s="174">
        <v>0</v>
      </c>
      <c r="G220" s="116" t="s">
        <v>89</v>
      </c>
      <c r="H220" s="269">
        <f>'Prijzenboek-DEEL A'!I$26</f>
        <v>0</v>
      </c>
      <c r="I220" s="286">
        <f t="shared" si="28"/>
        <v>0</v>
      </c>
      <c r="J220" s="102"/>
      <c r="K220" s="154" t="str">
        <f>'Prijzenboek-DEEL A'!B$26</f>
        <v>000010</v>
      </c>
      <c r="L220" s="101"/>
      <c r="M220" s="97"/>
      <c r="N220" s="97"/>
      <c r="O220" s="97"/>
    </row>
    <row r="221" spans="2:15" x14ac:dyDescent="0.25">
      <c r="B221" s="113">
        <v>1110</v>
      </c>
      <c r="C221" s="397" t="s">
        <v>212</v>
      </c>
      <c r="D221" s="395"/>
      <c r="E221" s="396"/>
      <c r="F221" s="114"/>
      <c r="G221" s="114"/>
      <c r="H221" s="268"/>
      <c r="I221" s="287"/>
      <c r="J221" s="102"/>
      <c r="K221" s="118"/>
      <c r="L221" s="101"/>
      <c r="M221" s="97"/>
      <c r="N221" s="97"/>
      <c r="O221" s="97"/>
    </row>
    <row r="222" spans="2:15" x14ac:dyDescent="0.25">
      <c r="B222" s="91" t="s">
        <v>526</v>
      </c>
      <c r="C222" s="424" t="s">
        <v>214</v>
      </c>
      <c r="D222" s="425"/>
      <c r="E222" s="426"/>
      <c r="F222" s="112"/>
      <c r="G222" s="112"/>
      <c r="H222" s="267"/>
      <c r="I222" s="284"/>
      <c r="J222" s="102"/>
      <c r="K222" s="118"/>
      <c r="L222" s="101"/>
      <c r="M222" s="97"/>
      <c r="N222" s="97"/>
      <c r="O222" s="97"/>
    </row>
    <row r="223" spans="2:15" x14ac:dyDescent="0.25">
      <c r="B223" s="91" t="s">
        <v>215</v>
      </c>
      <c r="C223" s="424" t="s">
        <v>216</v>
      </c>
      <c r="D223" s="425"/>
      <c r="E223" s="426"/>
      <c r="F223" s="112"/>
      <c r="G223" s="112"/>
      <c r="H223" s="267"/>
      <c r="I223" s="284"/>
      <c r="J223" s="102"/>
      <c r="K223" s="118"/>
      <c r="L223" s="101"/>
      <c r="M223" s="97"/>
      <c r="N223" s="97"/>
      <c r="O223" s="97"/>
    </row>
    <row r="224" spans="2:15" ht="12.5" customHeight="1" x14ac:dyDescent="0.25">
      <c r="B224" s="91" t="s">
        <v>527</v>
      </c>
      <c r="C224" s="424" t="s">
        <v>218</v>
      </c>
      <c r="D224" s="425"/>
      <c r="E224" s="426"/>
      <c r="F224" s="112"/>
      <c r="G224" s="112"/>
      <c r="H224" s="267"/>
      <c r="I224" s="284"/>
      <c r="J224" s="102"/>
      <c r="K224" s="118"/>
      <c r="L224" s="101"/>
      <c r="M224" s="97"/>
      <c r="N224" s="97"/>
      <c r="O224" s="97"/>
    </row>
    <row r="225" spans="2:15" x14ac:dyDescent="0.25">
      <c r="B225" s="91" t="s">
        <v>528</v>
      </c>
      <c r="C225" s="424" t="s">
        <v>220</v>
      </c>
      <c r="D225" s="425"/>
      <c r="E225" s="426"/>
      <c r="F225" s="112"/>
      <c r="G225" s="112"/>
      <c r="H225" s="267"/>
      <c r="I225" s="284"/>
      <c r="J225" s="102"/>
      <c r="K225" s="118"/>
      <c r="L225" s="101"/>
      <c r="M225" s="97"/>
      <c r="N225" s="97"/>
      <c r="O225" s="97"/>
    </row>
    <row r="226" spans="2:15" x14ac:dyDescent="0.25">
      <c r="B226" s="115">
        <v>111001</v>
      </c>
      <c r="C226" s="431" t="s">
        <v>221</v>
      </c>
      <c r="D226" s="432"/>
      <c r="E226" s="433"/>
      <c r="F226" s="174">
        <v>0</v>
      </c>
      <c r="G226" s="116" t="s">
        <v>71</v>
      </c>
      <c r="H226" s="269">
        <f>'Prijzenboek-DEEL A'!I$100</f>
        <v>0</v>
      </c>
      <c r="I226" s="286">
        <f t="shared" ref="I226:I241" si="29">+F226*H226</f>
        <v>0</v>
      </c>
      <c r="J226" s="102"/>
      <c r="K226" s="119" t="str">
        <f>'Prijzenboek-DEEL A'!B$100</f>
        <v>030000</v>
      </c>
      <c r="L226" s="101"/>
      <c r="M226" s="97"/>
      <c r="N226" s="97"/>
      <c r="O226" s="97"/>
    </row>
    <row r="227" spans="2:15" x14ac:dyDescent="0.25">
      <c r="B227" s="115">
        <v>111004</v>
      </c>
      <c r="C227" s="431" t="s">
        <v>222</v>
      </c>
      <c r="D227" s="432"/>
      <c r="E227" s="433"/>
      <c r="F227" s="174">
        <v>0</v>
      </c>
      <c r="G227" s="116" t="s">
        <v>71</v>
      </c>
      <c r="H227" s="269">
        <f>'Prijzenboek-DEEL A'!I$100</f>
        <v>0</v>
      </c>
      <c r="I227" s="286">
        <f t="shared" si="29"/>
        <v>0</v>
      </c>
      <c r="J227" s="102"/>
      <c r="K227" s="119" t="str">
        <f>'Prijzenboek-DEEL A'!B$100</f>
        <v>030000</v>
      </c>
      <c r="L227" s="101"/>
      <c r="M227" s="97"/>
      <c r="N227" s="97"/>
      <c r="O227" s="97"/>
    </row>
    <row r="228" spans="2:15" x14ac:dyDescent="0.25">
      <c r="B228" s="115">
        <v>111005</v>
      </c>
      <c r="C228" s="431" t="s">
        <v>223</v>
      </c>
      <c r="D228" s="432"/>
      <c r="E228" s="433"/>
      <c r="F228" s="174">
        <v>0</v>
      </c>
      <c r="G228" s="116" t="s">
        <v>71</v>
      </c>
      <c r="H228" s="269">
        <f>'Prijzenboek-DEEL A'!I$100</f>
        <v>0</v>
      </c>
      <c r="I228" s="286">
        <f t="shared" si="29"/>
        <v>0</v>
      </c>
      <c r="J228" s="102"/>
      <c r="K228" s="119" t="str">
        <f>'Prijzenboek-DEEL A'!B$100</f>
        <v>030000</v>
      </c>
      <c r="L228" s="101"/>
      <c r="M228" s="97"/>
      <c r="N228" s="97"/>
      <c r="O228" s="97"/>
    </row>
    <row r="229" spans="2:15" x14ac:dyDescent="0.25">
      <c r="B229" s="115">
        <v>111006</v>
      </c>
      <c r="C229" s="431" t="s">
        <v>224</v>
      </c>
      <c r="D229" s="432"/>
      <c r="E229" s="433"/>
      <c r="F229" s="174">
        <v>0</v>
      </c>
      <c r="G229" s="116" t="s">
        <v>71</v>
      </c>
      <c r="H229" s="269">
        <f>'Prijzenboek-DEEL A'!I$100</f>
        <v>0</v>
      </c>
      <c r="I229" s="286">
        <f t="shared" si="29"/>
        <v>0</v>
      </c>
      <c r="J229" s="102"/>
      <c r="K229" s="119" t="str">
        <f>'Prijzenboek-DEEL A'!B$100</f>
        <v>030000</v>
      </c>
      <c r="L229" s="101"/>
      <c r="M229" s="97"/>
      <c r="N229" s="97"/>
      <c r="O229" s="97"/>
    </row>
    <row r="230" spans="2:15" x14ac:dyDescent="0.25">
      <c r="B230" s="115">
        <v>111007</v>
      </c>
      <c r="C230" s="431" t="s">
        <v>225</v>
      </c>
      <c r="D230" s="432"/>
      <c r="E230" s="433"/>
      <c r="F230" s="174">
        <v>0</v>
      </c>
      <c r="G230" s="116" t="s">
        <v>71</v>
      </c>
      <c r="H230" s="269">
        <f>'Prijzenboek-DEEL A'!I$100</f>
        <v>0</v>
      </c>
      <c r="I230" s="286">
        <f t="shared" si="29"/>
        <v>0</v>
      </c>
      <c r="J230" s="102"/>
      <c r="K230" s="119" t="str">
        <f>'Prijzenboek-DEEL A'!B$100</f>
        <v>030000</v>
      </c>
      <c r="L230" s="101"/>
      <c r="M230" s="97"/>
      <c r="N230" s="97"/>
      <c r="O230" s="97"/>
    </row>
    <row r="231" spans="2:15" x14ac:dyDescent="0.25">
      <c r="B231" s="115">
        <v>111009</v>
      </c>
      <c r="C231" s="431" t="s">
        <v>226</v>
      </c>
      <c r="D231" s="432"/>
      <c r="E231" s="433"/>
      <c r="F231" s="174">
        <v>0</v>
      </c>
      <c r="G231" s="116" t="s">
        <v>71</v>
      </c>
      <c r="H231" s="269">
        <f>'Prijzenboek-DEEL A'!I$100</f>
        <v>0</v>
      </c>
      <c r="I231" s="286">
        <f t="shared" si="29"/>
        <v>0</v>
      </c>
      <c r="J231" s="102"/>
      <c r="K231" s="119" t="str">
        <f>'Prijzenboek-DEEL A'!B$100</f>
        <v>030000</v>
      </c>
      <c r="L231" s="101"/>
      <c r="M231" s="97"/>
      <c r="N231" s="97"/>
      <c r="O231" s="97"/>
    </row>
    <row r="232" spans="2:15" x14ac:dyDescent="0.25">
      <c r="B232" s="115">
        <v>111010</v>
      </c>
      <c r="C232" s="431" t="s">
        <v>227</v>
      </c>
      <c r="D232" s="432"/>
      <c r="E232" s="433"/>
      <c r="F232" s="174">
        <v>0</v>
      </c>
      <c r="G232" s="116" t="s">
        <v>71</v>
      </c>
      <c r="H232" s="269">
        <f>'Prijzenboek-DEEL A'!I$100</f>
        <v>0</v>
      </c>
      <c r="I232" s="286">
        <f t="shared" si="29"/>
        <v>0</v>
      </c>
      <c r="J232" s="102"/>
      <c r="K232" s="119" t="str">
        <f>'Prijzenboek-DEEL A'!B$100</f>
        <v>030000</v>
      </c>
      <c r="L232" s="101"/>
      <c r="M232" s="97"/>
      <c r="N232" s="97"/>
      <c r="O232" s="97"/>
    </row>
    <row r="233" spans="2:15" x14ac:dyDescent="0.25">
      <c r="B233" s="115">
        <v>111011</v>
      </c>
      <c r="C233" s="431" t="s">
        <v>228</v>
      </c>
      <c r="D233" s="432"/>
      <c r="E233" s="433"/>
      <c r="F233" s="174">
        <v>0</v>
      </c>
      <c r="G233" s="116" t="s">
        <v>71</v>
      </c>
      <c r="H233" s="269">
        <f>'Prijzenboek-DEEL A'!I$100</f>
        <v>0</v>
      </c>
      <c r="I233" s="286">
        <f t="shared" si="29"/>
        <v>0</v>
      </c>
      <c r="J233" s="102"/>
      <c r="K233" s="119" t="str">
        <f>'Prijzenboek-DEEL A'!B$100</f>
        <v>030000</v>
      </c>
      <c r="L233" s="101"/>
      <c r="M233" s="97"/>
      <c r="N233" s="97"/>
      <c r="O233" s="97"/>
    </row>
    <row r="234" spans="2:15" x14ac:dyDescent="0.25">
      <c r="B234" s="115">
        <v>111011</v>
      </c>
      <c r="C234" s="431" t="s">
        <v>229</v>
      </c>
      <c r="D234" s="432"/>
      <c r="E234" s="433"/>
      <c r="F234" s="174">
        <v>0</v>
      </c>
      <c r="G234" s="116" t="s">
        <v>71</v>
      </c>
      <c r="H234" s="269">
        <f>'Prijzenboek-DEEL A'!I$100</f>
        <v>0</v>
      </c>
      <c r="I234" s="286">
        <f t="shared" si="29"/>
        <v>0</v>
      </c>
      <c r="J234" s="102"/>
      <c r="K234" s="119" t="str">
        <f>'Prijzenboek-DEEL A'!B$100</f>
        <v>030000</v>
      </c>
      <c r="L234" s="101"/>
      <c r="M234" s="97"/>
      <c r="N234" s="97"/>
      <c r="O234" s="97"/>
    </row>
    <row r="235" spans="2:15" x14ac:dyDescent="0.25">
      <c r="B235" s="115">
        <v>111014</v>
      </c>
      <c r="C235" s="431" t="s">
        <v>230</v>
      </c>
      <c r="D235" s="432"/>
      <c r="E235" s="433"/>
      <c r="F235" s="174">
        <v>0</v>
      </c>
      <c r="G235" s="116" t="s">
        <v>71</v>
      </c>
      <c r="H235" s="269">
        <f>'Prijzenboek-DEEL A'!I$100</f>
        <v>0</v>
      </c>
      <c r="I235" s="286">
        <f t="shared" si="29"/>
        <v>0</v>
      </c>
      <c r="J235" s="102"/>
      <c r="K235" s="119" t="str">
        <f>'Prijzenboek-DEEL A'!B$100</f>
        <v>030000</v>
      </c>
      <c r="L235" s="101"/>
      <c r="M235" s="97"/>
      <c r="N235" s="97"/>
      <c r="O235" s="97"/>
    </row>
    <row r="236" spans="2:15" ht="22" customHeight="1" x14ac:dyDescent="0.25">
      <c r="B236" s="115">
        <v>111015</v>
      </c>
      <c r="C236" s="431" t="s">
        <v>658</v>
      </c>
      <c r="D236" s="432"/>
      <c r="E236" s="433"/>
      <c r="F236" s="174">
        <v>0</v>
      </c>
      <c r="G236" s="116" t="s">
        <v>71</v>
      </c>
      <c r="H236" s="269">
        <f>'Prijzenboek-DEEL A'!I101</f>
        <v>0</v>
      </c>
      <c r="I236" s="286">
        <f t="shared" si="29"/>
        <v>0</v>
      </c>
      <c r="J236" s="102"/>
      <c r="K236" s="146" t="str">
        <f>'Prijzenboek-DEEL A'!B101</f>
        <v>030010</v>
      </c>
      <c r="L236" s="101"/>
      <c r="M236" s="97"/>
      <c r="N236" s="97"/>
      <c r="O236" s="97"/>
    </row>
    <row r="237" spans="2:15" ht="12.5" customHeight="1" x14ac:dyDescent="0.25">
      <c r="B237" s="113">
        <v>1120</v>
      </c>
      <c r="C237" s="397" t="s">
        <v>113</v>
      </c>
      <c r="D237" s="395"/>
      <c r="E237" s="396"/>
      <c r="F237" s="114"/>
      <c r="G237" s="114"/>
      <c r="H237" s="268"/>
      <c r="I237" s="287"/>
      <c r="J237" s="102"/>
      <c r="K237" s="101"/>
      <c r="L237" s="101"/>
      <c r="M237" s="97"/>
      <c r="N237" s="97"/>
      <c r="O237" s="97"/>
    </row>
    <row r="238" spans="2:15" x14ac:dyDescent="0.25">
      <c r="B238" s="115">
        <v>112000</v>
      </c>
      <c r="C238" s="394" t="s">
        <v>187</v>
      </c>
      <c r="D238" s="395"/>
      <c r="E238" s="396"/>
      <c r="F238" s="116">
        <v>1</v>
      </c>
      <c r="G238" s="116" t="s">
        <v>115</v>
      </c>
      <c r="H238" s="269">
        <f>'Prijzenboek-DEEL A'!I55</f>
        <v>0</v>
      </c>
      <c r="I238" s="286">
        <f t="shared" si="29"/>
        <v>0</v>
      </c>
      <c r="J238" s="102"/>
      <c r="K238" s="117" t="str">
        <f>'Prijzenboek-DEEL A'!B55</f>
        <v>010020</v>
      </c>
      <c r="L238" s="101"/>
      <c r="M238" s="97"/>
      <c r="N238" s="97"/>
      <c r="O238" s="97"/>
    </row>
    <row r="239" spans="2:15" ht="12.5" customHeight="1" x14ac:dyDescent="0.25">
      <c r="B239" s="113">
        <v>1130</v>
      </c>
      <c r="C239" s="397" t="s">
        <v>116</v>
      </c>
      <c r="D239" s="395"/>
      <c r="E239" s="396"/>
      <c r="F239" s="114"/>
      <c r="G239" s="116"/>
      <c r="H239" s="268"/>
      <c r="I239" s="287"/>
      <c r="J239" s="102"/>
      <c r="K239" s="118"/>
      <c r="L239" s="101"/>
      <c r="M239" s="97"/>
      <c r="N239" s="97"/>
      <c r="O239" s="97"/>
    </row>
    <row r="240" spans="2:15" x14ac:dyDescent="0.25">
      <c r="B240" s="115">
        <v>113000</v>
      </c>
      <c r="C240" s="398" t="s">
        <v>146</v>
      </c>
      <c r="D240" s="399"/>
      <c r="E240" s="400"/>
      <c r="F240" s="174">
        <v>0</v>
      </c>
      <c r="G240" s="116" t="s">
        <v>89</v>
      </c>
      <c r="H240" s="269">
        <f>'Prijzenboek-DEEL A'!I29</f>
        <v>0</v>
      </c>
      <c r="I240" s="286">
        <f t="shared" si="29"/>
        <v>0</v>
      </c>
      <c r="J240" s="102"/>
      <c r="K240" s="119" t="str">
        <f>'Prijzenboek-DEEL A'!B29</f>
        <v>000040</v>
      </c>
      <c r="L240" s="101"/>
      <c r="M240" s="97"/>
      <c r="N240" s="97"/>
      <c r="O240" s="97"/>
    </row>
    <row r="241" spans="2:15" ht="23.15" customHeight="1" x14ac:dyDescent="0.25">
      <c r="B241" s="115">
        <v>113010</v>
      </c>
      <c r="C241" s="401" t="s">
        <v>657</v>
      </c>
      <c r="D241" s="402"/>
      <c r="E241" s="403"/>
      <c r="F241" s="174">
        <v>0</v>
      </c>
      <c r="G241" s="116" t="s">
        <v>89</v>
      </c>
      <c r="H241" s="269">
        <f>'Prijzenboek-DEEL A'!I29</f>
        <v>0</v>
      </c>
      <c r="I241" s="286">
        <f t="shared" si="29"/>
        <v>0</v>
      </c>
      <c r="J241" s="102"/>
      <c r="K241" s="119" t="str">
        <f>'Prijzenboek-DEEL A'!B29</f>
        <v>000040</v>
      </c>
      <c r="L241" s="101"/>
      <c r="M241" s="97"/>
      <c r="N241" s="97"/>
      <c r="O241" s="97"/>
    </row>
    <row r="242" spans="2:15" x14ac:dyDescent="0.25">
      <c r="B242" s="404" t="s">
        <v>119</v>
      </c>
      <c r="C242" s="405"/>
      <c r="D242" s="405"/>
      <c r="E242" s="406"/>
      <c r="F242" s="409" t="s">
        <v>120</v>
      </c>
      <c r="G242" s="410"/>
      <c r="H242" s="411"/>
      <c r="I242" s="288">
        <f>SUM(I202:I241)</f>
        <v>0</v>
      </c>
      <c r="J242" s="102"/>
      <c r="K242" s="101"/>
      <c r="L242" s="101"/>
      <c r="M242" s="97"/>
      <c r="N242" s="97"/>
      <c r="O242" s="97"/>
    </row>
    <row r="243" spans="2:15" x14ac:dyDescent="0.25">
      <c r="B243" s="113"/>
      <c r="C243" s="397"/>
      <c r="D243" s="395"/>
      <c r="E243" s="396"/>
      <c r="F243" s="114"/>
      <c r="G243" s="114"/>
      <c r="H243" s="268"/>
      <c r="I243" s="287"/>
      <c r="J243" s="102"/>
      <c r="K243" s="101"/>
      <c r="L243" s="101"/>
      <c r="M243" s="97"/>
      <c r="N243" s="97"/>
      <c r="O243" s="97"/>
    </row>
    <row r="244" spans="2:15" x14ac:dyDescent="0.25">
      <c r="B244" s="108">
        <v>12</v>
      </c>
      <c r="C244" s="446" t="s">
        <v>231</v>
      </c>
      <c r="D244" s="447"/>
      <c r="E244" s="448"/>
      <c r="F244" s="109"/>
      <c r="G244" s="110"/>
      <c r="H244" s="266"/>
      <c r="I244" s="283"/>
      <c r="J244" s="102"/>
      <c r="K244" s="101"/>
      <c r="L244" s="101"/>
      <c r="M244" s="97"/>
      <c r="N244" s="97"/>
      <c r="O244" s="97"/>
    </row>
    <row r="245" spans="2:15" x14ac:dyDescent="0.25">
      <c r="B245" s="113">
        <v>1200</v>
      </c>
      <c r="C245" s="397" t="s">
        <v>189</v>
      </c>
      <c r="D245" s="395"/>
      <c r="E245" s="396"/>
      <c r="F245" s="114"/>
      <c r="G245" s="114"/>
      <c r="H245" s="268"/>
      <c r="I245" s="287"/>
      <c r="J245" s="102"/>
      <c r="K245" s="101"/>
      <c r="L245" s="101"/>
      <c r="M245" s="97"/>
      <c r="N245" s="97"/>
      <c r="O245" s="97"/>
    </row>
    <row r="246" spans="2:15" x14ac:dyDescent="0.25">
      <c r="B246" s="115">
        <v>120000</v>
      </c>
      <c r="C246" s="394" t="s">
        <v>148</v>
      </c>
      <c r="D246" s="395"/>
      <c r="E246" s="396"/>
      <c r="F246" s="174">
        <v>0</v>
      </c>
      <c r="G246" s="116" t="s">
        <v>89</v>
      </c>
      <c r="H246" s="269">
        <f>'Prijzenboek-DEEL A'!I26</f>
        <v>0</v>
      </c>
      <c r="I246" s="286">
        <f t="shared" ref="I246:I247" si="30">+F246*H246</f>
        <v>0</v>
      </c>
      <c r="J246" s="102"/>
      <c r="K246" s="146" t="str">
        <f>'Prijzenboek-DEEL A'!B26</f>
        <v>000010</v>
      </c>
      <c r="L246" s="101"/>
      <c r="M246" s="97"/>
      <c r="N246" s="97"/>
      <c r="O246" s="97"/>
    </row>
    <row r="247" spans="2:15" x14ac:dyDescent="0.25">
      <c r="B247" s="115">
        <v>120010</v>
      </c>
      <c r="C247" s="394" t="s">
        <v>72</v>
      </c>
      <c r="D247" s="395"/>
      <c r="E247" s="396"/>
      <c r="F247" s="174">
        <v>0</v>
      </c>
      <c r="G247" s="116" t="s">
        <v>89</v>
      </c>
      <c r="H247" s="269">
        <f>'Prijzenboek-DEEL A'!I26</f>
        <v>0</v>
      </c>
      <c r="I247" s="286">
        <f t="shared" si="30"/>
        <v>0</v>
      </c>
      <c r="J247" s="102"/>
      <c r="K247" s="146" t="str">
        <f>'Prijzenboek-DEEL A'!B26</f>
        <v>000010</v>
      </c>
      <c r="L247" s="101"/>
      <c r="M247" s="97"/>
      <c r="N247" s="97"/>
      <c r="O247" s="97"/>
    </row>
    <row r="248" spans="2:15" x14ac:dyDescent="0.25">
      <c r="B248" s="113">
        <v>1210</v>
      </c>
      <c r="C248" s="397" t="s">
        <v>113</v>
      </c>
      <c r="D248" s="395"/>
      <c r="E248" s="396"/>
      <c r="F248" s="114"/>
      <c r="G248" s="114"/>
      <c r="H248" s="268"/>
      <c r="I248" s="287"/>
      <c r="J248" s="102"/>
      <c r="K248" s="155"/>
      <c r="L248" s="101"/>
      <c r="M248" s="97"/>
      <c r="N248" s="97"/>
      <c r="O248" s="97"/>
    </row>
    <row r="249" spans="2:15" ht="12.5" customHeight="1" x14ac:dyDescent="0.25">
      <c r="B249" s="115">
        <v>121000</v>
      </c>
      <c r="C249" s="394" t="s">
        <v>187</v>
      </c>
      <c r="D249" s="395"/>
      <c r="E249" s="396"/>
      <c r="F249" s="116">
        <v>1</v>
      </c>
      <c r="G249" s="116" t="s">
        <v>6</v>
      </c>
      <c r="H249" s="269">
        <f>'Prijzenboek-DEEL A'!I55</f>
        <v>0</v>
      </c>
      <c r="I249" s="286">
        <f t="shared" ref="I249" si="31">+F249*H249</f>
        <v>0</v>
      </c>
      <c r="J249" s="102"/>
      <c r="K249" s="146" t="str">
        <f>'Prijzenboek-DEEL A'!B55</f>
        <v>010020</v>
      </c>
      <c r="L249" s="101"/>
      <c r="M249" s="97"/>
      <c r="N249" s="97"/>
      <c r="O249" s="97"/>
    </row>
    <row r="250" spans="2:15" ht="12.5" customHeight="1" x14ac:dyDescent="0.25">
      <c r="B250" s="113">
        <v>1220</v>
      </c>
      <c r="C250" s="397" t="s">
        <v>116</v>
      </c>
      <c r="D250" s="395"/>
      <c r="E250" s="396"/>
      <c r="F250" s="114"/>
      <c r="G250" s="116"/>
      <c r="H250" s="268"/>
      <c r="I250" s="287"/>
      <c r="J250" s="102"/>
      <c r="K250" s="155"/>
      <c r="L250" s="101"/>
      <c r="M250" s="97"/>
      <c r="N250" s="97"/>
      <c r="O250" s="97"/>
    </row>
    <row r="251" spans="2:15" ht="12.5" customHeight="1" x14ac:dyDescent="0.25">
      <c r="B251" s="115">
        <v>122000</v>
      </c>
      <c r="C251" s="398" t="s">
        <v>128</v>
      </c>
      <c r="D251" s="399"/>
      <c r="E251" s="400"/>
      <c r="F251" s="174">
        <v>0</v>
      </c>
      <c r="G251" s="116" t="s">
        <v>89</v>
      </c>
      <c r="H251" s="269">
        <f>'Prijzenboek-DEEL A'!I29</f>
        <v>0</v>
      </c>
      <c r="I251" s="286">
        <f t="shared" ref="I251:I252" si="32">+F251*H251</f>
        <v>0</v>
      </c>
      <c r="J251" s="102"/>
      <c r="K251" s="146" t="str">
        <f>'Prijzenboek-DEEL A'!B29</f>
        <v>000040</v>
      </c>
      <c r="L251" s="101"/>
      <c r="M251" s="97"/>
      <c r="N251" s="97"/>
      <c r="O251" s="97"/>
    </row>
    <row r="252" spans="2:15" ht="24.5" customHeight="1" x14ac:dyDescent="0.25">
      <c r="B252" s="115">
        <v>122010</v>
      </c>
      <c r="C252" s="401" t="s">
        <v>657</v>
      </c>
      <c r="D252" s="402"/>
      <c r="E252" s="403"/>
      <c r="F252" s="174">
        <v>0</v>
      </c>
      <c r="G252" s="116" t="s">
        <v>89</v>
      </c>
      <c r="H252" s="269">
        <f>'Prijzenboek-DEEL A'!I29</f>
        <v>0</v>
      </c>
      <c r="I252" s="286">
        <f t="shared" si="32"/>
        <v>0</v>
      </c>
      <c r="J252" s="102"/>
      <c r="K252" s="146" t="str">
        <f>'Prijzenboek-DEEL A'!B29</f>
        <v>000040</v>
      </c>
      <c r="L252" s="101"/>
      <c r="M252" s="97"/>
      <c r="N252" s="97"/>
      <c r="O252" s="97"/>
    </row>
    <row r="253" spans="2:15" ht="12.5" customHeight="1" x14ac:dyDescent="0.25">
      <c r="B253" s="404" t="s">
        <v>119</v>
      </c>
      <c r="C253" s="405"/>
      <c r="D253" s="405"/>
      <c r="E253" s="406"/>
      <c r="F253" s="409" t="s">
        <v>120</v>
      </c>
      <c r="G253" s="410"/>
      <c r="H253" s="411"/>
      <c r="I253" s="288">
        <f>SUM(I245:I252)</f>
        <v>0</v>
      </c>
      <c r="J253" s="102"/>
      <c r="K253" s="101"/>
      <c r="L253" s="101"/>
      <c r="M253" s="97"/>
      <c r="N253" s="97"/>
      <c r="O253" s="97"/>
    </row>
    <row r="254" spans="2:15" ht="12.5" customHeight="1" x14ac:dyDescent="0.25">
      <c r="B254" s="115"/>
      <c r="C254" s="156"/>
      <c r="D254" s="157"/>
      <c r="E254" s="158"/>
      <c r="F254" s="116"/>
      <c r="G254" s="116"/>
      <c r="H254" s="268"/>
      <c r="I254" s="291"/>
      <c r="J254" s="102"/>
      <c r="K254" s="101"/>
      <c r="L254" s="101"/>
      <c r="M254" s="97"/>
      <c r="N254" s="97"/>
      <c r="O254" s="97"/>
    </row>
    <row r="255" spans="2:15" ht="12.5" customHeight="1" x14ac:dyDescent="0.25">
      <c r="B255" s="108">
        <v>13</v>
      </c>
      <c r="C255" s="446" t="s">
        <v>232</v>
      </c>
      <c r="D255" s="447"/>
      <c r="E255" s="448"/>
      <c r="F255" s="109"/>
      <c r="G255" s="110"/>
      <c r="H255" s="266"/>
      <c r="I255" s="283"/>
      <c r="J255" s="102"/>
      <c r="K255" s="101"/>
      <c r="L255" s="101"/>
      <c r="M255" s="97"/>
      <c r="N255" s="97"/>
      <c r="O255" s="97"/>
    </row>
    <row r="256" spans="2:15" ht="23.75" customHeight="1" x14ac:dyDescent="0.25">
      <c r="B256" s="91" t="s">
        <v>191</v>
      </c>
      <c r="C256" s="419" t="s">
        <v>192</v>
      </c>
      <c r="D256" s="420"/>
      <c r="E256" s="421"/>
      <c r="F256" s="112"/>
      <c r="G256" s="112"/>
      <c r="H256" s="267"/>
      <c r="I256" s="284"/>
      <c r="J256" s="102"/>
      <c r="K256" s="101"/>
      <c r="L256" s="101"/>
      <c r="M256" s="97"/>
      <c r="N256" s="97"/>
      <c r="O256" s="97"/>
    </row>
    <row r="257" spans="2:15" ht="22.75" customHeight="1" x14ac:dyDescent="0.25">
      <c r="B257" s="91" t="s">
        <v>193</v>
      </c>
      <c r="C257" s="419" t="s">
        <v>194</v>
      </c>
      <c r="D257" s="420"/>
      <c r="E257" s="421"/>
      <c r="F257" s="112"/>
      <c r="G257" s="112"/>
      <c r="H257" s="267"/>
      <c r="I257" s="284"/>
      <c r="J257" s="102"/>
      <c r="K257" s="101"/>
      <c r="L257" s="101"/>
      <c r="M257" s="97"/>
      <c r="N257" s="97"/>
      <c r="O257" s="97"/>
    </row>
    <row r="258" spans="2:15" ht="21" customHeight="1" x14ac:dyDescent="0.25">
      <c r="B258" s="91" t="s">
        <v>195</v>
      </c>
      <c r="C258" s="419" t="s">
        <v>196</v>
      </c>
      <c r="D258" s="420"/>
      <c r="E258" s="421"/>
      <c r="F258" s="112"/>
      <c r="G258" s="112"/>
      <c r="H258" s="267"/>
      <c r="I258" s="284"/>
      <c r="J258" s="102"/>
      <c r="K258" s="101"/>
      <c r="L258" s="101"/>
      <c r="M258" s="97"/>
      <c r="N258" s="97"/>
      <c r="O258" s="97"/>
    </row>
    <row r="259" spans="2:15" ht="12.5" customHeight="1" x14ac:dyDescent="0.25">
      <c r="B259" s="113">
        <v>1300</v>
      </c>
      <c r="C259" s="397" t="s">
        <v>184</v>
      </c>
      <c r="D259" s="395"/>
      <c r="E259" s="396"/>
      <c r="F259" s="114"/>
      <c r="G259" s="114"/>
      <c r="H259" s="268"/>
      <c r="I259" s="287"/>
      <c r="J259" s="102"/>
      <c r="K259" s="101"/>
      <c r="L259" s="101"/>
      <c r="M259" s="97"/>
      <c r="N259" s="97"/>
      <c r="O259" s="97"/>
    </row>
    <row r="260" spans="2:15" ht="12.5" customHeight="1" x14ac:dyDescent="0.25">
      <c r="B260" s="115">
        <v>130001</v>
      </c>
      <c r="C260" s="394" t="s">
        <v>197</v>
      </c>
      <c r="D260" s="395"/>
      <c r="E260" s="396"/>
      <c r="F260" s="174">
        <v>0</v>
      </c>
      <c r="G260" s="116" t="s">
        <v>89</v>
      </c>
      <c r="H260" s="269">
        <f>'Prijzenboek-DEEL A'!I$26</f>
        <v>0</v>
      </c>
      <c r="I260" s="286">
        <f t="shared" ref="I260:I279" si="33">+F260*H260</f>
        <v>0</v>
      </c>
      <c r="J260" s="102"/>
      <c r="K260" s="154" t="str">
        <f>'Prijzenboek-DEEL A'!B$26</f>
        <v>000010</v>
      </c>
      <c r="L260" s="101"/>
      <c r="M260" s="97"/>
      <c r="N260" s="97"/>
      <c r="O260" s="97"/>
    </row>
    <row r="261" spans="2:15" ht="12.5" customHeight="1" x14ac:dyDescent="0.25">
      <c r="B261" s="115">
        <v>130002</v>
      </c>
      <c r="C261" s="394" t="s">
        <v>236</v>
      </c>
      <c r="D261" s="395"/>
      <c r="E261" s="396"/>
      <c r="F261" s="174">
        <v>0</v>
      </c>
      <c r="G261" s="116" t="s">
        <v>89</v>
      </c>
      <c r="H261" s="269">
        <f>'Prijzenboek-DEEL A'!I$26</f>
        <v>0</v>
      </c>
      <c r="I261" s="286">
        <f t="shared" si="33"/>
        <v>0</v>
      </c>
      <c r="J261" s="102"/>
      <c r="K261" s="154" t="str">
        <f>'Prijzenboek-DEEL A'!B$26</f>
        <v>000010</v>
      </c>
      <c r="L261" s="101"/>
      <c r="M261" s="97"/>
      <c r="N261" s="97"/>
      <c r="O261" s="97"/>
    </row>
    <row r="262" spans="2:15" ht="12.5" customHeight="1" x14ac:dyDescent="0.25">
      <c r="B262" s="115">
        <v>130003</v>
      </c>
      <c r="C262" s="394" t="s">
        <v>237</v>
      </c>
      <c r="D262" s="395"/>
      <c r="E262" s="396"/>
      <c r="F262" s="174">
        <v>0</v>
      </c>
      <c r="G262" s="116" t="s">
        <v>89</v>
      </c>
      <c r="H262" s="269">
        <f>'Prijzenboek-DEEL A'!I$26</f>
        <v>0</v>
      </c>
      <c r="I262" s="286">
        <f t="shared" si="33"/>
        <v>0</v>
      </c>
      <c r="J262" s="102"/>
      <c r="K262" s="154" t="str">
        <f>'Prijzenboek-DEEL A'!B$26</f>
        <v>000010</v>
      </c>
      <c r="L262" s="101"/>
      <c r="M262" s="97"/>
      <c r="N262" s="97"/>
      <c r="O262" s="97"/>
    </row>
    <row r="263" spans="2:15" ht="12.5" customHeight="1" x14ac:dyDescent="0.25">
      <c r="B263" s="115">
        <v>130004</v>
      </c>
      <c r="C263" s="394" t="s">
        <v>238</v>
      </c>
      <c r="D263" s="395"/>
      <c r="E263" s="396"/>
      <c r="F263" s="174">
        <v>0</v>
      </c>
      <c r="G263" s="116" t="s">
        <v>89</v>
      </c>
      <c r="H263" s="269">
        <f>'Prijzenboek-DEEL A'!I$26</f>
        <v>0</v>
      </c>
      <c r="I263" s="286">
        <f t="shared" si="33"/>
        <v>0</v>
      </c>
      <c r="J263" s="102"/>
      <c r="K263" s="154" t="str">
        <f>'Prijzenboek-DEEL A'!B$26</f>
        <v>000010</v>
      </c>
      <c r="L263" s="101"/>
      <c r="M263" s="97"/>
      <c r="N263" s="97"/>
      <c r="O263" s="97"/>
    </row>
    <row r="264" spans="2:15" ht="12.5" customHeight="1" x14ac:dyDescent="0.25">
      <c r="B264" s="115">
        <v>130005</v>
      </c>
      <c r="C264" s="394" t="s">
        <v>239</v>
      </c>
      <c r="D264" s="395"/>
      <c r="E264" s="396"/>
      <c r="F264" s="174">
        <v>0</v>
      </c>
      <c r="G264" s="116" t="s">
        <v>89</v>
      </c>
      <c r="H264" s="269">
        <f>'Prijzenboek-DEEL A'!I$26</f>
        <v>0</v>
      </c>
      <c r="I264" s="286">
        <f t="shared" si="33"/>
        <v>0</v>
      </c>
      <c r="J264" s="102"/>
      <c r="K264" s="154" t="str">
        <f>'Prijzenboek-DEEL A'!B$26</f>
        <v>000010</v>
      </c>
      <c r="L264" s="101"/>
      <c r="M264" s="97"/>
      <c r="N264" s="97"/>
      <c r="O264" s="97"/>
    </row>
    <row r="265" spans="2:15" ht="12.5" customHeight="1" x14ac:dyDescent="0.25">
      <c r="B265" s="115">
        <v>130006</v>
      </c>
      <c r="C265" s="394" t="s">
        <v>240</v>
      </c>
      <c r="D265" s="395"/>
      <c r="E265" s="396"/>
      <c r="F265" s="174">
        <v>0</v>
      </c>
      <c r="G265" s="116" t="s">
        <v>89</v>
      </c>
      <c r="H265" s="269">
        <f>'Prijzenboek-DEEL A'!I$26</f>
        <v>0</v>
      </c>
      <c r="I265" s="286">
        <f t="shared" si="33"/>
        <v>0</v>
      </c>
      <c r="J265" s="102"/>
      <c r="K265" s="154" t="str">
        <f>'Prijzenboek-DEEL A'!B$26</f>
        <v>000010</v>
      </c>
      <c r="L265" s="101"/>
      <c r="M265" s="97"/>
      <c r="N265" s="97"/>
      <c r="O265" s="97"/>
    </row>
    <row r="266" spans="2:15" ht="12.5" customHeight="1" x14ac:dyDescent="0.25">
      <c r="B266" s="115">
        <v>130007</v>
      </c>
      <c r="C266" s="394" t="s">
        <v>241</v>
      </c>
      <c r="D266" s="395"/>
      <c r="E266" s="396"/>
      <c r="F266" s="174">
        <v>0</v>
      </c>
      <c r="G266" s="116" t="s">
        <v>89</v>
      </c>
      <c r="H266" s="269">
        <f>'Prijzenboek-DEEL A'!I$26</f>
        <v>0</v>
      </c>
      <c r="I266" s="286">
        <f t="shared" si="33"/>
        <v>0</v>
      </c>
      <c r="J266" s="102"/>
      <c r="K266" s="154" t="str">
        <f>'Prijzenboek-DEEL A'!B$26</f>
        <v>000010</v>
      </c>
      <c r="L266" s="101"/>
      <c r="M266" s="97"/>
      <c r="N266" s="97"/>
      <c r="O266" s="97"/>
    </row>
    <row r="267" spans="2:15" ht="12.5" customHeight="1" x14ac:dyDescent="0.25">
      <c r="B267" s="115">
        <v>130008</v>
      </c>
      <c r="C267" s="394" t="s">
        <v>242</v>
      </c>
      <c r="D267" s="395"/>
      <c r="E267" s="396"/>
      <c r="F267" s="174">
        <v>0</v>
      </c>
      <c r="G267" s="116" t="s">
        <v>89</v>
      </c>
      <c r="H267" s="269">
        <f>'Prijzenboek-DEEL A'!I$26</f>
        <v>0</v>
      </c>
      <c r="I267" s="286">
        <f t="shared" si="33"/>
        <v>0</v>
      </c>
      <c r="J267" s="102"/>
      <c r="K267" s="154" t="str">
        <f>'Prijzenboek-DEEL A'!B$26</f>
        <v>000010</v>
      </c>
      <c r="L267" s="101"/>
      <c r="M267" s="97"/>
      <c r="N267" s="97"/>
      <c r="O267" s="97"/>
    </row>
    <row r="268" spans="2:15" ht="12.5" customHeight="1" x14ac:dyDescent="0.25">
      <c r="B268" s="115">
        <v>130009</v>
      </c>
      <c r="C268" s="394" t="s">
        <v>243</v>
      </c>
      <c r="D268" s="395"/>
      <c r="E268" s="396"/>
      <c r="F268" s="174">
        <v>0</v>
      </c>
      <c r="G268" s="116" t="s">
        <v>89</v>
      </c>
      <c r="H268" s="269">
        <f>'Prijzenboek-DEEL A'!I$26</f>
        <v>0</v>
      </c>
      <c r="I268" s="286">
        <f t="shared" si="33"/>
        <v>0</v>
      </c>
      <c r="J268" s="102"/>
      <c r="K268" s="154" t="str">
        <f>'Prijzenboek-DEEL A'!B$26</f>
        <v>000010</v>
      </c>
      <c r="L268" s="101"/>
      <c r="M268" s="97"/>
      <c r="N268" s="97"/>
      <c r="O268" s="97"/>
    </row>
    <row r="269" spans="2:15" ht="12.5" customHeight="1" x14ac:dyDescent="0.25">
      <c r="B269" s="115">
        <v>130010</v>
      </c>
      <c r="C269" s="394" t="s">
        <v>244</v>
      </c>
      <c r="D269" s="395"/>
      <c r="E269" s="396"/>
      <c r="F269" s="174">
        <v>0</v>
      </c>
      <c r="G269" s="116" t="s">
        <v>89</v>
      </c>
      <c r="H269" s="269">
        <f>'Prijzenboek-DEEL A'!I$26</f>
        <v>0</v>
      </c>
      <c r="I269" s="286">
        <f t="shared" si="33"/>
        <v>0</v>
      </c>
      <c r="J269" s="102"/>
      <c r="K269" s="154" t="str">
        <f>'Prijzenboek-DEEL A'!B$26</f>
        <v>000010</v>
      </c>
      <c r="L269" s="101"/>
      <c r="M269" s="97"/>
      <c r="N269" s="97"/>
      <c r="O269" s="97"/>
    </row>
    <row r="270" spans="2:15" ht="12.5" customHeight="1" x14ac:dyDescent="0.25">
      <c r="B270" s="115">
        <v>130011</v>
      </c>
      <c r="C270" s="394" t="s">
        <v>245</v>
      </c>
      <c r="D270" s="395"/>
      <c r="E270" s="396"/>
      <c r="F270" s="174">
        <v>0</v>
      </c>
      <c r="G270" s="116" t="s">
        <v>89</v>
      </c>
      <c r="H270" s="269">
        <f>'Prijzenboek-DEEL A'!I$26</f>
        <v>0</v>
      </c>
      <c r="I270" s="286">
        <f t="shared" si="33"/>
        <v>0</v>
      </c>
      <c r="J270" s="102"/>
      <c r="K270" s="154" t="str">
        <f>'Prijzenboek-DEEL A'!B$26</f>
        <v>000010</v>
      </c>
      <c r="L270" s="101"/>
      <c r="M270" s="97"/>
      <c r="N270" s="97"/>
      <c r="O270" s="97"/>
    </row>
    <row r="271" spans="2:15" ht="12.5" customHeight="1" x14ac:dyDescent="0.25">
      <c r="B271" s="115">
        <v>130012</v>
      </c>
      <c r="C271" s="394" t="s">
        <v>246</v>
      </c>
      <c r="D271" s="395"/>
      <c r="E271" s="396"/>
      <c r="F271" s="174">
        <v>0</v>
      </c>
      <c r="G271" s="116" t="s">
        <v>89</v>
      </c>
      <c r="H271" s="269">
        <f>'Prijzenboek-DEEL A'!I$26</f>
        <v>0</v>
      </c>
      <c r="I271" s="286">
        <f t="shared" si="33"/>
        <v>0</v>
      </c>
      <c r="J271" s="102"/>
      <c r="K271" s="154" t="str">
        <f>'Prijzenboek-DEEL A'!B$26</f>
        <v>000010</v>
      </c>
      <c r="L271" s="101"/>
      <c r="M271" s="97"/>
      <c r="N271" s="97"/>
      <c r="O271" s="97"/>
    </row>
    <row r="272" spans="2:15" ht="12.5" customHeight="1" x14ac:dyDescent="0.25">
      <c r="B272" s="115">
        <v>130013</v>
      </c>
      <c r="C272" s="394" t="s">
        <v>247</v>
      </c>
      <c r="D272" s="395"/>
      <c r="E272" s="396"/>
      <c r="F272" s="174">
        <v>0</v>
      </c>
      <c r="G272" s="116" t="s">
        <v>89</v>
      </c>
      <c r="H272" s="269">
        <f>'Prijzenboek-DEEL A'!I$26</f>
        <v>0</v>
      </c>
      <c r="I272" s="286">
        <f t="shared" si="33"/>
        <v>0</v>
      </c>
      <c r="J272" s="102"/>
      <c r="K272" s="154" t="str">
        <f>'Prijzenboek-DEEL A'!B$26</f>
        <v>000010</v>
      </c>
      <c r="L272" s="101"/>
      <c r="M272" s="97"/>
      <c r="N272" s="97"/>
      <c r="O272" s="97"/>
    </row>
    <row r="273" spans="2:15" ht="12.5" customHeight="1" x14ac:dyDescent="0.25">
      <c r="B273" s="115">
        <v>130014</v>
      </c>
      <c r="C273" s="394" t="s">
        <v>248</v>
      </c>
      <c r="D273" s="395"/>
      <c r="E273" s="396"/>
      <c r="F273" s="174">
        <v>0</v>
      </c>
      <c r="G273" s="116" t="s">
        <v>89</v>
      </c>
      <c r="H273" s="269">
        <f>'Prijzenboek-DEEL A'!I$26</f>
        <v>0</v>
      </c>
      <c r="I273" s="286">
        <f t="shared" si="33"/>
        <v>0</v>
      </c>
      <c r="J273" s="102"/>
      <c r="K273" s="154" t="str">
        <f>'Prijzenboek-DEEL A'!B$26</f>
        <v>000010</v>
      </c>
      <c r="L273" s="101"/>
      <c r="M273" s="97"/>
      <c r="N273" s="97"/>
      <c r="O273" s="97"/>
    </row>
    <row r="274" spans="2:15" ht="12.5" customHeight="1" x14ac:dyDescent="0.25">
      <c r="B274" s="115">
        <v>130015</v>
      </c>
      <c r="C274" s="394" t="s">
        <v>249</v>
      </c>
      <c r="D274" s="395"/>
      <c r="E274" s="396"/>
      <c r="F274" s="174">
        <v>0</v>
      </c>
      <c r="G274" s="116" t="s">
        <v>89</v>
      </c>
      <c r="H274" s="269">
        <f>'Prijzenboek-DEEL A'!I$26</f>
        <v>0</v>
      </c>
      <c r="I274" s="286">
        <f t="shared" si="33"/>
        <v>0</v>
      </c>
      <c r="J274" s="102"/>
      <c r="K274" s="154" t="str">
        <f>'Prijzenboek-DEEL A'!B$26</f>
        <v>000010</v>
      </c>
      <c r="L274" s="101"/>
      <c r="M274" s="97"/>
      <c r="N274" s="97"/>
      <c r="O274" s="97"/>
    </row>
    <row r="275" spans="2:15" ht="12.5" customHeight="1" x14ac:dyDescent="0.25">
      <c r="B275" s="115">
        <v>130016</v>
      </c>
      <c r="C275" s="394" t="s">
        <v>250</v>
      </c>
      <c r="D275" s="395"/>
      <c r="E275" s="396"/>
      <c r="F275" s="174">
        <v>0</v>
      </c>
      <c r="G275" s="116" t="s">
        <v>89</v>
      </c>
      <c r="H275" s="269">
        <f>'Prijzenboek-DEEL A'!I$26</f>
        <v>0</v>
      </c>
      <c r="I275" s="286">
        <f t="shared" si="33"/>
        <v>0</v>
      </c>
      <c r="J275" s="102"/>
      <c r="K275" s="154" t="str">
        <f>'Prijzenboek-DEEL A'!B$26</f>
        <v>000010</v>
      </c>
      <c r="L275" s="101"/>
      <c r="M275" s="97"/>
      <c r="N275" s="97"/>
      <c r="O275" s="97"/>
    </row>
    <row r="276" spans="2:15" ht="12.5" customHeight="1" x14ac:dyDescent="0.25">
      <c r="B276" s="115">
        <v>130017</v>
      </c>
      <c r="C276" s="394" t="s">
        <v>251</v>
      </c>
      <c r="D276" s="395"/>
      <c r="E276" s="396"/>
      <c r="F276" s="174">
        <v>0</v>
      </c>
      <c r="G276" s="116" t="s">
        <v>89</v>
      </c>
      <c r="H276" s="269">
        <f>'Prijzenboek-DEEL A'!I$26</f>
        <v>0</v>
      </c>
      <c r="I276" s="286">
        <f t="shared" si="33"/>
        <v>0</v>
      </c>
      <c r="J276" s="102"/>
      <c r="K276" s="154" t="str">
        <f>'Prijzenboek-DEEL A'!B$26</f>
        <v>000010</v>
      </c>
      <c r="L276" s="101"/>
      <c r="M276" s="97"/>
      <c r="N276" s="97"/>
      <c r="O276" s="97"/>
    </row>
    <row r="277" spans="2:15" ht="12.5" customHeight="1" x14ac:dyDescent="0.25">
      <c r="B277" s="115">
        <v>130018</v>
      </c>
      <c r="C277" s="394" t="s">
        <v>252</v>
      </c>
      <c r="D277" s="395"/>
      <c r="E277" s="396"/>
      <c r="F277" s="174">
        <v>0</v>
      </c>
      <c r="G277" s="116" t="s">
        <v>89</v>
      </c>
      <c r="H277" s="269">
        <f>'Prijzenboek-DEEL A'!I$26</f>
        <v>0</v>
      </c>
      <c r="I277" s="286">
        <f t="shared" si="33"/>
        <v>0</v>
      </c>
      <c r="J277" s="102"/>
      <c r="K277" s="154" t="str">
        <f>'Prijzenboek-DEEL A'!B$26</f>
        <v>000010</v>
      </c>
      <c r="L277" s="101"/>
      <c r="M277" s="97"/>
      <c r="N277" s="97"/>
      <c r="O277" s="97"/>
    </row>
    <row r="278" spans="2:15" ht="12.5" customHeight="1" x14ac:dyDescent="0.25">
      <c r="B278" s="115">
        <v>130019</v>
      </c>
      <c r="C278" s="394" t="s">
        <v>253</v>
      </c>
      <c r="D278" s="395"/>
      <c r="E278" s="396"/>
      <c r="F278" s="174">
        <v>0</v>
      </c>
      <c r="G278" s="116" t="s">
        <v>89</v>
      </c>
      <c r="H278" s="269">
        <f>'Prijzenboek-DEEL A'!I$26</f>
        <v>0</v>
      </c>
      <c r="I278" s="286">
        <f t="shared" si="33"/>
        <v>0</v>
      </c>
      <c r="J278" s="102"/>
      <c r="K278" s="154" t="str">
        <f>'Prijzenboek-DEEL A'!B$26</f>
        <v>000010</v>
      </c>
      <c r="L278" s="101"/>
      <c r="M278" s="97"/>
      <c r="N278" s="97"/>
      <c r="O278" s="97"/>
    </row>
    <row r="279" spans="2:15" ht="12.5" customHeight="1" x14ac:dyDescent="0.25">
      <c r="B279" s="115">
        <v>130020</v>
      </c>
      <c r="C279" s="394" t="s">
        <v>254</v>
      </c>
      <c r="D279" s="395"/>
      <c r="E279" s="396"/>
      <c r="F279" s="174">
        <v>0</v>
      </c>
      <c r="G279" s="116" t="s">
        <v>89</v>
      </c>
      <c r="H279" s="269">
        <f>'Prijzenboek-DEEL A'!I$26</f>
        <v>0</v>
      </c>
      <c r="I279" s="286">
        <f t="shared" si="33"/>
        <v>0</v>
      </c>
      <c r="J279" s="102"/>
      <c r="K279" s="154" t="str">
        <f>'Prijzenboek-DEEL A'!B$26</f>
        <v>000010</v>
      </c>
      <c r="L279" s="101"/>
      <c r="M279" s="97"/>
      <c r="N279" s="97"/>
      <c r="O279" s="97"/>
    </row>
    <row r="280" spans="2:15" ht="12.5" customHeight="1" x14ac:dyDescent="0.25">
      <c r="B280" s="113">
        <v>1310</v>
      </c>
      <c r="C280" s="397" t="s">
        <v>212</v>
      </c>
      <c r="D280" s="395"/>
      <c r="E280" s="396"/>
      <c r="F280" s="114"/>
      <c r="G280" s="114"/>
      <c r="H280" s="268"/>
      <c r="I280" s="287"/>
      <c r="J280" s="102"/>
      <c r="K280" s="101"/>
      <c r="L280" s="101"/>
      <c r="M280" s="97"/>
      <c r="N280" s="97"/>
      <c r="O280" s="97"/>
    </row>
    <row r="281" spans="2:15" ht="12.5" customHeight="1" x14ac:dyDescent="0.25">
      <c r="B281" s="91" t="s">
        <v>213</v>
      </c>
      <c r="C281" s="424" t="s">
        <v>214</v>
      </c>
      <c r="D281" s="425"/>
      <c r="E281" s="426"/>
      <c r="F281" s="112"/>
      <c r="G281" s="112"/>
      <c r="H281" s="267"/>
      <c r="I281" s="284"/>
      <c r="J281" s="102"/>
      <c r="K281" s="101"/>
      <c r="L281" s="101"/>
      <c r="M281" s="97"/>
      <c r="N281" s="97"/>
      <c r="O281" s="97"/>
    </row>
    <row r="282" spans="2:15" ht="12.5" customHeight="1" x14ac:dyDescent="0.25">
      <c r="B282" s="91" t="s">
        <v>215</v>
      </c>
      <c r="C282" s="424" t="s">
        <v>216</v>
      </c>
      <c r="D282" s="425"/>
      <c r="E282" s="426"/>
      <c r="F282" s="112"/>
      <c r="G282" s="112"/>
      <c r="H282" s="267"/>
      <c r="I282" s="284"/>
      <c r="J282" s="102"/>
      <c r="K282" s="101"/>
      <c r="L282" s="101"/>
      <c r="M282" s="97"/>
      <c r="N282" s="97"/>
      <c r="O282" s="97"/>
    </row>
    <row r="283" spans="2:15" ht="12.5" customHeight="1" x14ac:dyDescent="0.25">
      <c r="B283" s="91" t="s">
        <v>217</v>
      </c>
      <c r="C283" s="424" t="s">
        <v>218</v>
      </c>
      <c r="D283" s="425"/>
      <c r="E283" s="426"/>
      <c r="F283" s="112"/>
      <c r="G283" s="112"/>
      <c r="H283" s="267"/>
      <c r="I283" s="284"/>
      <c r="J283" s="102"/>
      <c r="K283" s="101"/>
      <c r="L283" s="101"/>
      <c r="M283" s="97"/>
      <c r="N283" s="97"/>
      <c r="O283" s="97"/>
    </row>
    <row r="284" spans="2:15" ht="12.5" customHeight="1" x14ac:dyDescent="0.25">
      <c r="B284" s="91" t="s">
        <v>219</v>
      </c>
      <c r="C284" s="424" t="s">
        <v>220</v>
      </c>
      <c r="D284" s="425"/>
      <c r="E284" s="426"/>
      <c r="F284" s="112"/>
      <c r="G284" s="112"/>
      <c r="H284" s="267"/>
      <c r="I284" s="284"/>
      <c r="J284" s="102"/>
      <c r="K284" s="101"/>
      <c r="L284" s="101"/>
      <c r="M284" s="97"/>
      <c r="N284" s="97"/>
      <c r="O284" s="97"/>
    </row>
    <row r="285" spans="2:15" ht="12.5" customHeight="1" x14ac:dyDescent="0.25">
      <c r="B285" s="115">
        <v>131001</v>
      </c>
      <c r="C285" s="431" t="s">
        <v>221</v>
      </c>
      <c r="D285" s="432"/>
      <c r="E285" s="433"/>
      <c r="F285" s="174">
        <v>0</v>
      </c>
      <c r="G285" s="116" t="s">
        <v>71</v>
      </c>
      <c r="H285" s="269">
        <f>'Prijzenboek-DEEL A'!I$100</f>
        <v>0</v>
      </c>
      <c r="I285" s="286">
        <f t="shared" ref="I285:I298" si="34">+F285*H285</f>
        <v>0</v>
      </c>
      <c r="J285" s="102"/>
      <c r="K285" s="117" t="str">
        <f>'Prijzenboek-DEEL A'!B$100</f>
        <v>030000</v>
      </c>
      <c r="L285" s="101"/>
      <c r="M285" s="97"/>
      <c r="N285" s="97"/>
      <c r="O285" s="97"/>
    </row>
    <row r="286" spans="2:15" ht="12.5" customHeight="1" x14ac:dyDescent="0.25">
      <c r="B286" s="115">
        <v>131006</v>
      </c>
      <c r="C286" s="431" t="s">
        <v>255</v>
      </c>
      <c r="D286" s="432"/>
      <c r="E286" s="433"/>
      <c r="F286" s="174">
        <v>0</v>
      </c>
      <c r="G286" s="116" t="s">
        <v>71</v>
      </c>
      <c r="H286" s="269">
        <f>'Prijzenboek-DEEL A'!I$100</f>
        <v>0</v>
      </c>
      <c r="I286" s="286">
        <f t="shared" si="34"/>
        <v>0</v>
      </c>
      <c r="J286" s="102"/>
      <c r="K286" s="117" t="str">
        <f>'Prijzenboek-DEEL A'!B$100</f>
        <v>030000</v>
      </c>
      <c r="L286" s="101"/>
      <c r="M286" s="97"/>
      <c r="N286" s="97"/>
      <c r="O286" s="97"/>
    </row>
    <row r="287" spans="2:15" ht="12.5" customHeight="1" x14ac:dyDescent="0.25">
      <c r="B287" s="115">
        <v>131007</v>
      </c>
      <c r="C287" s="431" t="s">
        <v>256</v>
      </c>
      <c r="D287" s="432"/>
      <c r="E287" s="433"/>
      <c r="F287" s="174">
        <v>0</v>
      </c>
      <c r="G287" s="116" t="s">
        <v>71</v>
      </c>
      <c r="H287" s="269">
        <f>'Prijzenboek-DEEL A'!I$100</f>
        <v>0</v>
      </c>
      <c r="I287" s="286">
        <f t="shared" si="34"/>
        <v>0</v>
      </c>
      <c r="J287" s="102"/>
      <c r="K287" s="117" t="str">
        <f>'Prijzenboek-DEEL A'!B$100</f>
        <v>030000</v>
      </c>
      <c r="L287" s="101"/>
      <c r="M287" s="97"/>
      <c r="N287" s="97"/>
      <c r="O287" s="97"/>
    </row>
    <row r="288" spans="2:15" ht="12.5" customHeight="1" x14ac:dyDescent="0.25">
      <c r="B288" s="115">
        <v>131008</v>
      </c>
      <c r="C288" s="431" t="s">
        <v>257</v>
      </c>
      <c r="D288" s="432"/>
      <c r="E288" s="433"/>
      <c r="F288" s="174">
        <v>0</v>
      </c>
      <c r="G288" s="116" t="s">
        <v>71</v>
      </c>
      <c r="H288" s="269">
        <f>'Prijzenboek-DEEL A'!I$100</f>
        <v>0</v>
      </c>
      <c r="I288" s="286">
        <f t="shared" si="34"/>
        <v>0</v>
      </c>
      <c r="J288" s="102"/>
      <c r="K288" s="117" t="str">
        <f>'Prijzenboek-DEEL A'!B$100</f>
        <v>030000</v>
      </c>
      <c r="L288" s="101"/>
      <c r="M288" s="97"/>
      <c r="N288" s="97"/>
      <c r="O288" s="97"/>
    </row>
    <row r="289" spans="2:15" ht="12.5" customHeight="1" x14ac:dyDescent="0.25">
      <c r="B289" s="115">
        <v>131009</v>
      </c>
      <c r="C289" s="431" t="s">
        <v>258</v>
      </c>
      <c r="D289" s="432"/>
      <c r="E289" s="433"/>
      <c r="F289" s="174">
        <v>0</v>
      </c>
      <c r="G289" s="116" t="s">
        <v>71</v>
      </c>
      <c r="H289" s="269">
        <f>'Prijzenboek-DEEL A'!I$100</f>
        <v>0</v>
      </c>
      <c r="I289" s="286">
        <f t="shared" si="34"/>
        <v>0</v>
      </c>
      <c r="J289" s="102"/>
      <c r="K289" s="117" t="str">
        <f>'Prijzenboek-DEEL A'!B$100</f>
        <v>030000</v>
      </c>
      <c r="L289" s="101"/>
      <c r="M289" s="97"/>
      <c r="N289" s="97"/>
      <c r="O289" s="97"/>
    </row>
    <row r="290" spans="2:15" ht="12.5" customHeight="1" x14ac:dyDescent="0.25">
      <c r="B290" s="115">
        <v>131010</v>
      </c>
      <c r="C290" s="431" t="s">
        <v>259</v>
      </c>
      <c r="D290" s="432"/>
      <c r="E290" s="433"/>
      <c r="F290" s="174">
        <v>0</v>
      </c>
      <c r="G290" s="116" t="s">
        <v>71</v>
      </c>
      <c r="H290" s="269">
        <f>'Prijzenboek-DEEL A'!I$100</f>
        <v>0</v>
      </c>
      <c r="I290" s="286">
        <f t="shared" si="34"/>
        <v>0</v>
      </c>
      <c r="J290" s="102"/>
      <c r="K290" s="117" t="str">
        <f>'Prijzenboek-DEEL A'!B$100</f>
        <v>030000</v>
      </c>
      <c r="L290" s="101"/>
      <c r="M290" s="97"/>
      <c r="N290" s="97"/>
      <c r="O290" s="97"/>
    </row>
    <row r="291" spans="2:15" ht="12.5" customHeight="1" x14ac:dyDescent="0.25">
      <c r="B291" s="115">
        <v>131011</v>
      </c>
      <c r="C291" s="431" t="s">
        <v>260</v>
      </c>
      <c r="D291" s="432"/>
      <c r="E291" s="433"/>
      <c r="F291" s="174">
        <v>0</v>
      </c>
      <c r="G291" s="116" t="s">
        <v>71</v>
      </c>
      <c r="H291" s="269">
        <f>'Prijzenboek-DEEL A'!I$100</f>
        <v>0</v>
      </c>
      <c r="I291" s="286">
        <f t="shared" si="34"/>
        <v>0</v>
      </c>
      <c r="J291" s="102"/>
      <c r="K291" s="117" t="str">
        <f>'Prijzenboek-DEEL A'!B$100</f>
        <v>030000</v>
      </c>
      <c r="L291" s="101"/>
      <c r="M291" s="97"/>
      <c r="N291" s="97"/>
      <c r="O291" s="97"/>
    </row>
    <row r="292" spans="2:15" ht="12.5" customHeight="1" x14ac:dyDescent="0.25">
      <c r="B292" s="115">
        <v>131012</v>
      </c>
      <c r="C292" s="431" t="s">
        <v>261</v>
      </c>
      <c r="D292" s="432"/>
      <c r="E292" s="433"/>
      <c r="F292" s="174">
        <v>0</v>
      </c>
      <c r="G292" s="116" t="s">
        <v>71</v>
      </c>
      <c r="H292" s="269">
        <f>'Prijzenboek-DEEL A'!I$100</f>
        <v>0</v>
      </c>
      <c r="I292" s="286">
        <f t="shared" si="34"/>
        <v>0</v>
      </c>
      <c r="J292" s="102"/>
      <c r="K292" s="117" t="str">
        <f>'Prijzenboek-DEEL A'!B$100</f>
        <v>030000</v>
      </c>
      <c r="L292" s="101"/>
      <c r="M292" s="97"/>
      <c r="N292" s="97"/>
      <c r="O292" s="97"/>
    </row>
    <row r="293" spans="2:15" ht="12.5" customHeight="1" x14ac:dyDescent="0.25">
      <c r="B293" s="115">
        <v>131013</v>
      </c>
      <c r="C293" s="431" t="s">
        <v>262</v>
      </c>
      <c r="D293" s="432"/>
      <c r="E293" s="433"/>
      <c r="F293" s="174">
        <v>0</v>
      </c>
      <c r="G293" s="116" t="s">
        <v>71</v>
      </c>
      <c r="H293" s="269">
        <f>'Prijzenboek-DEEL A'!I$100</f>
        <v>0</v>
      </c>
      <c r="I293" s="286">
        <f t="shared" si="34"/>
        <v>0</v>
      </c>
      <c r="J293" s="102"/>
      <c r="K293" s="117" t="str">
        <f>'Prijzenboek-DEEL A'!B$100</f>
        <v>030000</v>
      </c>
      <c r="L293" s="101"/>
      <c r="M293" s="97"/>
      <c r="N293" s="97"/>
      <c r="O293" s="97"/>
    </row>
    <row r="294" spans="2:15" ht="12.5" customHeight="1" x14ac:dyDescent="0.25">
      <c r="B294" s="115">
        <v>131015</v>
      </c>
      <c r="C294" s="431" t="s">
        <v>263</v>
      </c>
      <c r="D294" s="432"/>
      <c r="E294" s="433"/>
      <c r="F294" s="174">
        <v>0</v>
      </c>
      <c r="G294" s="116" t="s">
        <v>71</v>
      </c>
      <c r="H294" s="269">
        <f>'Prijzenboek-DEEL A'!I$100</f>
        <v>0</v>
      </c>
      <c r="I294" s="286">
        <f t="shared" si="34"/>
        <v>0</v>
      </c>
      <c r="J294" s="102"/>
      <c r="K294" s="117" t="str">
        <f>'Prijzenboek-DEEL A'!B$100</f>
        <v>030000</v>
      </c>
      <c r="L294" s="101"/>
      <c r="M294" s="97"/>
      <c r="N294" s="97"/>
      <c r="O294" s="97"/>
    </row>
    <row r="295" spans="2:15" ht="12.5" customHeight="1" x14ac:dyDescent="0.25">
      <c r="B295" s="115">
        <v>131016</v>
      </c>
      <c r="C295" s="431" t="s">
        <v>264</v>
      </c>
      <c r="D295" s="432"/>
      <c r="E295" s="433"/>
      <c r="F295" s="174">
        <v>0</v>
      </c>
      <c r="G295" s="116" t="s">
        <v>71</v>
      </c>
      <c r="H295" s="269">
        <f>'Prijzenboek-DEEL A'!I$100</f>
        <v>0</v>
      </c>
      <c r="I295" s="286">
        <f t="shared" si="34"/>
        <v>0</v>
      </c>
      <c r="J295" s="102"/>
      <c r="K295" s="117" t="str">
        <f>'Prijzenboek-DEEL A'!B$100</f>
        <v>030000</v>
      </c>
      <c r="L295" s="101"/>
      <c r="M295" s="97"/>
      <c r="N295" s="97"/>
      <c r="O295" s="97"/>
    </row>
    <row r="296" spans="2:15" ht="12.5" customHeight="1" x14ac:dyDescent="0.25">
      <c r="B296" s="115">
        <v>131017</v>
      </c>
      <c r="C296" s="431" t="s">
        <v>265</v>
      </c>
      <c r="D296" s="432"/>
      <c r="E296" s="433"/>
      <c r="F296" s="174">
        <v>0</v>
      </c>
      <c r="G296" s="116" t="s">
        <v>71</v>
      </c>
      <c r="H296" s="269">
        <f>'Prijzenboek-DEEL A'!I$100</f>
        <v>0</v>
      </c>
      <c r="I296" s="286">
        <f t="shared" si="34"/>
        <v>0</v>
      </c>
      <c r="J296" s="102"/>
      <c r="K296" s="117" t="str">
        <f>'Prijzenboek-DEEL A'!B$100</f>
        <v>030000</v>
      </c>
      <c r="L296" s="101"/>
      <c r="M296" s="97"/>
      <c r="N296" s="97"/>
      <c r="O296" s="97"/>
    </row>
    <row r="297" spans="2:15" ht="12.5" customHeight="1" x14ac:dyDescent="0.25">
      <c r="B297" s="115">
        <v>131018</v>
      </c>
      <c r="C297" s="431" t="s">
        <v>266</v>
      </c>
      <c r="D297" s="432"/>
      <c r="E297" s="433"/>
      <c r="F297" s="174">
        <v>0</v>
      </c>
      <c r="G297" s="116" t="s">
        <v>71</v>
      </c>
      <c r="H297" s="269">
        <f>'Prijzenboek-DEEL A'!I$100</f>
        <v>0</v>
      </c>
      <c r="I297" s="286">
        <f t="shared" si="34"/>
        <v>0</v>
      </c>
      <c r="J297" s="102"/>
      <c r="K297" s="117" t="str">
        <f>'Prijzenboek-DEEL A'!B$100</f>
        <v>030000</v>
      </c>
      <c r="L297" s="101"/>
      <c r="M297" s="97"/>
      <c r="N297" s="97"/>
      <c r="O297" s="97"/>
    </row>
    <row r="298" spans="2:15" ht="23.15" customHeight="1" x14ac:dyDescent="0.25">
      <c r="B298" s="115">
        <v>131019</v>
      </c>
      <c r="C298" s="431" t="s">
        <v>659</v>
      </c>
      <c r="D298" s="432"/>
      <c r="E298" s="433"/>
      <c r="F298" s="174">
        <v>0</v>
      </c>
      <c r="G298" s="116" t="s">
        <v>71</v>
      </c>
      <c r="H298" s="269">
        <f>'Prijzenboek-DEEL A'!I101</f>
        <v>0</v>
      </c>
      <c r="I298" s="286">
        <f t="shared" si="34"/>
        <v>0</v>
      </c>
      <c r="J298" s="102"/>
      <c r="K298" s="117" t="str">
        <f>'Prijzenboek-DEEL A'!B101</f>
        <v>030010</v>
      </c>
      <c r="L298" s="101"/>
      <c r="M298" s="97"/>
      <c r="N298" s="97"/>
      <c r="O298" s="97"/>
    </row>
    <row r="299" spans="2:15" ht="12.5" customHeight="1" x14ac:dyDescent="0.25">
      <c r="B299" s="113">
        <v>1320</v>
      </c>
      <c r="C299" s="397" t="s">
        <v>113</v>
      </c>
      <c r="D299" s="395"/>
      <c r="E299" s="396"/>
      <c r="F299" s="114"/>
      <c r="G299" s="114"/>
      <c r="H299" s="268"/>
      <c r="I299" s="287"/>
      <c r="J299" s="102"/>
      <c r="K299" s="101"/>
      <c r="L299" s="101"/>
      <c r="M299" s="97"/>
      <c r="N299" s="97"/>
      <c r="O299" s="97"/>
    </row>
    <row r="300" spans="2:15" ht="12.5" customHeight="1" x14ac:dyDescent="0.25">
      <c r="B300" s="115">
        <v>132000</v>
      </c>
      <c r="C300" s="394" t="s">
        <v>187</v>
      </c>
      <c r="D300" s="395"/>
      <c r="E300" s="396"/>
      <c r="F300" s="116">
        <v>1</v>
      </c>
      <c r="G300" s="116" t="s">
        <v>115</v>
      </c>
      <c r="H300" s="269">
        <f>'Prijzenboek-DEEL A'!I55</f>
        <v>0</v>
      </c>
      <c r="I300" s="286">
        <f t="shared" ref="I300" si="35">+F300*H300</f>
        <v>0</v>
      </c>
      <c r="J300" s="102"/>
      <c r="K300" s="117" t="str">
        <f>'Prijzenboek-DEEL A'!B55</f>
        <v>010020</v>
      </c>
      <c r="L300" s="101"/>
      <c r="M300" s="97"/>
      <c r="N300" s="97"/>
      <c r="O300" s="97"/>
    </row>
    <row r="301" spans="2:15" ht="12.5" customHeight="1" x14ac:dyDescent="0.25">
      <c r="B301" s="113">
        <v>1330</v>
      </c>
      <c r="C301" s="397" t="s">
        <v>116</v>
      </c>
      <c r="D301" s="395"/>
      <c r="E301" s="396"/>
      <c r="F301" s="114"/>
      <c r="G301" s="116"/>
      <c r="H301" s="268"/>
      <c r="I301" s="287"/>
      <c r="J301" s="102"/>
      <c r="K301" s="118"/>
      <c r="L301" s="101"/>
      <c r="M301" s="97"/>
      <c r="N301" s="97"/>
      <c r="O301" s="97"/>
    </row>
    <row r="302" spans="2:15" ht="12.5" customHeight="1" x14ac:dyDescent="0.25">
      <c r="B302" s="115">
        <v>133000</v>
      </c>
      <c r="C302" s="398" t="s">
        <v>146</v>
      </c>
      <c r="D302" s="399"/>
      <c r="E302" s="400"/>
      <c r="F302" s="174">
        <v>0</v>
      </c>
      <c r="G302" s="116" t="s">
        <v>89</v>
      </c>
      <c r="H302" s="269">
        <f>'Prijzenboek-DEEL A'!I29</f>
        <v>0</v>
      </c>
      <c r="I302" s="286">
        <f t="shared" ref="I302:I303" si="36">+F302*H302</f>
        <v>0</v>
      </c>
      <c r="J302" s="102"/>
      <c r="K302" s="119" t="str">
        <f>'Prijzenboek-DEEL A'!B29</f>
        <v>000040</v>
      </c>
      <c r="L302" s="101"/>
      <c r="M302" s="97"/>
      <c r="N302" s="97"/>
      <c r="O302" s="97"/>
    </row>
    <row r="303" spans="2:15" ht="24.5" customHeight="1" x14ac:dyDescent="0.25">
      <c r="B303" s="115">
        <v>133010</v>
      </c>
      <c r="C303" s="401" t="s">
        <v>657</v>
      </c>
      <c r="D303" s="402"/>
      <c r="E303" s="403"/>
      <c r="F303" s="174">
        <v>0</v>
      </c>
      <c r="G303" s="116" t="s">
        <v>89</v>
      </c>
      <c r="H303" s="269">
        <f>'Prijzenboek-DEEL A'!I29</f>
        <v>0</v>
      </c>
      <c r="I303" s="286">
        <f t="shared" si="36"/>
        <v>0</v>
      </c>
      <c r="J303" s="102"/>
      <c r="K303" s="119" t="str">
        <f>'Prijzenboek-DEEL A'!B29</f>
        <v>000040</v>
      </c>
      <c r="L303" s="101"/>
      <c r="M303" s="97"/>
      <c r="N303" s="97"/>
      <c r="O303" s="97"/>
    </row>
    <row r="304" spans="2:15" ht="12.5" customHeight="1" x14ac:dyDescent="0.25">
      <c r="B304" s="404" t="s">
        <v>119</v>
      </c>
      <c r="C304" s="405"/>
      <c r="D304" s="405"/>
      <c r="E304" s="406"/>
      <c r="F304" s="409" t="s">
        <v>120</v>
      </c>
      <c r="G304" s="410"/>
      <c r="H304" s="411"/>
      <c r="I304" s="288">
        <f>SUM(I256:I303)</f>
        <v>0</v>
      </c>
      <c r="J304" s="102"/>
      <c r="K304" s="101"/>
      <c r="L304" s="101"/>
      <c r="M304" s="97"/>
      <c r="N304" s="97"/>
      <c r="O304" s="97"/>
    </row>
    <row r="305" spans="2:15" ht="12.5" customHeight="1" x14ac:dyDescent="0.25">
      <c r="B305" s="115"/>
      <c r="C305" s="156"/>
      <c r="D305" s="157"/>
      <c r="E305" s="158"/>
      <c r="F305" s="116"/>
      <c r="G305" s="116"/>
      <c r="H305" s="268"/>
      <c r="I305" s="291"/>
      <c r="J305" s="102"/>
      <c r="K305" s="101"/>
      <c r="L305" s="101"/>
      <c r="M305" s="97"/>
      <c r="N305" s="97"/>
      <c r="O305" s="97"/>
    </row>
    <row r="306" spans="2:15" ht="12.5" customHeight="1" x14ac:dyDescent="0.25">
      <c r="B306" s="108">
        <v>14</v>
      </c>
      <c r="C306" s="446" t="s">
        <v>267</v>
      </c>
      <c r="D306" s="447"/>
      <c r="E306" s="448"/>
      <c r="F306" s="109"/>
      <c r="G306" s="110"/>
      <c r="H306" s="266"/>
      <c r="I306" s="283"/>
      <c r="J306" s="102"/>
      <c r="K306" s="101"/>
      <c r="L306" s="101"/>
      <c r="M306" s="97"/>
      <c r="N306" s="97"/>
      <c r="O306" s="97"/>
    </row>
    <row r="307" spans="2:15" ht="12.5" customHeight="1" x14ac:dyDescent="0.25">
      <c r="B307" s="113">
        <v>1400</v>
      </c>
      <c r="C307" s="397" t="s">
        <v>189</v>
      </c>
      <c r="D307" s="395"/>
      <c r="E307" s="396"/>
      <c r="F307" s="114"/>
      <c r="G307" s="114"/>
      <c r="H307" s="268"/>
      <c r="I307" s="287"/>
      <c r="J307" s="102"/>
      <c r="K307" s="101"/>
      <c r="L307" s="101"/>
      <c r="M307" s="97"/>
      <c r="N307" s="97"/>
      <c r="O307" s="97"/>
    </row>
    <row r="308" spans="2:15" ht="12.5" customHeight="1" x14ac:dyDescent="0.25">
      <c r="B308" s="115">
        <v>140000</v>
      </c>
      <c r="C308" s="394" t="s">
        <v>148</v>
      </c>
      <c r="D308" s="395"/>
      <c r="E308" s="396"/>
      <c r="F308" s="174">
        <v>0</v>
      </c>
      <c r="G308" s="116" t="s">
        <v>89</v>
      </c>
      <c r="H308" s="269">
        <f>'Prijzenboek-DEEL A'!I26</f>
        <v>0</v>
      </c>
      <c r="I308" s="286">
        <f t="shared" ref="I308:I309" si="37">+F308*H308</f>
        <v>0</v>
      </c>
      <c r="J308" s="102"/>
      <c r="K308" s="119" t="str">
        <f>'Prijzenboek-DEEL A'!B26</f>
        <v>000010</v>
      </c>
      <c r="L308" s="101"/>
      <c r="M308" s="97"/>
      <c r="N308" s="97"/>
      <c r="O308" s="97"/>
    </row>
    <row r="309" spans="2:15" ht="12.5" customHeight="1" x14ac:dyDescent="0.25">
      <c r="B309" s="115">
        <v>140010</v>
      </c>
      <c r="C309" s="394" t="s">
        <v>72</v>
      </c>
      <c r="D309" s="395"/>
      <c r="E309" s="396"/>
      <c r="F309" s="174">
        <v>0</v>
      </c>
      <c r="G309" s="116" t="s">
        <v>89</v>
      </c>
      <c r="H309" s="269">
        <f>'Prijzenboek-DEEL A'!I26</f>
        <v>0</v>
      </c>
      <c r="I309" s="286">
        <f t="shared" si="37"/>
        <v>0</v>
      </c>
      <c r="J309" s="102"/>
      <c r="K309" s="117" t="str">
        <f>'Prijzenboek-DEEL A'!B26</f>
        <v>000010</v>
      </c>
      <c r="L309" s="101"/>
      <c r="M309" s="97"/>
      <c r="N309" s="97"/>
      <c r="O309" s="97"/>
    </row>
    <row r="310" spans="2:15" ht="12.5" customHeight="1" x14ac:dyDescent="0.25">
      <c r="B310" s="113">
        <v>1410</v>
      </c>
      <c r="C310" s="397" t="s">
        <v>113</v>
      </c>
      <c r="D310" s="395"/>
      <c r="E310" s="396"/>
      <c r="F310" s="114"/>
      <c r="G310" s="114"/>
      <c r="H310" s="268"/>
      <c r="I310" s="287"/>
      <c r="J310" s="102"/>
      <c r="K310" s="118"/>
      <c r="L310" s="101"/>
      <c r="M310" s="97"/>
      <c r="N310" s="97"/>
      <c r="O310" s="97"/>
    </row>
    <row r="311" spans="2:15" ht="12.5" customHeight="1" x14ac:dyDescent="0.25">
      <c r="B311" s="115">
        <v>141000</v>
      </c>
      <c r="C311" s="394" t="s">
        <v>187</v>
      </c>
      <c r="D311" s="395"/>
      <c r="E311" s="396"/>
      <c r="F311" s="116">
        <v>1</v>
      </c>
      <c r="G311" s="116" t="s">
        <v>6</v>
      </c>
      <c r="H311" s="269">
        <f>'Prijzenboek-DEEL A'!I55</f>
        <v>0</v>
      </c>
      <c r="I311" s="286">
        <f t="shared" ref="I311" si="38">+F311*H311</f>
        <v>0</v>
      </c>
      <c r="J311" s="102"/>
      <c r="K311" s="117" t="str">
        <f>'Prijzenboek-DEEL A'!B55</f>
        <v>010020</v>
      </c>
      <c r="L311" s="101"/>
      <c r="M311" s="97"/>
      <c r="N311" s="97"/>
      <c r="O311" s="97"/>
    </row>
    <row r="312" spans="2:15" ht="12.5" customHeight="1" x14ac:dyDescent="0.25">
      <c r="B312" s="113">
        <v>1420</v>
      </c>
      <c r="C312" s="397" t="s">
        <v>116</v>
      </c>
      <c r="D312" s="395"/>
      <c r="E312" s="396"/>
      <c r="F312" s="114"/>
      <c r="G312" s="116"/>
      <c r="H312" s="268"/>
      <c r="I312" s="287"/>
      <c r="J312" s="102"/>
      <c r="K312" s="118"/>
      <c r="L312" s="101"/>
      <c r="M312" s="97"/>
      <c r="N312" s="97"/>
      <c r="O312" s="97"/>
    </row>
    <row r="313" spans="2:15" ht="12.5" customHeight="1" x14ac:dyDescent="0.25">
      <c r="B313" s="115">
        <v>142000</v>
      </c>
      <c r="C313" s="398" t="s">
        <v>128</v>
      </c>
      <c r="D313" s="399"/>
      <c r="E313" s="400"/>
      <c r="F313" s="174">
        <v>0</v>
      </c>
      <c r="G313" s="116" t="s">
        <v>89</v>
      </c>
      <c r="H313" s="269">
        <f>'Prijzenboek-DEEL A'!I29</f>
        <v>0</v>
      </c>
      <c r="I313" s="286">
        <f t="shared" ref="I313:I314" si="39">+F313*H313</f>
        <v>0</v>
      </c>
      <c r="J313" s="102"/>
      <c r="K313" s="119" t="str">
        <f>'Prijzenboek-DEEL A'!B29</f>
        <v>000040</v>
      </c>
      <c r="L313" s="101"/>
      <c r="M313" s="97"/>
      <c r="N313" s="97"/>
      <c r="O313" s="97"/>
    </row>
    <row r="314" spans="2:15" ht="23.75" customHeight="1" x14ac:dyDescent="0.25">
      <c r="B314" s="115">
        <v>142010</v>
      </c>
      <c r="C314" s="401" t="s">
        <v>657</v>
      </c>
      <c r="D314" s="402"/>
      <c r="E314" s="403"/>
      <c r="F314" s="174">
        <v>0</v>
      </c>
      <c r="G314" s="116" t="s">
        <v>89</v>
      </c>
      <c r="H314" s="269">
        <f>'Prijzenboek-DEEL A'!I29</f>
        <v>0</v>
      </c>
      <c r="I314" s="286">
        <f t="shared" si="39"/>
        <v>0</v>
      </c>
      <c r="J314" s="102"/>
      <c r="K314" s="119" t="str">
        <f>'Prijzenboek-DEEL A'!B29</f>
        <v>000040</v>
      </c>
      <c r="L314" s="101"/>
      <c r="M314" s="97"/>
      <c r="N314" s="97"/>
      <c r="O314" s="97"/>
    </row>
    <row r="315" spans="2:15" ht="12.5" customHeight="1" x14ac:dyDescent="0.25">
      <c r="B315" s="404" t="s">
        <v>119</v>
      </c>
      <c r="C315" s="405"/>
      <c r="D315" s="405"/>
      <c r="E315" s="406"/>
      <c r="F315" s="409" t="s">
        <v>120</v>
      </c>
      <c r="G315" s="410"/>
      <c r="H315" s="411"/>
      <c r="I315" s="288">
        <f>SUM(I307:I314)</f>
        <v>0</v>
      </c>
      <c r="J315" s="102"/>
      <c r="K315" s="101"/>
      <c r="L315" s="101"/>
      <c r="M315" s="97"/>
      <c r="N315" s="97"/>
      <c r="O315" s="97"/>
    </row>
    <row r="316" spans="2:15" x14ac:dyDescent="0.25">
      <c r="B316" s="147"/>
      <c r="C316" s="148"/>
      <c r="D316" s="152"/>
      <c r="E316" s="153"/>
      <c r="F316" s="151"/>
      <c r="G316" s="151"/>
      <c r="H316" s="275"/>
      <c r="I316" s="291"/>
      <c r="J316" s="102"/>
      <c r="K316" s="101"/>
      <c r="L316" s="101"/>
      <c r="M316" s="97"/>
      <c r="N316" s="97"/>
      <c r="O316" s="97"/>
    </row>
    <row r="317" spans="2:15" x14ac:dyDescent="0.25">
      <c r="B317" s="108">
        <v>15</v>
      </c>
      <c r="C317" s="446" t="s">
        <v>268</v>
      </c>
      <c r="D317" s="447"/>
      <c r="E317" s="448"/>
      <c r="F317" s="109"/>
      <c r="G317" s="110"/>
      <c r="H317" s="266"/>
      <c r="I317" s="283"/>
      <c r="J317" s="102"/>
      <c r="K317" s="101"/>
      <c r="L317" s="101"/>
      <c r="M317" s="97"/>
      <c r="N317" s="97"/>
      <c r="O317" s="97"/>
    </row>
    <row r="318" spans="2:15" ht="26.15" customHeight="1" x14ac:dyDescent="0.25">
      <c r="B318" s="91" t="s">
        <v>233</v>
      </c>
      <c r="C318" s="419" t="s">
        <v>269</v>
      </c>
      <c r="D318" s="420"/>
      <c r="E318" s="421"/>
      <c r="F318" s="112"/>
      <c r="G318" s="112"/>
      <c r="H318" s="267"/>
      <c r="I318" s="284"/>
      <c r="J318" s="102"/>
      <c r="K318" s="101"/>
      <c r="L318" s="101"/>
      <c r="M318" s="97"/>
      <c r="N318" s="97"/>
      <c r="O318" s="97"/>
    </row>
    <row r="319" spans="2:15" ht="25.4" customHeight="1" x14ac:dyDescent="0.25">
      <c r="B319" s="91" t="s">
        <v>234</v>
      </c>
      <c r="C319" s="419" t="s">
        <v>270</v>
      </c>
      <c r="D319" s="420"/>
      <c r="E319" s="421"/>
      <c r="F319" s="112"/>
      <c r="G319" s="112"/>
      <c r="H319" s="267"/>
      <c r="I319" s="284"/>
      <c r="J319" s="102"/>
      <c r="K319" s="101"/>
      <c r="L319" s="101"/>
      <c r="M319" s="97"/>
      <c r="N319" s="97"/>
      <c r="O319" s="97"/>
    </row>
    <row r="320" spans="2:15" ht="24" customHeight="1" x14ac:dyDescent="0.25">
      <c r="B320" s="91" t="s">
        <v>235</v>
      </c>
      <c r="C320" s="419" t="s">
        <v>196</v>
      </c>
      <c r="D320" s="420"/>
      <c r="E320" s="421"/>
      <c r="F320" s="112"/>
      <c r="G320" s="112"/>
      <c r="H320" s="267"/>
      <c r="I320" s="290"/>
      <c r="J320" s="102"/>
      <c r="K320" s="101"/>
      <c r="L320" s="101"/>
      <c r="M320" s="97"/>
      <c r="N320" s="97"/>
      <c r="O320" s="97"/>
    </row>
    <row r="321" spans="2:15" x14ac:dyDescent="0.25">
      <c r="B321" s="113">
        <v>1500</v>
      </c>
      <c r="C321" s="397" t="s">
        <v>184</v>
      </c>
      <c r="D321" s="395"/>
      <c r="E321" s="396"/>
      <c r="F321" s="114"/>
      <c r="G321" s="114"/>
      <c r="H321" s="268"/>
      <c r="I321" s="287"/>
      <c r="J321" s="102"/>
      <c r="K321" s="101"/>
      <c r="L321" s="101"/>
      <c r="M321" s="97"/>
      <c r="N321" s="97"/>
      <c r="O321" s="97"/>
    </row>
    <row r="322" spans="2:15" x14ac:dyDescent="0.25">
      <c r="B322" s="115">
        <v>150001</v>
      </c>
      <c r="C322" s="394" t="s">
        <v>271</v>
      </c>
      <c r="D322" s="395"/>
      <c r="E322" s="396"/>
      <c r="F322" s="174">
        <v>0</v>
      </c>
      <c r="G322" s="116" t="s">
        <v>89</v>
      </c>
      <c r="H322" s="269">
        <f>'Prijzenboek-DEEL A'!I$26</f>
        <v>0</v>
      </c>
      <c r="I322" s="286">
        <f t="shared" ref="I322:I334" si="40">+F322*H322</f>
        <v>0</v>
      </c>
      <c r="J322" s="102"/>
      <c r="K322" s="119" t="str">
        <f>'Prijzenboek-DEEL A'!B$26</f>
        <v>000010</v>
      </c>
      <c r="L322" s="101"/>
      <c r="M322" s="97"/>
      <c r="N322" s="97"/>
      <c r="O322" s="97"/>
    </row>
    <row r="323" spans="2:15" x14ac:dyDescent="0.25">
      <c r="B323" s="115">
        <v>150002</v>
      </c>
      <c r="C323" s="394" t="s">
        <v>272</v>
      </c>
      <c r="D323" s="395"/>
      <c r="E323" s="396"/>
      <c r="F323" s="174">
        <v>0</v>
      </c>
      <c r="G323" s="116" t="s">
        <v>89</v>
      </c>
      <c r="H323" s="269">
        <f>'Prijzenboek-DEEL A'!I$26</f>
        <v>0</v>
      </c>
      <c r="I323" s="286">
        <f t="shared" si="40"/>
        <v>0</v>
      </c>
      <c r="J323" s="102"/>
      <c r="K323" s="119" t="str">
        <f>'Prijzenboek-DEEL A'!B$26</f>
        <v>000010</v>
      </c>
      <c r="L323" s="101"/>
      <c r="M323" s="97"/>
      <c r="N323" s="97"/>
      <c r="O323" s="97"/>
    </row>
    <row r="324" spans="2:15" x14ac:dyDescent="0.25">
      <c r="B324" s="115">
        <v>150003</v>
      </c>
      <c r="C324" s="394" t="s">
        <v>273</v>
      </c>
      <c r="D324" s="395"/>
      <c r="E324" s="396"/>
      <c r="F324" s="174">
        <v>0</v>
      </c>
      <c r="G324" s="116" t="s">
        <v>89</v>
      </c>
      <c r="H324" s="269">
        <f>'Prijzenboek-DEEL A'!I$26</f>
        <v>0</v>
      </c>
      <c r="I324" s="286">
        <f t="shared" si="40"/>
        <v>0</v>
      </c>
      <c r="J324" s="102"/>
      <c r="K324" s="119" t="str">
        <f>'Prijzenboek-DEEL A'!B$26</f>
        <v>000010</v>
      </c>
      <c r="L324" s="101"/>
      <c r="M324" s="97"/>
      <c r="N324" s="97"/>
      <c r="O324" s="97"/>
    </row>
    <row r="325" spans="2:15" x14ac:dyDescent="0.25">
      <c r="B325" s="115">
        <v>150004</v>
      </c>
      <c r="C325" s="394" t="s">
        <v>274</v>
      </c>
      <c r="D325" s="395"/>
      <c r="E325" s="396"/>
      <c r="F325" s="174">
        <v>0</v>
      </c>
      <c r="G325" s="116" t="s">
        <v>89</v>
      </c>
      <c r="H325" s="269">
        <f>'Prijzenboek-DEEL A'!I$26</f>
        <v>0</v>
      </c>
      <c r="I325" s="286">
        <f t="shared" si="40"/>
        <v>0</v>
      </c>
      <c r="J325" s="102"/>
      <c r="K325" s="119" t="str">
        <f>'Prijzenboek-DEEL A'!B$26</f>
        <v>000010</v>
      </c>
      <c r="L325" s="101"/>
      <c r="M325" s="97"/>
      <c r="N325" s="97"/>
      <c r="O325" s="97"/>
    </row>
    <row r="326" spans="2:15" x14ac:dyDescent="0.25">
      <c r="B326" s="115">
        <v>150005</v>
      </c>
      <c r="C326" s="394" t="s">
        <v>275</v>
      </c>
      <c r="D326" s="395"/>
      <c r="E326" s="396"/>
      <c r="F326" s="174">
        <v>0</v>
      </c>
      <c r="G326" s="116" t="s">
        <v>89</v>
      </c>
      <c r="H326" s="269">
        <f>'Prijzenboek-DEEL A'!I$26</f>
        <v>0</v>
      </c>
      <c r="I326" s="286">
        <f t="shared" si="40"/>
        <v>0</v>
      </c>
      <c r="J326" s="102"/>
      <c r="K326" s="119" t="str">
        <f>'Prijzenboek-DEEL A'!B$26</f>
        <v>000010</v>
      </c>
      <c r="L326" s="101"/>
      <c r="M326" s="97"/>
      <c r="N326" s="97"/>
      <c r="O326" s="97"/>
    </row>
    <row r="327" spans="2:15" x14ac:dyDescent="0.25">
      <c r="B327" s="115">
        <v>150006</v>
      </c>
      <c r="C327" s="394" t="s">
        <v>276</v>
      </c>
      <c r="D327" s="395"/>
      <c r="E327" s="396"/>
      <c r="F327" s="174">
        <v>0</v>
      </c>
      <c r="G327" s="116" t="s">
        <v>89</v>
      </c>
      <c r="H327" s="269">
        <f>'Prijzenboek-DEEL A'!I$26</f>
        <v>0</v>
      </c>
      <c r="I327" s="286">
        <f t="shared" si="40"/>
        <v>0</v>
      </c>
      <c r="J327" s="102"/>
      <c r="K327" s="119" t="str">
        <f>'Prijzenboek-DEEL A'!B$26</f>
        <v>000010</v>
      </c>
      <c r="L327" s="101"/>
      <c r="M327" s="97"/>
      <c r="N327" s="97"/>
      <c r="O327" s="97"/>
    </row>
    <row r="328" spans="2:15" x14ac:dyDescent="0.25">
      <c r="B328" s="115">
        <v>150007</v>
      </c>
      <c r="C328" s="394" t="s">
        <v>277</v>
      </c>
      <c r="D328" s="395"/>
      <c r="E328" s="396"/>
      <c r="F328" s="174">
        <v>0</v>
      </c>
      <c r="G328" s="116" t="s">
        <v>89</v>
      </c>
      <c r="H328" s="269">
        <f>'Prijzenboek-DEEL A'!I$26</f>
        <v>0</v>
      </c>
      <c r="I328" s="286">
        <f t="shared" si="40"/>
        <v>0</v>
      </c>
      <c r="J328" s="102"/>
      <c r="K328" s="119" t="str">
        <f>'Prijzenboek-DEEL A'!B$26</f>
        <v>000010</v>
      </c>
      <c r="L328" s="101"/>
      <c r="M328" s="97"/>
      <c r="N328" s="97"/>
      <c r="O328" s="97"/>
    </row>
    <row r="329" spans="2:15" x14ac:dyDescent="0.25">
      <c r="B329" s="115">
        <v>150008</v>
      </c>
      <c r="C329" s="394" t="s">
        <v>278</v>
      </c>
      <c r="D329" s="395"/>
      <c r="E329" s="396"/>
      <c r="F329" s="174">
        <v>0</v>
      </c>
      <c r="G329" s="116" t="s">
        <v>89</v>
      </c>
      <c r="H329" s="269">
        <f>'Prijzenboek-DEEL A'!I$26</f>
        <v>0</v>
      </c>
      <c r="I329" s="286">
        <f t="shared" si="40"/>
        <v>0</v>
      </c>
      <c r="J329" s="102"/>
      <c r="K329" s="119" t="str">
        <f>'Prijzenboek-DEEL A'!B$26</f>
        <v>000010</v>
      </c>
      <c r="L329" s="101"/>
      <c r="M329" s="97"/>
      <c r="N329" s="97"/>
      <c r="O329" s="97"/>
    </row>
    <row r="330" spans="2:15" x14ac:dyDescent="0.25">
      <c r="B330" s="115">
        <v>150009</v>
      </c>
      <c r="C330" s="394" t="s">
        <v>279</v>
      </c>
      <c r="D330" s="395"/>
      <c r="E330" s="396"/>
      <c r="F330" s="174">
        <v>0</v>
      </c>
      <c r="G330" s="116" t="s">
        <v>89</v>
      </c>
      <c r="H330" s="269">
        <f>'Prijzenboek-DEEL A'!I$26</f>
        <v>0</v>
      </c>
      <c r="I330" s="286">
        <f t="shared" si="40"/>
        <v>0</v>
      </c>
      <c r="J330" s="102"/>
      <c r="K330" s="119" t="str">
        <f>'Prijzenboek-DEEL A'!B$26</f>
        <v>000010</v>
      </c>
      <c r="L330" s="101"/>
      <c r="M330" s="97"/>
      <c r="N330" s="97"/>
      <c r="O330" s="97"/>
    </row>
    <row r="331" spans="2:15" x14ac:dyDescent="0.25">
      <c r="B331" s="115">
        <v>150010</v>
      </c>
      <c r="C331" s="394" t="s">
        <v>280</v>
      </c>
      <c r="D331" s="395"/>
      <c r="E331" s="396"/>
      <c r="F331" s="174">
        <v>0</v>
      </c>
      <c r="G331" s="116" t="s">
        <v>89</v>
      </c>
      <c r="H331" s="269">
        <f>'Prijzenboek-DEEL A'!I$26</f>
        <v>0</v>
      </c>
      <c r="I331" s="286">
        <f t="shared" si="40"/>
        <v>0</v>
      </c>
      <c r="J331" s="102"/>
      <c r="K331" s="119" t="str">
        <f>'Prijzenboek-DEEL A'!B$26</f>
        <v>000010</v>
      </c>
      <c r="L331" s="101"/>
      <c r="M331" s="97"/>
      <c r="N331" s="97"/>
      <c r="O331" s="97"/>
    </row>
    <row r="332" spans="2:15" x14ac:dyDescent="0.25">
      <c r="B332" s="115">
        <v>150011</v>
      </c>
      <c r="C332" s="394" t="s">
        <v>281</v>
      </c>
      <c r="D332" s="395"/>
      <c r="E332" s="396"/>
      <c r="F332" s="174">
        <v>0</v>
      </c>
      <c r="G332" s="116" t="s">
        <v>89</v>
      </c>
      <c r="H332" s="269">
        <f>'Prijzenboek-DEEL A'!I$26</f>
        <v>0</v>
      </c>
      <c r="I332" s="286">
        <f t="shared" si="40"/>
        <v>0</v>
      </c>
      <c r="J332" s="102"/>
      <c r="K332" s="119" t="str">
        <f>'Prijzenboek-DEEL A'!B$26</f>
        <v>000010</v>
      </c>
      <c r="L332" s="101"/>
      <c r="M332" s="97"/>
      <c r="N332" s="97"/>
      <c r="O332" s="97"/>
    </row>
    <row r="333" spans="2:15" x14ac:dyDescent="0.25">
      <c r="B333" s="115">
        <v>150012</v>
      </c>
      <c r="C333" s="394" t="s">
        <v>282</v>
      </c>
      <c r="D333" s="395"/>
      <c r="E333" s="396"/>
      <c r="F333" s="174">
        <v>0</v>
      </c>
      <c r="G333" s="116" t="s">
        <v>89</v>
      </c>
      <c r="H333" s="269">
        <f>'Prijzenboek-DEEL A'!I$26</f>
        <v>0</v>
      </c>
      <c r="I333" s="286">
        <f t="shared" si="40"/>
        <v>0</v>
      </c>
      <c r="J333" s="102"/>
      <c r="K333" s="119" t="str">
        <f>'Prijzenboek-DEEL A'!B$26</f>
        <v>000010</v>
      </c>
      <c r="L333" s="101"/>
      <c r="M333" s="97"/>
      <c r="N333" s="97"/>
      <c r="O333" s="97"/>
    </row>
    <row r="334" spans="2:15" x14ac:dyDescent="0.25">
      <c r="B334" s="115">
        <v>150013</v>
      </c>
      <c r="C334" s="394" t="s">
        <v>283</v>
      </c>
      <c r="D334" s="395"/>
      <c r="E334" s="396"/>
      <c r="F334" s="174">
        <v>0</v>
      </c>
      <c r="G334" s="116" t="s">
        <v>89</v>
      </c>
      <c r="H334" s="269">
        <f>'Prijzenboek-DEEL A'!I$26</f>
        <v>0</v>
      </c>
      <c r="I334" s="286">
        <f t="shared" si="40"/>
        <v>0</v>
      </c>
      <c r="J334" s="102"/>
      <c r="K334" s="119" t="str">
        <f>'Prijzenboek-DEEL A'!B$26</f>
        <v>000010</v>
      </c>
      <c r="L334" s="101"/>
      <c r="M334" s="97"/>
      <c r="N334" s="97"/>
      <c r="O334" s="97"/>
    </row>
    <row r="335" spans="2:15" x14ac:dyDescent="0.25">
      <c r="B335" s="113">
        <v>1520</v>
      </c>
      <c r="C335" s="397" t="s">
        <v>284</v>
      </c>
      <c r="D335" s="395"/>
      <c r="E335" s="396"/>
      <c r="F335" s="114"/>
      <c r="G335" s="114"/>
      <c r="H335" s="268"/>
      <c r="I335" s="287"/>
      <c r="J335" s="102"/>
      <c r="K335" s="118"/>
      <c r="L335" s="101"/>
      <c r="M335" s="97"/>
      <c r="N335" s="97"/>
      <c r="O335" s="97"/>
    </row>
    <row r="336" spans="2:15" x14ac:dyDescent="0.25">
      <c r="B336" s="91" t="s">
        <v>529</v>
      </c>
      <c r="C336" s="424" t="s">
        <v>214</v>
      </c>
      <c r="D336" s="425"/>
      <c r="E336" s="426"/>
      <c r="F336" s="112"/>
      <c r="G336" s="112"/>
      <c r="H336" s="267"/>
      <c r="I336" s="284"/>
      <c r="J336" s="102"/>
      <c r="K336" s="118"/>
      <c r="L336" s="101"/>
      <c r="M336" s="97"/>
      <c r="N336" s="97"/>
      <c r="O336" s="97"/>
    </row>
    <row r="337" spans="2:15" x14ac:dyDescent="0.25">
      <c r="B337" s="91" t="s">
        <v>530</v>
      </c>
      <c r="C337" s="424" t="s">
        <v>285</v>
      </c>
      <c r="D337" s="425"/>
      <c r="E337" s="426"/>
      <c r="F337" s="112"/>
      <c r="G337" s="112"/>
      <c r="H337" s="267"/>
      <c r="I337" s="284"/>
      <c r="J337" s="102"/>
      <c r="K337" s="118"/>
      <c r="L337" s="101"/>
      <c r="M337" s="97"/>
      <c r="N337" s="97"/>
      <c r="O337" s="97"/>
    </row>
    <row r="338" spans="2:15" x14ac:dyDescent="0.25">
      <c r="B338" s="91" t="s">
        <v>531</v>
      </c>
      <c r="C338" s="424" t="s">
        <v>220</v>
      </c>
      <c r="D338" s="425"/>
      <c r="E338" s="426"/>
      <c r="F338" s="112"/>
      <c r="G338" s="112"/>
      <c r="H338" s="267"/>
      <c r="I338" s="284"/>
      <c r="J338" s="102"/>
      <c r="K338" s="118"/>
      <c r="L338" s="101"/>
      <c r="M338" s="97"/>
      <c r="N338" s="97"/>
      <c r="O338" s="97"/>
    </row>
    <row r="339" spans="2:15" x14ac:dyDescent="0.25">
      <c r="B339" s="115">
        <v>152000</v>
      </c>
      <c r="C339" s="431" t="s">
        <v>286</v>
      </c>
      <c r="D339" s="432"/>
      <c r="E339" s="433"/>
      <c r="F339" s="174">
        <v>0</v>
      </c>
      <c r="G339" s="116" t="s">
        <v>287</v>
      </c>
      <c r="H339" s="269">
        <f>'Prijzenboek-DEEL A'!I100</f>
        <v>0</v>
      </c>
      <c r="I339" s="286">
        <f t="shared" ref="I339:I342" si="41">+F339*H339</f>
        <v>0</v>
      </c>
      <c r="J339" s="102"/>
      <c r="K339" s="117" t="str">
        <f>'Prijzenboek-DEEL A'!B100</f>
        <v>030000</v>
      </c>
      <c r="L339" s="101"/>
      <c r="M339" s="97"/>
      <c r="N339" s="97"/>
      <c r="O339" s="97"/>
    </row>
    <row r="340" spans="2:15" ht="12.5" customHeight="1" x14ac:dyDescent="0.25">
      <c r="B340" s="115">
        <v>152010</v>
      </c>
      <c r="C340" s="431" t="s">
        <v>288</v>
      </c>
      <c r="D340" s="432"/>
      <c r="E340" s="433"/>
      <c r="F340" s="174">
        <v>0</v>
      </c>
      <c r="G340" s="116" t="s">
        <v>287</v>
      </c>
      <c r="H340" s="269">
        <f>'Prijzenboek-DEEL A'!I100</f>
        <v>0</v>
      </c>
      <c r="I340" s="286">
        <f t="shared" si="41"/>
        <v>0</v>
      </c>
      <c r="J340" s="102"/>
      <c r="K340" s="117" t="str">
        <f>'Prijzenboek-DEEL A'!B100</f>
        <v>030000</v>
      </c>
      <c r="L340" s="101"/>
      <c r="M340" s="97"/>
      <c r="N340" s="97"/>
      <c r="O340" s="97"/>
    </row>
    <row r="341" spans="2:15" x14ac:dyDescent="0.25">
      <c r="B341" s="115">
        <v>152030</v>
      </c>
      <c r="C341" s="431" t="s">
        <v>289</v>
      </c>
      <c r="D341" s="432"/>
      <c r="E341" s="433"/>
      <c r="F341" s="174">
        <v>0</v>
      </c>
      <c r="G341" s="116" t="s">
        <v>287</v>
      </c>
      <c r="H341" s="269">
        <f>'Prijzenboek-DEEL A'!I100</f>
        <v>0</v>
      </c>
      <c r="I341" s="286">
        <f t="shared" si="41"/>
        <v>0</v>
      </c>
      <c r="J341" s="102"/>
      <c r="K341" s="117" t="str">
        <f>'Prijzenboek-DEEL A'!B100</f>
        <v>030000</v>
      </c>
      <c r="L341" s="101"/>
      <c r="M341" s="97"/>
      <c r="N341" s="97"/>
      <c r="O341" s="97"/>
    </row>
    <row r="342" spans="2:15" ht="23.15" customHeight="1" x14ac:dyDescent="0.25">
      <c r="B342" s="115">
        <v>152040</v>
      </c>
      <c r="C342" s="431" t="s">
        <v>659</v>
      </c>
      <c r="D342" s="432"/>
      <c r="E342" s="433"/>
      <c r="F342" s="174">
        <v>0</v>
      </c>
      <c r="G342" s="116" t="s">
        <v>287</v>
      </c>
      <c r="H342" s="269">
        <f>'Prijzenboek-DEEL A'!I101</f>
        <v>0</v>
      </c>
      <c r="I342" s="286">
        <f t="shared" si="41"/>
        <v>0</v>
      </c>
      <c r="J342" s="102"/>
      <c r="K342" s="117" t="str">
        <f>'Prijzenboek-DEEL A'!B101</f>
        <v>030010</v>
      </c>
      <c r="L342" s="101"/>
      <c r="M342" s="97"/>
      <c r="N342" s="97"/>
      <c r="O342" s="97"/>
    </row>
    <row r="343" spans="2:15" x14ac:dyDescent="0.25">
      <c r="B343" s="113">
        <v>1530</v>
      </c>
      <c r="C343" s="397" t="s">
        <v>130</v>
      </c>
      <c r="D343" s="395"/>
      <c r="E343" s="396"/>
      <c r="F343" s="116"/>
      <c r="G343" s="116"/>
      <c r="H343" s="274"/>
      <c r="I343" s="291"/>
      <c r="J343" s="102"/>
      <c r="K343" s="99"/>
      <c r="L343" s="101"/>
      <c r="M343" s="97"/>
      <c r="N343" s="97"/>
      <c r="O343" s="97"/>
    </row>
    <row r="344" spans="2:15" x14ac:dyDescent="0.25">
      <c r="B344" s="115">
        <v>153000</v>
      </c>
      <c r="C344" s="394" t="s">
        <v>131</v>
      </c>
      <c r="D344" s="395"/>
      <c r="E344" s="396"/>
      <c r="F344" s="138">
        <v>8</v>
      </c>
      <c r="G344" s="116" t="s">
        <v>115</v>
      </c>
      <c r="H344" s="269">
        <f>'Prijzenboek-DEEL A'!I53</f>
        <v>0</v>
      </c>
      <c r="I344" s="286">
        <f>+F344*H344</f>
        <v>0</v>
      </c>
      <c r="J344" s="102"/>
      <c r="K344" s="117" t="str">
        <f>'Prijzenboek-DEEL A'!B53</f>
        <v>010000</v>
      </c>
      <c r="L344" s="101"/>
      <c r="M344" s="97"/>
      <c r="N344" s="97"/>
      <c r="O344" s="97"/>
    </row>
    <row r="345" spans="2:15" x14ac:dyDescent="0.25">
      <c r="B345" s="115">
        <v>153010</v>
      </c>
      <c r="C345" s="394" t="s">
        <v>290</v>
      </c>
      <c r="D345" s="429"/>
      <c r="E345" s="430"/>
      <c r="F345" s="138">
        <v>10</v>
      </c>
      <c r="G345" s="116" t="s">
        <v>115</v>
      </c>
      <c r="H345" s="269">
        <f>'Prijzenboek-DEEL A'!I53</f>
        <v>0</v>
      </c>
      <c r="I345" s="286">
        <f>+F345*H345</f>
        <v>0</v>
      </c>
      <c r="J345" s="102"/>
      <c r="K345" s="117" t="str">
        <f>'Prijzenboek-DEEL A'!B53</f>
        <v>010000</v>
      </c>
      <c r="L345" s="101"/>
      <c r="M345" s="97"/>
      <c r="N345" s="97"/>
      <c r="O345" s="97"/>
    </row>
    <row r="346" spans="2:15" x14ac:dyDescent="0.25">
      <c r="B346" s="113">
        <v>1540</v>
      </c>
      <c r="C346" s="397" t="s">
        <v>113</v>
      </c>
      <c r="D346" s="395"/>
      <c r="E346" s="396"/>
      <c r="F346" s="114"/>
      <c r="G346" s="114"/>
      <c r="H346" s="268"/>
      <c r="I346" s="287"/>
      <c r="J346" s="102"/>
      <c r="K346" s="118"/>
      <c r="L346" s="101"/>
      <c r="M346" s="97"/>
      <c r="N346" s="97"/>
      <c r="O346" s="97"/>
    </row>
    <row r="347" spans="2:15" x14ac:dyDescent="0.25">
      <c r="B347" s="115">
        <v>154000</v>
      </c>
      <c r="C347" s="394" t="s">
        <v>187</v>
      </c>
      <c r="D347" s="395"/>
      <c r="E347" s="396"/>
      <c r="F347" s="116">
        <v>1</v>
      </c>
      <c r="G347" s="116" t="s">
        <v>115</v>
      </c>
      <c r="H347" s="269">
        <f>'Prijzenboek-DEEL A'!I55</f>
        <v>0</v>
      </c>
      <c r="I347" s="286">
        <f t="shared" ref="I347" si="42">+F347*H347</f>
        <v>0</v>
      </c>
      <c r="J347" s="102"/>
      <c r="K347" s="117" t="str">
        <f>'Prijzenboek-DEEL A'!B55</f>
        <v>010020</v>
      </c>
      <c r="L347" s="101"/>
      <c r="M347" s="97"/>
      <c r="N347" s="97"/>
      <c r="O347" s="97"/>
    </row>
    <row r="348" spans="2:15" x14ac:dyDescent="0.25">
      <c r="B348" s="113">
        <v>1550</v>
      </c>
      <c r="C348" s="397" t="s">
        <v>116</v>
      </c>
      <c r="D348" s="395"/>
      <c r="E348" s="396"/>
      <c r="F348" s="114"/>
      <c r="G348" s="116"/>
      <c r="H348" s="268"/>
      <c r="I348" s="287"/>
      <c r="J348" s="102"/>
      <c r="K348" s="118"/>
      <c r="L348" s="101"/>
      <c r="M348" s="97"/>
      <c r="N348" s="97"/>
      <c r="O348" s="97"/>
    </row>
    <row r="349" spans="2:15" x14ac:dyDescent="0.25">
      <c r="B349" s="115">
        <v>155000</v>
      </c>
      <c r="C349" s="398" t="s">
        <v>146</v>
      </c>
      <c r="D349" s="399"/>
      <c r="E349" s="400"/>
      <c r="F349" s="174">
        <v>0</v>
      </c>
      <c r="G349" s="116" t="s">
        <v>89</v>
      </c>
      <c r="H349" s="269">
        <f>'Prijzenboek-DEEL A'!I29</f>
        <v>0</v>
      </c>
      <c r="I349" s="286">
        <f t="shared" ref="I349:I350" si="43">+F349*H349</f>
        <v>0</v>
      </c>
      <c r="J349" s="102"/>
      <c r="K349" s="119" t="str">
        <f>'Prijzenboek-DEEL A'!B29</f>
        <v>000040</v>
      </c>
      <c r="L349" s="101"/>
      <c r="M349" s="97"/>
      <c r="N349" s="97"/>
      <c r="O349" s="97"/>
    </row>
    <row r="350" spans="2:15" ht="24" customHeight="1" x14ac:dyDescent="0.25">
      <c r="B350" s="115">
        <v>155010</v>
      </c>
      <c r="C350" s="401" t="s">
        <v>655</v>
      </c>
      <c r="D350" s="402"/>
      <c r="E350" s="403"/>
      <c r="F350" s="174">
        <v>0</v>
      </c>
      <c r="G350" s="116" t="s">
        <v>89</v>
      </c>
      <c r="H350" s="269">
        <f>'Prijzenboek-DEEL A'!I29</f>
        <v>0</v>
      </c>
      <c r="I350" s="286">
        <f t="shared" si="43"/>
        <v>0</v>
      </c>
      <c r="J350" s="102"/>
      <c r="K350" s="119" t="str">
        <f>'Prijzenboek-DEEL A'!B29</f>
        <v>000040</v>
      </c>
      <c r="L350" s="101"/>
      <c r="M350" s="97"/>
      <c r="N350" s="97"/>
      <c r="O350" s="97"/>
    </row>
    <row r="351" spans="2:15" x14ac:dyDescent="0.25">
      <c r="B351" s="404" t="s">
        <v>119</v>
      </c>
      <c r="C351" s="405"/>
      <c r="D351" s="405"/>
      <c r="E351" s="406"/>
      <c r="F351" s="409" t="s">
        <v>120</v>
      </c>
      <c r="G351" s="410"/>
      <c r="H351" s="411"/>
      <c r="I351" s="288">
        <f>SUM(I318:I350)</f>
        <v>0</v>
      </c>
      <c r="J351" s="102"/>
      <c r="K351" s="101"/>
      <c r="L351" s="101"/>
      <c r="M351" s="97"/>
      <c r="N351" s="97"/>
      <c r="O351" s="97"/>
    </row>
    <row r="352" spans="2:15" x14ac:dyDescent="0.25">
      <c r="B352" s="147"/>
      <c r="C352" s="148"/>
      <c r="D352" s="152"/>
      <c r="E352" s="153"/>
      <c r="F352" s="151"/>
      <c r="G352" s="151"/>
      <c r="H352" s="275"/>
      <c r="I352" s="291"/>
      <c r="J352" s="102"/>
      <c r="K352" s="101"/>
      <c r="L352" s="101"/>
      <c r="M352" s="97"/>
      <c r="N352" s="97"/>
      <c r="O352" s="97"/>
    </row>
    <row r="353" spans="2:15" x14ac:dyDescent="0.25">
      <c r="B353" s="108">
        <v>16</v>
      </c>
      <c r="C353" s="446" t="s">
        <v>291</v>
      </c>
      <c r="D353" s="447"/>
      <c r="E353" s="448"/>
      <c r="F353" s="109"/>
      <c r="G353" s="110"/>
      <c r="H353" s="266"/>
      <c r="I353" s="283"/>
      <c r="J353" s="102"/>
      <c r="K353" s="101"/>
      <c r="L353" s="101"/>
      <c r="M353" s="97"/>
      <c r="N353" s="97"/>
      <c r="O353" s="97"/>
    </row>
    <row r="354" spans="2:15" x14ac:dyDescent="0.25">
      <c r="B354" s="113">
        <v>1600</v>
      </c>
      <c r="C354" s="397" t="s">
        <v>189</v>
      </c>
      <c r="D354" s="395"/>
      <c r="E354" s="396"/>
      <c r="F354" s="114"/>
      <c r="G354" s="114"/>
      <c r="H354" s="268"/>
      <c r="I354" s="287"/>
      <c r="J354" s="102"/>
      <c r="K354" s="101"/>
      <c r="L354" s="101"/>
      <c r="M354" s="97"/>
      <c r="N354" s="97"/>
      <c r="O354" s="97"/>
    </row>
    <row r="355" spans="2:15" x14ac:dyDescent="0.25">
      <c r="B355" s="115">
        <v>160000</v>
      </c>
      <c r="C355" s="394" t="s">
        <v>148</v>
      </c>
      <c r="D355" s="395"/>
      <c r="E355" s="396"/>
      <c r="F355" s="174">
        <v>0</v>
      </c>
      <c r="G355" s="116" t="s">
        <v>89</v>
      </c>
      <c r="H355" s="269">
        <f>'Prijzenboek-DEEL A'!I26</f>
        <v>0</v>
      </c>
      <c r="I355" s="286">
        <f t="shared" ref="I355:I356" si="44">+F355*H355</f>
        <v>0</v>
      </c>
      <c r="J355" s="102"/>
      <c r="K355" s="119" t="str">
        <f>'Prijzenboek-DEEL A'!B26</f>
        <v>000010</v>
      </c>
      <c r="L355" s="101"/>
      <c r="M355" s="97"/>
      <c r="N355" s="97"/>
      <c r="O355" s="97"/>
    </row>
    <row r="356" spans="2:15" x14ac:dyDescent="0.25">
      <c r="B356" s="115">
        <v>160010</v>
      </c>
      <c r="C356" s="394" t="s">
        <v>149</v>
      </c>
      <c r="D356" s="395"/>
      <c r="E356" s="396"/>
      <c r="F356" s="174">
        <v>0</v>
      </c>
      <c r="G356" s="116" t="s">
        <v>89</v>
      </c>
      <c r="H356" s="269">
        <f>'Prijzenboek-DEEL A'!I26</f>
        <v>0</v>
      </c>
      <c r="I356" s="286">
        <f t="shared" si="44"/>
        <v>0</v>
      </c>
      <c r="J356" s="102"/>
      <c r="K356" s="146" t="str">
        <f>'Prijzenboek-DEEL A'!B26</f>
        <v>000010</v>
      </c>
      <c r="L356" s="101"/>
      <c r="M356" s="97"/>
      <c r="N356" s="97"/>
      <c r="O356" s="97"/>
    </row>
    <row r="357" spans="2:15" x14ac:dyDescent="0.25">
      <c r="B357" s="113">
        <v>1610</v>
      </c>
      <c r="C357" s="397" t="s">
        <v>113</v>
      </c>
      <c r="D357" s="395"/>
      <c r="E357" s="396"/>
      <c r="F357" s="114"/>
      <c r="G357" s="114"/>
      <c r="H357" s="268"/>
      <c r="I357" s="287"/>
      <c r="J357" s="102"/>
      <c r="K357" s="155"/>
      <c r="L357" s="101"/>
      <c r="M357" s="97"/>
      <c r="N357" s="97"/>
      <c r="O357" s="97"/>
    </row>
    <row r="358" spans="2:15" x14ac:dyDescent="0.25">
      <c r="B358" s="115">
        <v>161000</v>
      </c>
      <c r="C358" s="394" t="s">
        <v>187</v>
      </c>
      <c r="D358" s="395"/>
      <c r="E358" s="396"/>
      <c r="F358" s="116">
        <v>1</v>
      </c>
      <c r="G358" s="116" t="s">
        <v>6</v>
      </c>
      <c r="H358" s="269">
        <f>'Prijzenboek-DEEL A'!I55</f>
        <v>0</v>
      </c>
      <c r="I358" s="286">
        <f t="shared" ref="I358" si="45">+F358*H358</f>
        <v>0</v>
      </c>
      <c r="J358" s="102"/>
      <c r="K358" s="146" t="str">
        <f>'Prijzenboek-DEEL A'!B55</f>
        <v>010020</v>
      </c>
      <c r="L358" s="101"/>
      <c r="M358" s="97"/>
      <c r="N358" s="97"/>
      <c r="O358" s="97"/>
    </row>
    <row r="359" spans="2:15" x14ac:dyDescent="0.25">
      <c r="B359" s="113">
        <v>1620</v>
      </c>
      <c r="C359" s="397" t="s">
        <v>116</v>
      </c>
      <c r="D359" s="395"/>
      <c r="E359" s="396"/>
      <c r="F359" s="114"/>
      <c r="G359" s="116"/>
      <c r="H359" s="268"/>
      <c r="I359" s="287"/>
      <c r="J359" s="102"/>
      <c r="K359" s="118"/>
      <c r="L359" s="101"/>
      <c r="M359" s="97"/>
      <c r="N359" s="97"/>
      <c r="O359" s="97"/>
    </row>
    <row r="360" spans="2:15" x14ac:dyDescent="0.25">
      <c r="B360" s="115">
        <v>162000</v>
      </c>
      <c r="C360" s="398" t="s">
        <v>128</v>
      </c>
      <c r="D360" s="399"/>
      <c r="E360" s="400"/>
      <c r="F360" s="174">
        <v>0</v>
      </c>
      <c r="G360" s="116" t="s">
        <v>89</v>
      </c>
      <c r="H360" s="269">
        <f>'Prijzenboek-DEEL A'!I29</f>
        <v>0</v>
      </c>
      <c r="I360" s="286">
        <f t="shared" ref="I360:I361" si="46">+F360*H360</f>
        <v>0</v>
      </c>
      <c r="J360" s="102"/>
      <c r="K360" s="119" t="str">
        <f>'Prijzenboek-DEEL A'!B29</f>
        <v>000040</v>
      </c>
      <c r="L360" s="101"/>
      <c r="M360" s="97"/>
      <c r="N360" s="97"/>
      <c r="O360" s="97"/>
    </row>
    <row r="361" spans="2:15" ht="23.15" customHeight="1" x14ac:dyDescent="0.25">
      <c r="B361" s="115">
        <v>162010</v>
      </c>
      <c r="C361" s="401" t="s">
        <v>655</v>
      </c>
      <c r="D361" s="402"/>
      <c r="E361" s="403"/>
      <c r="F361" s="174">
        <v>0</v>
      </c>
      <c r="G361" s="116" t="s">
        <v>89</v>
      </c>
      <c r="H361" s="269">
        <f>'Prijzenboek-DEEL A'!I29</f>
        <v>0</v>
      </c>
      <c r="I361" s="286">
        <f t="shared" si="46"/>
        <v>0</v>
      </c>
      <c r="J361" s="102"/>
      <c r="K361" s="119" t="str">
        <f>'Prijzenboek-DEEL A'!B29</f>
        <v>000040</v>
      </c>
      <c r="L361" s="101"/>
      <c r="M361" s="97"/>
      <c r="N361" s="97"/>
      <c r="O361" s="97"/>
    </row>
    <row r="362" spans="2:15" x14ac:dyDescent="0.25">
      <c r="B362" s="404" t="s">
        <v>119</v>
      </c>
      <c r="C362" s="405"/>
      <c r="D362" s="405"/>
      <c r="E362" s="406"/>
      <c r="F362" s="409" t="s">
        <v>120</v>
      </c>
      <c r="G362" s="410"/>
      <c r="H362" s="411"/>
      <c r="I362" s="288">
        <f>SUM(I354:I361)</f>
        <v>0</v>
      </c>
      <c r="J362" s="102"/>
      <c r="K362" s="101"/>
      <c r="L362" s="101"/>
      <c r="M362" s="97"/>
      <c r="N362" s="97"/>
      <c r="O362" s="97"/>
    </row>
    <row r="363" spans="2:15" x14ac:dyDescent="0.25">
      <c r="B363" s="147"/>
      <c r="C363" s="148"/>
      <c r="D363" s="152"/>
      <c r="E363" s="153"/>
      <c r="F363" s="151"/>
      <c r="G363" s="151"/>
      <c r="H363" s="275"/>
      <c r="I363" s="291"/>
      <c r="J363" s="102"/>
      <c r="K363" s="101"/>
      <c r="L363" s="101"/>
      <c r="M363" s="97"/>
      <c r="N363" s="97"/>
      <c r="O363" s="97"/>
    </row>
    <row r="364" spans="2:15" x14ac:dyDescent="0.25">
      <c r="B364" s="108">
        <v>17</v>
      </c>
      <c r="C364" s="446" t="s">
        <v>292</v>
      </c>
      <c r="D364" s="447"/>
      <c r="E364" s="448"/>
      <c r="F364" s="109"/>
      <c r="G364" s="110"/>
      <c r="H364" s="266"/>
      <c r="I364" s="283"/>
      <c r="J364" s="102"/>
      <c r="K364" s="101"/>
      <c r="L364" s="101"/>
      <c r="M364" s="97"/>
      <c r="N364" s="97"/>
      <c r="O364" s="97"/>
    </row>
    <row r="365" spans="2:15" x14ac:dyDescent="0.25">
      <c r="B365" s="113">
        <v>1700</v>
      </c>
      <c r="C365" s="397" t="s">
        <v>184</v>
      </c>
      <c r="D365" s="395"/>
      <c r="E365" s="396"/>
      <c r="F365" s="114"/>
      <c r="G365" s="114"/>
      <c r="H365" s="268"/>
      <c r="I365" s="287"/>
      <c r="J365" s="102"/>
      <c r="K365" s="101"/>
      <c r="L365" s="101"/>
      <c r="M365" s="97"/>
      <c r="N365" s="97"/>
      <c r="O365" s="97"/>
    </row>
    <row r="366" spans="2:15" x14ac:dyDescent="0.25">
      <c r="B366" s="115">
        <v>170000</v>
      </c>
      <c r="C366" s="394" t="s">
        <v>185</v>
      </c>
      <c r="D366" s="395"/>
      <c r="E366" s="396"/>
      <c r="F366" s="174">
        <v>0</v>
      </c>
      <c r="G366" s="116" t="s">
        <v>89</v>
      </c>
      <c r="H366" s="269">
        <f>'Prijzenboek-DEEL A'!I26</f>
        <v>0</v>
      </c>
      <c r="I366" s="286">
        <f t="shared" ref="I366:I367" si="47">+F366*H366</f>
        <v>0</v>
      </c>
      <c r="J366" s="102"/>
      <c r="K366" s="119" t="str">
        <f>'Prijzenboek-DEEL A'!B26</f>
        <v>000010</v>
      </c>
      <c r="L366" s="101"/>
      <c r="M366" s="97"/>
      <c r="N366" s="97"/>
      <c r="O366" s="97"/>
    </row>
    <row r="367" spans="2:15" x14ac:dyDescent="0.25">
      <c r="B367" s="115">
        <v>170010</v>
      </c>
      <c r="C367" s="394" t="s">
        <v>293</v>
      </c>
      <c r="D367" s="395"/>
      <c r="E367" s="396"/>
      <c r="F367" s="174">
        <v>0</v>
      </c>
      <c r="G367" s="116" t="s">
        <v>89</v>
      </c>
      <c r="H367" s="269">
        <f>'Prijzenboek-DEEL A'!I26</f>
        <v>0</v>
      </c>
      <c r="I367" s="286">
        <f t="shared" si="47"/>
        <v>0</v>
      </c>
      <c r="J367" s="102"/>
      <c r="K367" s="119" t="str">
        <f>'Prijzenboek-DEEL A'!B26</f>
        <v>000010</v>
      </c>
      <c r="L367" s="101"/>
      <c r="M367" s="97"/>
      <c r="N367" s="97"/>
      <c r="O367" s="97"/>
    </row>
    <row r="368" spans="2:15" x14ac:dyDescent="0.25">
      <c r="B368" s="113">
        <v>1710</v>
      </c>
      <c r="C368" s="397" t="s">
        <v>294</v>
      </c>
      <c r="D368" s="395"/>
      <c r="E368" s="396"/>
      <c r="F368" s="114"/>
      <c r="G368" s="114"/>
      <c r="H368" s="268"/>
      <c r="I368" s="287"/>
      <c r="J368" s="102"/>
      <c r="K368" s="118"/>
      <c r="L368" s="101"/>
      <c r="M368" s="97"/>
      <c r="N368" s="97"/>
      <c r="O368" s="97"/>
    </row>
    <row r="369" spans="2:15" ht="24.5" customHeight="1" x14ac:dyDescent="0.25">
      <c r="B369" s="115">
        <v>171000</v>
      </c>
      <c r="C369" s="431" t="s">
        <v>295</v>
      </c>
      <c r="D369" s="432"/>
      <c r="E369" s="433"/>
      <c r="F369" s="174">
        <v>0</v>
      </c>
      <c r="G369" s="116" t="s">
        <v>71</v>
      </c>
      <c r="H369" s="269">
        <f>'Prijzenboek-DEEL A'!I100</f>
        <v>0</v>
      </c>
      <c r="I369" s="286">
        <f t="shared" ref="I369" si="48">+F369*H369</f>
        <v>0</v>
      </c>
      <c r="J369" s="102"/>
      <c r="K369" s="117" t="str">
        <f>'Prijzenboek-DEEL A'!B100</f>
        <v>030000</v>
      </c>
      <c r="L369" s="101"/>
      <c r="M369" s="97"/>
      <c r="N369" s="97"/>
      <c r="O369" s="97"/>
    </row>
    <row r="370" spans="2:15" x14ac:dyDescent="0.25">
      <c r="B370" s="113">
        <v>1720</v>
      </c>
      <c r="C370" s="397" t="s">
        <v>113</v>
      </c>
      <c r="D370" s="395"/>
      <c r="E370" s="396"/>
      <c r="F370" s="114"/>
      <c r="G370" s="114"/>
      <c r="H370" s="268"/>
      <c r="I370" s="287"/>
      <c r="J370" s="102"/>
      <c r="K370" s="118"/>
      <c r="L370" s="101"/>
      <c r="M370" s="97"/>
      <c r="N370" s="97"/>
      <c r="O370" s="97"/>
    </row>
    <row r="371" spans="2:15" x14ac:dyDescent="0.25">
      <c r="B371" s="115">
        <v>172000</v>
      </c>
      <c r="C371" s="394" t="s">
        <v>296</v>
      </c>
      <c r="D371" s="395"/>
      <c r="E371" s="396"/>
      <c r="F371" s="116">
        <v>1</v>
      </c>
      <c r="G371" s="116" t="s">
        <v>115</v>
      </c>
      <c r="H371" s="269">
        <f>'Prijzenboek-DEEL A'!I55</f>
        <v>0</v>
      </c>
      <c r="I371" s="286">
        <f t="shared" ref="I371" si="49">+F371*H371</f>
        <v>0</v>
      </c>
      <c r="J371" s="102"/>
      <c r="K371" s="117" t="str">
        <f>'Prijzenboek-DEEL A'!B55</f>
        <v>010020</v>
      </c>
      <c r="L371" s="101"/>
      <c r="M371" s="97"/>
      <c r="N371" s="97"/>
      <c r="O371" s="97"/>
    </row>
    <row r="372" spans="2:15" x14ac:dyDescent="0.25">
      <c r="B372" s="113">
        <v>1730</v>
      </c>
      <c r="C372" s="397" t="s">
        <v>116</v>
      </c>
      <c r="D372" s="395"/>
      <c r="E372" s="396"/>
      <c r="F372" s="114"/>
      <c r="G372" s="116"/>
      <c r="H372" s="268"/>
      <c r="I372" s="287"/>
      <c r="J372" s="102"/>
      <c r="K372" s="118"/>
      <c r="L372" s="101"/>
      <c r="M372" s="97"/>
      <c r="N372" s="97"/>
      <c r="O372" s="97"/>
    </row>
    <row r="373" spans="2:15" x14ac:dyDescent="0.25">
      <c r="B373" s="115">
        <v>173000</v>
      </c>
      <c r="C373" s="398" t="s">
        <v>146</v>
      </c>
      <c r="D373" s="399"/>
      <c r="E373" s="400"/>
      <c r="F373" s="174">
        <v>0</v>
      </c>
      <c r="G373" s="116" t="s">
        <v>89</v>
      </c>
      <c r="H373" s="269">
        <f>'Prijzenboek-DEEL A'!I29</f>
        <v>0</v>
      </c>
      <c r="I373" s="286">
        <f t="shared" ref="I373:I374" si="50">+F373*H373</f>
        <v>0</v>
      </c>
      <c r="J373" s="102"/>
      <c r="K373" s="119" t="str">
        <f>'Prijzenboek-DEEL A'!B29</f>
        <v>000040</v>
      </c>
      <c r="L373" s="101"/>
      <c r="M373" s="97"/>
      <c r="N373" s="97"/>
      <c r="O373" s="97"/>
    </row>
    <row r="374" spans="2:15" ht="25.4" customHeight="1" x14ac:dyDescent="0.25">
      <c r="B374" s="115">
        <v>173010</v>
      </c>
      <c r="C374" s="401" t="s">
        <v>655</v>
      </c>
      <c r="D374" s="402"/>
      <c r="E374" s="403"/>
      <c r="F374" s="174">
        <v>0</v>
      </c>
      <c r="G374" s="116" t="s">
        <v>89</v>
      </c>
      <c r="H374" s="269">
        <f>'Prijzenboek-DEEL A'!I29</f>
        <v>0</v>
      </c>
      <c r="I374" s="286">
        <f t="shared" si="50"/>
        <v>0</v>
      </c>
      <c r="J374" s="102"/>
      <c r="K374" s="119" t="str">
        <f>'Prijzenboek-DEEL A'!B29</f>
        <v>000040</v>
      </c>
      <c r="L374" s="101"/>
      <c r="M374" s="97"/>
      <c r="N374" s="97"/>
      <c r="O374" s="97"/>
    </row>
    <row r="375" spans="2:15" x14ac:dyDescent="0.25">
      <c r="B375" s="404" t="s">
        <v>119</v>
      </c>
      <c r="C375" s="405"/>
      <c r="D375" s="405"/>
      <c r="E375" s="406"/>
      <c r="F375" s="409" t="s">
        <v>120</v>
      </c>
      <c r="G375" s="410"/>
      <c r="H375" s="411"/>
      <c r="I375" s="288">
        <f>SUM(I365:I374)</f>
        <v>0</v>
      </c>
      <c r="J375" s="102"/>
      <c r="K375" s="101"/>
      <c r="L375" s="101"/>
      <c r="M375" s="97"/>
      <c r="N375" s="97"/>
      <c r="O375" s="97"/>
    </row>
    <row r="376" spans="2:15" x14ac:dyDescent="0.25">
      <c r="B376" s="147"/>
      <c r="C376" s="148"/>
      <c r="D376" s="152"/>
      <c r="E376" s="153"/>
      <c r="F376" s="151"/>
      <c r="G376" s="151"/>
      <c r="H376" s="275"/>
      <c r="I376" s="291"/>
      <c r="J376" s="102"/>
      <c r="K376" s="101"/>
      <c r="L376" s="101"/>
      <c r="M376" s="97"/>
      <c r="N376" s="97"/>
      <c r="O376" s="97"/>
    </row>
    <row r="377" spans="2:15" x14ac:dyDescent="0.25">
      <c r="B377" s="108">
        <v>18</v>
      </c>
      <c r="C377" s="446" t="s">
        <v>297</v>
      </c>
      <c r="D377" s="447"/>
      <c r="E377" s="448"/>
      <c r="F377" s="109"/>
      <c r="G377" s="110"/>
      <c r="H377" s="266"/>
      <c r="I377" s="283"/>
      <c r="J377" s="102"/>
      <c r="K377" s="101"/>
      <c r="L377" s="101"/>
      <c r="M377" s="97"/>
      <c r="N377" s="97"/>
      <c r="O377" s="97"/>
    </row>
    <row r="378" spans="2:15" x14ac:dyDescent="0.25">
      <c r="B378" s="113">
        <v>1800</v>
      </c>
      <c r="C378" s="397" t="s">
        <v>189</v>
      </c>
      <c r="D378" s="395"/>
      <c r="E378" s="396"/>
      <c r="F378" s="114"/>
      <c r="G378" s="114"/>
      <c r="H378" s="268"/>
      <c r="I378" s="287"/>
      <c r="J378" s="102"/>
      <c r="K378" s="101"/>
      <c r="L378" s="101"/>
      <c r="M378" s="97"/>
      <c r="N378" s="97"/>
      <c r="O378" s="97"/>
    </row>
    <row r="379" spans="2:15" x14ac:dyDescent="0.25">
      <c r="B379" s="115">
        <v>180000</v>
      </c>
      <c r="C379" s="394" t="s">
        <v>148</v>
      </c>
      <c r="D379" s="395"/>
      <c r="E379" s="396"/>
      <c r="F379" s="174">
        <v>0</v>
      </c>
      <c r="G379" s="116" t="s">
        <v>89</v>
      </c>
      <c r="H379" s="269">
        <f>'Prijzenboek-DEEL A'!I26</f>
        <v>0</v>
      </c>
      <c r="I379" s="286">
        <f t="shared" ref="I379:I380" si="51">+F379*H379</f>
        <v>0</v>
      </c>
      <c r="J379" s="102"/>
      <c r="K379" s="119" t="str">
        <f>'Prijzenboek-DEEL A'!B26</f>
        <v>000010</v>
      </c>
      <c r="L379" s="101"/>
      <c r="M379" s="97"/>
      <c r="N379" s="97"/>
      <c r="O379" s="97"/>
    </row>
    <row r="380" spans="2:15" x14ac:dyDescent="0.25">
      <c r="B380" s="115">
        <v>180010</v>
      </c>
      <c r="C380" s="394" t="s">
        <v>149</v>
      </c>
      <c r="D380" s="395"/>
      <c r="E380" s="396"/>
      <c r="F380" s="174">
        <v>0</v>
      </c>
      <c r="G380" s="116" t="s">
        <v>89</v>
      </c>
      <c r="H380" s="269">
        <f>'Prijzenboek-DEEL A'!I26</f>
        <v>0</v>
      </c>
      <c r="I380" s="286">
        <f t="shared" si="51"/>
        <v>0</v>
      </c>
      <c r="J380" s="102"/>
      <c r="K380" s="146" t="str">
        <f>'Prijzenboek-DEEL A'!B26</f>
        <v>000010</v>
      </c>
      <c r="L380" s="101"/>
      <c r="M380" s="97"/>
      <c r="N380" s="97"/>
      <c r="O380" s="97"/>
    </row>
    <row r="381" spans="2:15" x14ac:dyDescent="0.25">
      <c r="B381" s="113">
        <v>1810</v>
      </c>
      <c r="C381" s="397" t="s">
        <v>113</v>
      </c>
      <c r="D381" s="395"/>
      <c r="E381" s="396"/>
      <c r="F381" s="114"/>
      <c r="G381" s="114"/>
      <c r="H381" s="268"/>
      <c r="I381" s="287"/>
      <c r="J381" s="102"/>
      <c r="K381" s="155"/>
      <c r="L381" s="101"/>
      <c r="M381" s="97"/>
      <c r="N381" s="97"/>
      <c r="O381" s="97"/>
    </row>
    <row r="382" spans="2:15" x14ac:dyDescent="0.25">
      <c r="B382" s="115">
        <v>181000</v>
      </c>
      <c r="C382" s="394" t="s">
        <v>187</v>
      </c>
      <c r="D382" s="395"/>
      <c r="E382" s="396"/>
      <c r="F382" s="116">
        <v>1</v>
      </c>
      <c r="G382" s="116" t="s">
        <v>6</v>
      </c>
      <c r="H382" s="269">
        <f>'Prijzenboek-DEEL A'!I55</f>
        <v>0</v>
      </c>
      <c r="I382" s="286">
        <f t="shared" ref="I382" si="52">+F382*H382</f>
        <v>0</v>
      </c>
      <c r="J382" s="102"/>
      <c r="K382" s="146" t="str">
        <f>'Prijzenboek-DEEL A'!B55</f>
        <v>010020</v>
      </c>
      <c r="L382" s="101"/>
      <c r="M382" s="97"/>
      <c r="N382" s="97"/>
      <c r="O382" s="97"/>
    </row>
    <row r="383" spans="2:15" ht="12.5" customHeight="1" x14ac:dyDescent="0.25">
      <c r="B383" s="113">
        <v>1820</v>
      </c>
      <c r="C383" s="397" t="s">
        <v>116</v>
      </c>
      <c r="D383" s="395"/>
      <c r="E383" s="396"/>
      <c r="F383" s="114"/>
      <c r="G383" s="116"/>
      <c r="H383" s="268"/>
      <c r="I383" s="287"/>
      <c r="J383" s="102"/>
      <c r="K383" s="155"/>
      <c r="L383" s="101"/>
      <c r="M383" s="97"/>
      <c r="N383" s="97"/>
      <c r="O383" s="97"/>
    </row>
    <row r="384" spans="2:15" x14ac:dyDescent="0.25">
      <c r="B384" s="115">
        <v>182000</v>
      </c>
      <c r="C384" s="398" t="s">
        <v>128</v>
      </c>
      <c r="D384" s="399"/>
      <c r="E384" s="400"/>
      <c r="F384" s="174">
        <v>0</v>
      </c>
      <c r="G384" s="116" t="s">
        <v>89</v>
      </c>
      <c r="H384" s="269">
        <f>'Prijzenboek-DEEL A'!I29</f>
        <v>0</v>
      </c>
      <c r="I384" s="286">
        <f t="shared" ref="I384:I385" si="53">+F384*H384</f>
        <v>0</v>
      </c>
      <c r="J384" s="102"/>
      <c r="K384" s="146" t="str">
        <f>'Prijzenboek-DEEL A'!B29</f>
        <v>000040</v>
      </c>
      <c r="L384" s="101"/>
      <c r="M384" s="97"/>
      <c r="N384" s="97"/>
      <c r="O384" s="97"/>
    </row>
    <row r="385" spans="2:15" ht="22.4" customHeight="1" x14ac:dyDescent="0.25">
      <c r="B385" s="115">
        <v>182010</v>
      </c>
      <c r="C385" s="401" t="s">
        <v>655</v>
      </c>
      <c r="D385" s="402"/>
      <c r="E385" s="403"/>
      <c r="F385" s="116">
        <v>1</v>
      </c>
      <c r="G385" s="116" t="s">
        <v>6</v>
      </c>
      <c r="H385" s="269">
        <f>'Prijzenboek-DEEL A'!I29</f>
        <v>0</v>
      </c>
      <c r="I385" s="286">
        <f t="shared" si="53"/>
        <v>0</v>
      </c>
      <c r="J385" s="102"/>
      <c r="K385" s="146" t="str">
        <f>'Prijzenboek-DEEL A'!B29</f>
        <v>000040</v>
      </c>
      <c r="L385" s="101"/>
      <c r="M385" s="97"/>
      <c r="N385" s="97"/>
      <c r="O385" s="97"/>
    </row>
    <row r="386" spans="2:15" x14ac:dyDescent="0.25">
      <c r="B386" s="404" t="s">
        <v>119</v>
      </c>
      <c r="C386" s="405"/>
      <c r="D386" s="405"/>
      <c r="E386" s="406"/>
      <c r="F386" s="409" t="s">
        <v>120</v>
      </c>
      <c r="G386" s="410"/>
      <c r="H386" s="411"/>
      <c r="I386" s="288">
        <f>SUM(I378:I385)</f>
        <v>0</v>
      </c>
      <c r="J386" s="102"/>
      <c r="K386" s="101"/>
      <c r="L386" s="101"/>
      <c r="M386" s="97"/>
      <c r="N386" s="97"/>
      <c r="O386" s="97"/>
    </row>
    <row r="387" spans="2:15" x14ac:dyDescent="0.25">
      <c r="B387" s="147"/>
      <c r="C387" s="148"/>
      <c r="D387" s="152"/>
      <c r="E387" s="153"/>
      <c r="F387" s="151"/>
      <c r="G387" s="151"/>
      <c r="H387" s="275"/>
      <c r="I387" s="291"/>
      <c r="J387" s="102"/>
      <c r="K387" s="101"/>
      <c r="L387" s="101"/>
      <c r="M387" s="97"/>
      <c r="N387" s="97"/>
      <c r="O387" s="97"/>
    </row>
    <row r="388" spans="2:15" x14ac:dyDescent="0.25">
      <c r="B388" s="108">
        <v>19</v>
      </c>
      <c r="C388" s="446" t="s">
        <v>298</v>
      </c>
      <c r="D388" s="447"/>
      <c r="E388" s="448"/>
      <c r="F388" s="109"/>
      <c r="G388" s="110"/>
      <c r="H388" s="266"/>
      <c r="I388" s="283"/>
      <c r="J388" s="102"/>
      <c r="K388" s="101"/>
      <c r="L388" s="101"/>
      <c r="M388" s="97"/>
      <c r="N388" s="97"/>
      <c r="O388" s="97"/>
    </row>
    <row r="389" spans="2:15" ht="24" customHeight="1" x14ac:dyDescent="0.25">
      <c r="B389" s="91" t="s">
        <v>532</v>
      </c>
      <c r="C389" s="419" t="s">
        <v>300</v>
      </c>
      <c r="D389" s="420"/>
      <c r="E389" s="421"/>
      <c r="F389" s="112"/>
      <c r="G389" s="112"/>
      <c r="H389" s="267"/>
      <c r="I389" s="284"/>
      <c r="J389" s="102"/>
      <c r="K389" s="101"/>
      <c r="L389" s="101"/>
      <c r="M389" s="97"/>
      <c r="N389" s="97"/>
      <c r="O389" s="97"/>
    </row>
    <row r="390" spans="2:15" ht="23.75" customHeight="1" x14ac:dyDescent="0.25">
      <c r="B390" s="91" t="s">
        <v>533</v>
      </c>
      <c r="C390" s="419" t="s">
        <v>301</v>
      </c>
      <c r="D390" s="420"/>
      <c r="E390" s="421"/>
      <c r="F390" s="112"/>
      <c r="G390" s="112"/>
      <c r="H390" s="267"/>
      <c r="I390" s="284"/>
      <c r="J390" s="102"/>
      <c r="K390" s="101"/>
      <c r="L390" s="101"/>
      <c r="M390" s="97"/>
      <c r="N390" s="97"/>
      <c r="O390" s="97"/>
    </row>
    <row r="391" spans="2:15" x14ac:dyDescent="0.25">
      <c r="B391" s="113">
        <v>1900</v>
      </c>
      <c r="C391" s="397" t="s">
        <v>184</v>
      </c>
      <c r="D391" s="395"/>
      <c r="E391" s="396"/>
      <c r="F391" s="114"/>
      <c r="G391" s="114"/>
      <c r="H391" s="268"/>
      <c r="I391" s="287"/>
      <c r="J391" s="102"/>
      <c r="K391" s="101"/>
      <c r="L391" s="101"/>
      <c r="M391" s="97"/>
      <c r="N391" s="97"/>
      <c r="O391" s="97"/>
    </row>
    <row r="392" spans="2:15" x14ac:dyDescent="0.25">
      <c r="B392" s="115">
        <v>190000</v>
      </c>
      <c r="C392" s="394" t="s">
        <v>302</v>
      </c>
      <c r="D392" s="395"/>
      <c r="E392" s="396"/>
      <c r="F392" s="174">
        <v>0</v>
      </c>
      <c r="G392" s="116" t="s">
        <v>89</v>
      </c>
      <c r="H392" s="269">
        <f>'Prijzenboek-DEEL A'!I26</f>
        <v>0</v>
      </c>
      <c r="I392" s="286">
        <f t="shared" ref="I392:I393" si="54">+F392*H392</f>
        <v>0</v>
      </c>
      <c r="J392" s="102"/>
      <c r="K392" s="119" t="str">
        <f>'Prijzenboek-DEEL A'!B26</f>
        <v>000010</v>
      </c>
      <c r="L392" s="101"/>
      <c r="M392" s="97"/>
      <c r="N392" s="97"/>
      <c r="O392" s="97"/>
    </row>
    <row r="393" spans="2:15" x14ac:dyDescent="0.25">
      <c r="B393" s="115">
        <v>190010</v>
      </c>
      <c r="C393" s="394" t="s">
        <v>303</v>
      </c>
      <c r="D393" s="395"/>
      <c r="E393" s="396"/>
      <c r="F393" s="174">
        <v>0</v>
      </c>
      <c r="G393" s="116" t="s">
        <v>89</v>
      </c>
      <c r="H393" s="269">
        <f>'Prijzenboek-DEEL A'!I26</f>
        <v>0</v>
      </c>
      <c r="I393" s="286">
        <f t="shared" si="54"/>
        <v>0</v>
      </c>
      <c r="J393" s="102"/>
      <c r="K393" s="119" t="str">
        <f>'Prijzenboek-DEEL A'!B26</f>
        <v>000010</v>
      </c>
      <c r="L393" s="101"/>
      <c r="M393" s="97"/>
      <c r="N393" s="97"/>
      <c r="O393" s="97"/>
    </row>
    <row r="394" spans="2:15" x14ac:dyDescent="0.25">
      <c r="B394" s="113">
        <v>1910</v>
      </c>
      <c r="C394" s="397" t="s">
        <v>294</v>
      </c>
      <c r="D394" s="395"/>
      <c r="E394" s="396"/>
      <c r="F394" s="114"/>
      <c r="G394" s="114"/>
      <c r="H394" s="268"/>
      <c r="I394" s="287"/>
      <c r="J394" s="102"/>
      <c r="K394" s="118"/>
      <c r="L394" s="101"/>
      <c r="M394" s="97"/>
      <c r="N394" s="97"/>
      <c r="O394" s="97"/>
    </row>
    <row r="395" spans="2:15" ht="21" customHeight="1" x14ac:dyDescent="0.25">
      <c r="B395" s="115">
        <v>191000</v>
      </c>
      <c r="C395" s="431" t="s">
        <v>304</v>
      </c>
      <c r="D395" s="432"/>
      <c r="E395" s="433"/>
      <c r="F395" s="174">
        <v>0</v>
      </c>
      <c r="G395" s="116" t="s">
        <v>71</v>
      </c>
      <c r="H395" s="269">
        <f>'Prijzenboek-DEEL A'!I100</f>
        <v>0</v>
      </c>
      <c r="I395" s="286">
        <f t="shared" ref="I395" si="55">+F395*H395</f>
        <v>0</v>
      </c>
      <c r="J395" s="102"/>
      <c r="K395" s="117" t="str">
        <f>'Prijzenboek-DEEL A'!B100</f>
        <v>030000</v>
      </c>
      <c r="L395" s="101"/>
      <c r="M395" s="97"/>
      <c r="N395" s="97"/>
      <c r="O395" s="97"/>
    </row>
    <row r="396" spans="2:15" x14ac:dyDescent="0.25">
      <c r="B396" s="113">
        <v>1920</v>
      </c>
      <c r="C396" s="397" t="s">
        <v>113</v>
      </c>
      <c r="D396" s="395"/>
      <c r="E396" s="396"/>
      <c r="F396" s="114"/>
      <c r="G396" s="114"/>
      <c r="H396" s="268"/>
      <c r="I396" s="287"/>
      <c r="J396" s="102"/>
      <c r="K396" s="118"/>
      <c r="L396" s="101"/>
      <c r="M396" s="97"/>
      <c r="N396" s="97"/>
      <c r="O396" s="97"/>
    </row>
    <row r="397" spans="2:15" x14ac:dyDescent="0.25">
      <c r="B397" s="115">
        <v>192000</v>
      </c>
      <c r="C397" s="394" t="s">
        <v>187</v>
      </c>
      <c r="D397" s="395"/>
      <c r="E397" s="396"/>
      <c r="F397" s="116">
        <v>1</v>
      </c>
      <c r="G397" s="116" t="s">
        <v>115</v>
      </c>
      <c r="H397" s="269">
        <f>'Prijzenboek-DEEL A'!I55</f>
        <v>0</v>
      </c>
      <c r="I397" s="286">
        <f t="shared" ref="I397" si="56">+F397*H397</f>
        <v>0</v>
      </c>
      <c r="J397" s="102"/>
      <c r="K397" s="117" t="str">
        <f>'Prijzenboek-DEEL A'!B55</f>
        <v>010020</v>
      </c>
      <c r="L397" s="101"/>
      <c r="M397" s="97"/>
      <c r="N397" s="97"/>
      <c r="O397" s="97"/>
    </row>
    <row r="398" spans="2:15" x14ac:dyDescent="0.25">
      <c r="B398" s="113">
        <v>1930</v>
      </c>
      <c r="C398" s="397" t="s">
        <v>116</v>
      </c>
      <c r="D398" s="395"/>
      <c r="E398" s="396"/>
      <c r="F398" s="114"/>
      <c r="G398" s="116"/>
      <c r="H398" s="268"/>
      <c r="I398" s="287"/>
      <c r="J398" s="102"/>
      <c r="K398" s="118"/>
      <c r="L398" s="101"/>
      <c r="M398" s="97"/>
      <c r="N398" s="97"/>
      <c r="O398" s="97"/>
    </row>
    <row r="399" spans="2:15" x14ac:dyDescent="0.25">
      <c r="B399" s="115">
        <v>193000</v>
      </c>
      <c r="C399" s="398" t="s">
        <v>146</v>
      </c>
      <c r="D399" s="399"/>
      <c r="E399" s="400"/>
      <c r="F399" s="174">
        <v>0</v>
      </c>
      <c r="G399" s="116" t="s">
        <v>89</v>
      </c>
      <c r="H399" s="269">
        <f>'Prijzenboek-DEEL A'!I29</f>
        <v>0</v>
      </c>
      <c r="I399" s="286">
        <f t="shared" ref="I399:I400" si="57">+F399*H399</f>
        <v>0</v>
      </c>
      <c r="J399" s="102"/>
      <c r="K399" s="119" t="str">
        <f>'Prijzenboek-DEEL A'!B29</f>
        <v>000040</v>
      </c>
      <c r="L399" s="101"/>
      <c r="M399" s="97"/>
      <c r="N399" s="97"/>
      <c r="O399" s="97"/>
    </row>
    <row r="400" spans="2:15" ht="23.75" customHeight="1" x14ac:dyDescent="0.25">
      <c r="B400" s="115">
        <v>193010</v>
      </c>
      <c r="C400" s="401" t="s">
        <v>655</v>
      </c>
      <c r="D400" s="402"/>
      <c r="E400" s="403"/>
      <c r="F400" s="174">
        <v>0</v>
      </c>
      <c r="G400" s="116" t="s">
        <v>89</v>
      </c>
      <c r="H400" s="269">
        <f>'Prijzenboek-DEEL A'!I29</f>
        <v>0</v>
      </c>
      <c r="I400" s="286">
        <f t="shared" si="57"/>
        <v>0</v>
      </c>
      <c r="J400" s="102"/>
      <c r="K400" s="119" t="str">
        <f>'Prijzenboek-DEEL A'!B29</f>
        <v>000040</v>
      </c>
      <c r="L400" s="101"/>
      <c r="M400" s="97"/>
      <c r="N400" s="97"/>
      <c r="O400" s="97"/>
    </row>
    <row r="401" spans="2:15" x14ac:dyDescent="0.25">
      <c r="B401" s="404" t="s">
        <v>119</v>
      </c>
      <c r="C401" s="405"/>
      <c r="D401" s="405"/>
      <c r="E401" s="406"/>
      <c r="F401" s="409" t="s">
        <v>120</v>
      </c>
      <c r="G401" s="410"/>
      <c r="H401" s="411"/>
      <c r="I401" s="288">
        <f>SUM(I389:I400)</f>
        <v>0</v>
      </c>
      <c r="J401" s="102"/>
      <c r="K401" s="101"/>
      <c r="L401" s="101"/>
      <c r="M401" s="97"/>
      <c r="N401" s="97"/>
      <c r="O401" s="97"/>
    </row>
    <row r="402" spans="2:15" x14ac:dyDescent="0.25">
      <c r="B402" s="147"/>
      <c r="C402" s="148"/>
      <c r="D402" s="152"/>
      <c r="E402" s="153"/>
      <c r="F402" s="151"/>
      <c r="G402" s="151"/>
      <c r="H402" s="275"/>
      <c r="I402" s="291"/>
      <c r="J402" s="102"/>
      <c r="K402" s="101"/>
      <c r="L402" s="101"/>
      <c r="M402" s="97"/>
      <c r="N402" s="97"/>
      <c r="O402" s="97"/>
    </row>
    <row r="403" spans="2:15" x14ac:dyDescent="0.25">
      <c r="B403" s="108">
        <v>20</v>
      </c>
      <c r="C403" s="446" t="s">
        <v>305</v>
      </c>
      <c r="D403" s="447"/>
      <c r="E403" s="448"/>
      <c r="F403" s="109"/>
      <c r="G403" s="110"/>
      <c r="H403" s="266"/>
      <c r="I403" s="283"/>
      <c r="J403" s="102"/>
      <c r="K403" s="101"/>
      <c r="L403" s="101"/>
      <c r="M403" s="97"/>
      <c r="N403" s="97"/>
      <c r="O403" s="97"/>
    </row>
    <row r="404" spans="2:15" ht="22.4" customHeight="1" x14ac:dyDescent="0.25">
      <c r="B404" s="91" t="s">
        <v>534</v>
      </c>
      <c r="C404" s="419" t="s">
        <v>300</v>
      </c>
      <c r="D404" s="420"/>
      <c r="E404" s="421"/>
      <c r="F404" s="112"/>
      <c r="G404" s="112"/>
      <c r="H404" s="267"/>
      <c r="I404" s="290"/>
      <c r="J404" s="102"/>
      <c r="K404" s="101"/>
      <c r="L404" s="101"/>
      <c r="M404" s="97"/>
      <c r="N404" s="97"/>
      <c r="O404" s="97"/>
    </row>
    <row r="405" spans="2:15" ht="22.4" customHeight="1" x14ac:dyDescent="0.25">
      <c r="B405" s="91" t="s">
        <v>535</v>
      </c>
      <c r="C405" s="419" t="s">
        <v>301</v>
      </c>
      <c r="D405" s="420"/>
      <c r="E405" s="421"/>
      <c r="F405" s="112"/>
      <c r="G405" s="112"/>
      <c r="H405" s="267"/>
      <c r="I405" s="290"/>
      <c r="J405" s="102"/>
      <c r="K405" s="101"/>
      <c r="L405" s="101"/>
      <c r="M405" s="97"/>
      <c r="N405" s="97"/>
      <c r="O405" s="97"/>
    </row>
    <row r="406" spans="2:15" x14ac:dyDescent="0.25">
      <c r="B406" s="113">
        <v>2000</v>
      </c>
      <c r="C406" s="397" t="s">
        <v>189</v>
      </c>
      <c r="D406" s="395"/>
      <c r="E406" s="396"/>
      <c r="F406" s="114"/>
      <c r="G406" s="114"/>
      <c r="H406" s="268"/>
      <c r="I406" s="287"/>
      <c r="J406" s="102"/>
      <c r="K406" s="101"/>
      <c r="L406" s="101"/>
      <c r="M406" s="97"/>
      <c r="N406" s="97"/>
      <c r="O406" s="97"/>
    </row>
    <row r="407" spans="2:15" x14ac:dyDescent="0.25">
      <c r="B407" s="115">
        <v>200000</v>
      </c>
      <c r="C407" s="394" t="s">
        <v>307</v>
      </c>
      <c r="D407" s="395"/>
      <c r="E407" s="396"/>
      <c r="F407" s="174">
        <v>0</v>
      </c>
      <c r="G407" s="116" t="s">
        <v>89</v>
      </c>
      <c r="H407" s="269">
        <f>'Prijzenboek-DEEL A'!I26</f>
        <v>0</v>
      </c>
      <c r="I407" s="286">
        <f t="shared" ref="I407:I409" si="58">+F407*H407</f>
        <v>0</v>
      </c>
      <c r="J407" s="102"/>
      <c r="K407" s="119" t="str">
        <f>'Prijzenboek-DEEL A'!B26</f>
        <v>000010</v>
      </c>
      <c r="L407" s="101"/>
      <c r="M407" s="97"/>
      <c r="N407" s="97"/>
      <c r="O407" s="97"/>
    </row>
    <row r="408" spans="2:15" x14ac:dyDescent="0.25">
      <c r="B408" s="115">
        <v>200010</v>
      </c>
      <c r="C408" s="394" t="s">
        <v>308</v>
      </c>
      <c r="D408" s="395"/>
      <c r="E408" s="396"/>
      <c r="F408" s="174">
        <v>0</v>
      </c>
      <c r="G408" s="116" t="s">
        <v>89</v>
      </c>
      <c r="H408" s="269">
        <f>'Prijzenboek-DEEL A'!I26</f>
        <v>0</v>
      </c>
      <c r="I408" s="286">
        <f t="shared" si="58"/>
        <v>0</v>
      </c>
      <c r="J408" s="102"/>
      <c r="K408" s="119" t="str">
        <f>'Prijzenboek-DEEL A'!B26</f>
        <v>000010</v>
      </c>
      <c r="L408" s="101"/>
      <c r="M408" s="97"/>
      <c r="N408" s="97"/>
      <c r="O408" s="97"/>
    </row>
    <row r="409" spans="2:15" x14ac:dyDescent="0.25">
      <c r="B409" s="115">
        <v>200010</v>
      </c>
      <c r="C409" s="394" t="s">
        <v>149</v>
      </c>
      <c r="D409" s="395"/>
      <c r="E409" s="396"/>
      <c r="F409" s="174">
        <v>0</v>
      </c>
      <c r="G409" s="116" t="s">
        <v>89</v>
      </c>
      <c r="H409" s="276">
        <f>'Prijzenboek-DEEL A'!I26</f>
        <v>0</v>
      </c>
      <c r="I409" s="286">
        <f t="shared" si="58"/>
        <v>0</v>
      </c>
      <c r="J409" s="102"/>
      <c r="K409" s="159" t="str">
        <f>'Prijzenboek-DEEL A'!B100</f>
        <v>030000</v>
      </c>
      <c r="L409" s="101"/>
      <c r="M409" s="97"/>
      <c r="N409" s="97"/>
      <c r="O409" s="97"/>
    </row>
    <row r="410" spans="2:15" x14ac:dyDescent="0.25">
      <c r="B410" s="113">
        <v>2010</v>
      </c>
      <c r="C410" s="397" t="s">
        <v>113</v>
      </c>
      <c r="D410" s="395"/>
      <c r="E410" s="396"/>
      <c r="F410" s="114"/>
      <c r="G410" s="114"/>
      <c r="H410" s="268"/>
      <c r="I410" s="287"/>
      <c r="J410" s="102"/>
      <c r="K410" s="118"/>
      <c r="L410" s="101"/>
      <c r="M410" s="97"/>
      <c r="N410" s="97"/>
      <c r="O410" s="97"/>
    </row>
    <row r="411" spans="2:15" x14ac:dyDescent="0.25">
      <c r="B411" s="115">
        <v>201000</v>
      </c>
      <c r="C411" s="394" t="s">
        <v>187</v>
      </c>
      <c r="D411" s="395"/>
      <c r="E411" s="396"/>
      <c r="F411" s="116">
        <v>1</v>
      </c>
      <c r="G411" s="116" t="s">
        <v>6</v>
      </c>
      <c r="H411" s="269">
        <f>'Prijzenboek-DEEL A'!I55</f>
        <v>0</v>
      </c>
      <c r="I411" s="286">
        <f t="shared" ref="I411:I414" si="59">+F411*H411</f>
        <v>0</v>
      </c>
      <c r="J411" s="102"/>
      <c r="K411" s="146" t="str">
        <f>'Prijzenboek-DEEL A'!B55</f>
        <v>010020</v>
      </c>
      <c r="L411" s="101"/>
      <c r="M411" s="97"/>
      <c r="N411" s="97"/>
      <c r="O411" s="97"/>
    </row>
    <row r="412" spans="2:15" x14ac:dyDescent="0.25">
      <c r="B412" s="113">
        <v>2020</v>
      </c>
      <c r="C412" s="397" t="s">
        <v>116</v>
      </c>
      <c r="D412" s="395"/>
      <c r="E412" s="396"/>
      <c r="F412" s="114"/>
      <c r="G412" s="116"/>
      <c r="H412" s="268"/>
      <c r="I412" s="287"/>
      <c r="J412" s="102"/>
      <c r="K412" s="118"/>
      <c r="L412" s="101"/>
      <c r="M412" s="97"/>
      <c r="N412" s="97"/>
      <c r="O412" s="97"/>
    </row>
    <row r="413" spans="2:15" x14ac:dyDescent="0.25">
      <c r="B413" s="115">
        <v>202000</v>
      </c>
      <c r="C413" s="398" t="s">
        <v>128</v>
      </c>
      <c r="D413" s="399"/>
      <c r="E413" s="400"/>
      <c r="F413" s="174">
        <v>0</v>
      </c>
      <c r="G413" s="116" t="s">
        <v>89</v>
      </c>
      <c r="H413" s="269">
        <f>'Prijzenboek-DEEL A'!I29</f>
        <v>0</v>
      </c>
      <c r="I413" s="286">
        <f t="shared" si="59"/>
        <v>0</v>
      </c>
      <c r="J413" s="102"/>
      <c r="K413" s="146" t="str">
        <f>'Prijzenboek-DEEL A'!B29</f>
        <v>000040</v>
      </c>
      <c r="L413" s="101"/>
      <c r="M413" s="97"/>
      <c r="N413" s="97"/>
      <c r="O413" s="97"/>
    </row>
    <row r="414" spans="2:15" ht="22" customHeight="1" x14ac:dyDescent="0.25">
      <c r="B414" s="115">
        <v>202010</v>
      </c>
      <c r="C414" s="401" t="s">
        <v>655</v>
      </c>
      <c r="D414" s="402"/>
      <c r="E414" s="403"/>
      <c r="F414" s="174">
        <v>0</v>
      </c>
      <c r="G414" s="116" t="s">
        <v>89</v>
      </c>
      <c r="H414" s="269">
        <f>'Prijzenboek-DEEL A'!I29</f>
        <v>0</v>
      </c>
      <c r="I414" s="286">
        <f t="shared" si="59"/>
        <v>0</v>
      </c>
      <c r="J414" s="102"/>
      <c r="K414" s="146" t="str">
        <f>'Prijzenboek-DEEL A'!B29</f>
        <v>000040</v>
      </c>
      <c r="L414" s="101"/>
      <c r="M414" s="97"/>
      <c r="N414" s="97"/>
      <c r="O414" s="97"/>
    </row>
    <row r="415" spans="2:15" x14ac:dyDescent="0.25">
      <c r="B415" s="404" t="s">
        <v>119</v>
      </c>
      <c r="C415" s="405"/>
      <c r="D415" s="405"/>
      <c r="E415" s="406"/>
      <c r="F415" s="409" t="s">
        <v>120</v>
      </c>
      <c r="G415" s="410"/>
      <c r="H415" s="411"/>
      <c r="I415" s="288">
        <f>SUM(I404:I414)</f>
        <v>0</v>
      </c>
      <c r="J415" s="102"/>
      <c r="K415" s="101"/>
      <c r="L415" s="101"/>
      <c r="M415" s="97"/>
      <c r="N415" s="97"/>
      <c r="O415" s="97"/>
    </row>
    <row r="416" spans="2:15" x14ac:dyDescent="0.25">
      <c r="B416" s="147"/>
      <c r="C416" s="148"/>
      <c r="D416" s="152"/>
      <c r="E416" s="153"/>
      <c r="F416" s="151"/>
      <c r="G416" s="151"/>
      <c r="H416" s="275"/>
      <c r="I416" s="291"/>
      <c r="J416" s="102"/>
      <c r="K416" s="101"/>
      <c r="L416" s="101"/>
      <c r="M416" s="97"/>
      <c r="N416" s="97"/>
      <c r="O416" s="97"/>
    </row>
    <row r="417" spans="2:15" x14ac:dyDescent="0.25">
      <c r="B417" s="108">
        <v>21</v>
      </c>
      <c r="C417" s="446" t="s">
        <v>309</v>
      </c>
      <c r="D417" s="447"/>
      <c r="E417" s="448"/>
      <c r="F417" s="109"/>
      <c r="G417" s="110"/>
      <c r="H417" s="266"/>
      <c r="I417" s="283"/>
      <c r="J417" s="102"/>
      <c r="K417" s="101"/>
      <c r="L417" s="101"/>
      <c r="M417" s="97"/>
      <c r="N417" s="97"/>
      <c r="O417" s="97"/>
    </row>
    <row r="418" spans="2:15" ht="31.4" customHeight="1" x14ac:dyDescent="0.25">
      <c r="B418" s="91" t="s">
        <v>299</v>
      </c>
      <c r="C418" s="419" t="s">
        <v>311</v>
      </c>
      <c r="D418" s="420"/>
      <c r="E418" s="421"/>
      <c r="F418" s="112"/>
      <c r="G418" s="112"/>
      <c r="H418" s="267"/>
      <c r="I418" s="284"/>
      <c r="J418" s="102"/>
      <c r="K418" s="101"/>
      <c r="L418" s="101"/>
      <c r="M418" s="97"/>
      <c r="N418" s="97"/>
      <c r="O418" s="97"/>
    </row>
    <row r="419" spans="2:15" x14ac:dyDescent="0.25">
      <c r="B419" s="113">
        <v>2100</v>
      </c>
      <c r="C419" s="397" t="s">
        <v>184</v>
      </c>
      <c r="D419" s="395"/>
      <c r="E419" s="396"/>
      <c r="F419" s="114"/>
      <c r="G419" s="114"/>
      <c r="H419" s="268"/>
      <c r="I419" s="287"/>
      <c r="J419" s="102"/>
      <c r="K419" s="101"/>
      <c r="L419" s="101"/>
      <c r="M419" s="97"/>
      <c r="N419" s="97"/>
      <c r="O419" s="97"/>
    </row>
    <row r="420" spans="2:15" x14ac:dyDescent="0.25">
      <c r="B420" s="115">
        <v>210001</v>
      </c>
      <c r="C420" s="394" t="s">
        <v>312</v>
      </c>
      <c r="D420" s="395"/>
      <c r="E420" s="396"/>
      <c r="F420" s="174">
        <v>0</v>
      </c>
      <c r="G420" s="116" t="s">
        <v>89</v>
      </c>
      <c r="H420" s="269">
        <f>'Prijzenboek-DEEL A'!I$26</f>
        <v>0</v>
      </c>
      <c r="I420" s="286">
        <f t="shared" ref="I420:I426" si="60">+F420*H420</f>
        <v>0</v>
      </c>
      <c r="J420" s="102"/>
      <c r="K420" s="119" t="str">
        <f>'Prijzenboek-DEEL A'!B$26</f>
        <v>000010</v>
      </c>
      <c r="L420" s="101"/>
      <c r="M420" s="97"/>
      <c r="N420" s="97"/>
      <c r="O420" s="97"/>
    </row>
    <row r="421" spans="2:15" x14ac:dyDescent="0.25">
      <c r="B421" s="115">
        <v>210002</v>
      </c>
      <c r="C421" s="394" t="s">
        <v>313</v>
      </c>
      <c r="D421" s="395"/>
      <c r="E421" s="396"/>
      <c r="F421" s="174">
        <v>0</v>
      </c>
      <c r="G421" s="116" t="s">
        <v>89</v>
      </c>
      <c r="H421" s="269">
        <f>'Prijzenboek-DEEL A'!I$26</f>
        <v>0</v>
      </c>
      <c r="I421" s="286">
        <f t="shared" si="60"/>
        <v>0</v>
      </c>
      <c r="J421" s="102"/>
      <c r="K421" s="119" t="str">
        <f>'Prijzenboek-DEEL A'!B$26</f>
        <v>000010</v>
      </c>
      <c r="L421" s="101"/>
      <c r="M421" s="97"/>
      <c r="N421" s="97"/>
      <c r="O421" s="97"/>
    </row>
    <row r="422" spans="2:15" x14ac:dyDescent="0.25">
      <c r="B422" s="115">
        <v>210003</v>
      </c>
      <c r="C422" s="394" t="s">
        <v>314</v>
      </c>
      <c r="D422" s="395"/>
      <c r="E422" s="396"/>
      <c r="F422" s="174">
        <v>0</v>
      </c>
      <c r="G422" s="116" t="s">
        <v>89</v>
      </c>
      <c r="H422" s="269">
        <f>'Prijzenboek-DEEL A'!I$26</f>
        <v>0</v>
      </c>
      <c r="I422" s="286">
        <f t="shared" si="60"/>
        <v>0</v>
      </c>
      <c r="J422" s="102"/>
      <c r="K422" s="119" t="str">
        <f>'Prijzenboek-DEEL A'!B$26</f>
        <v>000010</v>
      </c>
      <c r="L422" s="101"/>
      <c r="M422" s="97"/>
      <c r="N422" s="97"/>
      <c r="O422" s="97"/>
    </row>
    <row r="423" spans="2:15" x14ac:dyDescent="0.25">
      <c r="B423" s="115">
        <v>210004</v>
      </c>
      <c r="C423" s="394" t="s">
        <v>315</v>
      </c>
      <c r="D423" s="395"/>
      <c r="E423" s="396"/>
      <c r="F423" s="174">
        <v>0</v>
      </c>
      <c r="G423" s="116" t="s">
        <v>89</v>
      </c>
      <c r="H423" s="269">
        <f>'Prijzenboek-DEEL A'!I$26</f>
        <v>0</v>
      </c>
      <c r="I423" s="286">
        <f t="shared" si="60"/>
        <v>0</v>
      </c>
      <c r="J423" s="102"/>
      <c r="K423" s="119" t="str">
        <f>'Prijzenboek-DEEL A'!B$26</f>
        <v>000010</v>
      </c>
      <c r="L423" s="101"/>
      <c r="M423" s="97"/>
      <c r="N423" s="97"/>
      <c r="O423" s="97"/>
    </row>
    <row r="424" spans="2:15" x14ac:dyDescent="0.25">
      <c r="B424" s="115">
        <v>210005</v>
      </c>
      <c r="C424" s="394" t="s">
        <v>316</v>
      </c>
      <c r="D424" s="395"/>
      <c r="E424" s="396"/>
      <c r="F424" s="174">
        <v>0</v>
      </c>
      <c r="G424" s="116" t="s">
        <v>89</v>
      </c>
      <c r="H424" s="269">
        <f>'Prijzenboek-DEEL A'!I$26</f>
        <v>0</v>
      </c>
      <c r="I424" s="286">
        <f t="shared" si="60"/>
        <v>0</v>
      </c>
      <c r="J424" s="102"/>
      <c r="K424" s="119" t="str">
        <f>'Prijzenboek-DEEL A'!B$26</f>
        <v>000010</v>
      </c>
      <c r="L424" s="101"/>
      <c r="M424" s="97"/>
      <c r="N424" s="97"/>
      <c r="O424" s="97"/>
    </row>
    <row r="425" spans="2:15" x14ac:dyDescent="0.25">
      <c r="B425" s="115">
        <v>210006</v>
      </c>
      <c r="C425" s="394" t="s">
        <v>317</v>
      </c>
      <c r="D425" s="395"/>
      <c r="E425" s="396"/>
      <c r="F425" s="174">
        <v>0</v>
      </c>
      <c r="G425" s="116" t="s">
        <v>89</v>
      </c>
      <c r="H425" s="269">
        <f>'Prijzenboek-DEEL A'!I$26</f>
        <v>0</v>
      </c>
      <c r="I425" s="286">
        <f t="shared" si="60"/>
        <v>0</v>
      </c>
      <c r="J425" s="102"/>
      <c r="K425" s="119" t="str">
        <f>'Prijzenboek-DEEL A'!B$26</f>
        <v>000010</v>
      </c>
      <c r="L425" s="101"/>
      <c r="M425" s="97"/>
      <c r="N425" s="97"/>
      <c r="O425" s="97"/>
    </row>
    <row r="426" spans="2:15" x14ac:dyDescent="0.25">
      <c r="B426" s="115">
        <v>210007</v>
      </c>
      <c r="C426" s="394" t="s">
        <v>318</v>
      </c>
      <c r="D426" s="395"/>
      <c r="E426" s="396"/>
      <c r="F426" s="174">
        <v>0</v>
      </c>
      <c r="G426" s="116" t="s">
        <v>89</v>
      </c>
      <c r="H426" s="269">
        <f>'Prijzenboek-DEEL A'!I$26</f>
        <v>0</v>
      </c>
      <c r="I426" s="286">
        <f t="shared" si="60"/>
        <v>0</v>
      </c>
      <c r="J426" s="102"/>
      <c r="K426" s="119" t="str">
        <f>'Prijzenboek-DEEL A'!B$26</f>
        <v>000010</v>
      </c>
      <c r="L426" s="101"/>
      <c r="M426" s="97"/>
      <c r="N426" s="97"/>
      <c r="O426" s="97"/>
    </row>
    <row r="427" spans="2:15" x14ac:dyDescent="0.25">
      <c r="B427" s="113">
        <v>2120</v>
      </c>
      <c r="C427" s="397" t="s">
        <v>284</v>
      </c>
      <c r="D427" s="395"/>
      <c r="E427" s="396"/>
      <c r="F427" s="114"/>
      <c r="G427" s="114"/>
      <c r="H427" s="268"/>
      <c r="I427" s="287"/>
      <c r="J427" s="102"/>
      <c r="K427" s="101"/>
      <c r="L427" s="101"/>
      <c r="M427" s="97"/>
      <c r="N427" s="97"/>
      <c r="O427" s="97"/>
    </row>
    <row r="428" spans="2:15" x14ac:dyDescent="0.25">
      <c r="B428" s="91" t="s">
        <v>536</v>
      </c>
      <c r="C428" s="424" t="s">
        <v>214</v>
      </c>
      <c r="D428" s="425"/>
      <c r="E428" s="426"/>
      <c r="F428" s="112"/>
      <c r="G428" s="112"/>
      <c r="H428" s="267"/>
      <c r="I428" s="284"/>
      <c r="J428" s="102"/>
      <c r="K428" s="101"/>
      <c r="L428" s="101"/>
      <c r="M428" s="97"/>
      <c r="N428" s="97"/>
      <c r="O428" s="97"/>
    </row>
    <row r="429" spans="2:15" x14ac:dyDescent="0.25">
      <c r="B429" s="91" t="s">
        <v>537</v>
      </c>
      <c r="C429" s="424" t="s">
        <v>319</v>
      </c>
      <c r="D429" s="425"/>
      <c r="E429" s="426"/>
      <c r="F429" s="112"/>
      <c r="G429" s="112"/>
      <c r="H429" s="267"/>
      <c r="I429" s="284"/>
      <c r="J429" s="102"/>
      <c r="K429" s="101"/>
      <c r="L429" s="101"/>
      <c r="M429" s="97"/>
      <c r="N429" s="97"/>
      <c r="O429" s="97"/>
    </row>
    <row r="430" spans="2:15" x14ac:dyDescent="0.25">
      <c r="B430" s="91" t="s">
        <v>538</v>
      </c>
      <c r="C430" s="424" t="s">
        <v>220</v>
      </c>
      <c r="D430" s="425"/>
      <c r="E430" s="426"/>
      <c r="F430" s="112"/>
      <c r="G430" s="112"/>
      <c r="H430" s="267"/>
      <c r="I430" s="284"/>
      <c r="J430" s="102"/>
      <c r="K430" s="101"/>
      <c r="L430" s="101"/>
      <c r="M430" s="97"/>
      <c r="N430" s="97"/>
      <c r="O430" s="97"/>
    </row>
    <row r="431" spans="2:15" x14ac:dyDescent="0.25">
      <c r="B431" s="115">
        <v>212000</v>
      </c>
      <c r="C431" s="431" t="s">
        <v>320</v>
      </c>
      <c r="D431" s="432"/>
      <c r="E431" s="433"/>
      <c r="F431" s="174">
        <v>0</v>
      </c>
      <c r="G431" s="116" t="s">
        <v>71</v>
      </c>
      <c r="H431" s="269">
        <f>'Prijzenboek-DEEL A'!I$100</f>
        <v>0</v>
      </c>
      <c r="I431" s="286">
        <f t="shared" ref="I431:I436" si="61">+F431*H431</f>
        <v>0</v>
      </c>
      <c r="J431" s="102"/>
      <c r="K431" s="117" t="str">
        <f>'Prijzenboek-DEEL A'!B$100</f>
        <v>030000</v>
      </c>
      <c r="L431" s="101"/>
      <c r="M431" s="97"/>
      <c r="N431" s="97"/>
      <c r="O431" s="97"/>
    </row>
    <row r="432" spans="2:15" x14ac:dyDescent="0.25">
      <c r="B432" s="115">
        <v>212010</v>
      </c>
      <c r="C432" s="431" t="s">
        <v>321</v>
      </c>
      <c r="D432" s="432"/>
      <c r="E432" s="433"/>
      <c r="F432" s="174">
        <v>0</v>
      </c>
      <c r="G432" s="116" t="s">
        <v>71</v>
      </c>
      <c r="H432" s="269">
        <f>'Prijzenboek-DEEL A'!I$100</f>
        <v>0</v>
      </c>
      <c r="I432" s="286">
        <f t="shared" si="61"/>
        <v>0</v>
      </c>
      <c r="J432" s="102"/>
      <c r="K432" s="117" t="str">
        <f>'Prijzenboek-DEEL A'!B$100</f>
        <v>030000</v>
      </c>
      <c r="L432" s="101"/>
      <c r="M432" s="97"/>
      <c r="N432" s="97"/>
      <c r="O432" s="97"/>
    </row>
    <row r="433" spans="2:15" x14ac:dyDescent="0.25">
      <c r="B433" s="115">
        <v>212020</v>
      </c>
      <c r="C433" s="431" t="s">
        <v>322</v>
      </c>
      <c r="D433" s="432"/>
      <c r="E433" s="433"/>
      <c r="F433" s="174">
        <v>0</v>
      </c>
      <c r="G433" s="116" t="s">
        <v>71</v>
      </c>
      <c r="H433" s="269">
        <f>'Prijzenboek-DEEL A'!I$100</f>
        <v>0</v>
      </c>
      <c r="I433" s="286">
        <f t="shared" si="61"/>
        <v>0</v>
      </c>
      <c r="J433" s="102"/>
      <c r="K433" s="117" t="str">
        <f>'Prijzenboek-DEEL A'!B$100</f>
        <v>030000</v>
      </c>
      <c r="L433" s="101"/>
      <c r="M433" s="97"/>
      <c r="N433" s="97"/>
      <c r="O433" s="97"/>
    </row>
    <row r="434" spans="2:15" x14ac:dyDescent="0.25">
      <c r="B434" s="115">
        <v>212030</v>
      </c>
      <c r="C434" s="431" t="s">
        <v>323</v>
      </c>
      <c r="D434" s="432"/>
      <c r="E434" s="433"/>
      <c r="F434" s="174">
        <v>0</v>
      </c>
      <c r="G434" s="116" t="s">
        <v>71</v>
      </c>
      <c r="H434" s="269">
        <f>'Prijzenboek-DEEL A'!I$100</f>
        <v>0</v>
      </c>
      <c r="I434" s="286">
        <f t="shared" si="61"/>
        <v>0</v>
      </c>
      <c r="J434" s="102"/>
      <c r="K434" s="117" t="str">
        <f>'Prijzenboek-DEEL A'!B$100</f>
        <v>030000</v>
      </c>
      <c r="L434" s="101"/>
      <c r="M434" s="97"/>
      <c r="N434" s="97"/>
      <c r="O434" s="97"/>
    </row>
    <row r="435" spans="2:15" x14ac:dyDescent="0.25">
      <c r="B435" s="115">
        <v>212040</v>
      </c>
      <c r="C435" s="431" t="s">
        <v>324</v>
      </c>
      <c r="D435" s="432"/>
      <c r="E435" s="433"/>
      <c r="F435" s="174">
        <v>0</v>
      </c>
      <c r="G435" s="116" t="s">
        <v>71</v>
      </c>
      <c r="H435" s="269">
        <f>'Prijzenboek-DEEL A'!I$100</f>
        <v>0</v>
      </c>
      <c r="I435" s="286">
        <f t="shared" si="61"/>
        <v>0</v>
      </c>
      <c r="J435" s="102"/>
      <c r="K435" s="117" t="str">
        <f>'Prijzenboek-DEEL A'!B$100</f>
        <v>030000</v>
      </c>
      <c r="L435" s="101"/>
      <c r="M435" s="97"/>
      <c r="N435" s="97"/>
      <c r="O435" s="97"/>
    </row>
    <row r="436" spans="2:15" x14ac:dyDescent="0.25">
      <c r="B436" s="115">
        <v>212050</v>
      </c>
      <c r="C436" s="431" t="s">
        <v>325</v>
      </c>
      <c r="D436" s="432"/>
      <c r="E436" s="433"/>
      <c r="F436" s="174">
        <v>0</v>
      </c>
      <c r="G436" s="116" t="s">
        <v>71</v>
      </c>
      <c r="H436" s="269">
        <f>'Prijzenboek-DEEL A'!I$100</f>
        <v>0</v>
      </c>
      <c r="I436" s="286">
        <f t="shared" si="61"/>
        <v>0</v>
      </c>
      <c r="J436" s="102"/>
      <c r="K436" s="117" t="str">
        <f>'Prijzenboek-DEEL A'!B$100</f>
        <v>030000</v>
      </c>
      <c r="L436" s="101"/>
      <c r="M436" s="97"/>
      <c r="N436" s="97"/>
      <c r="O436" s="97"/>
    </row>
    <row r="437" spans="2:15" x14ac:dyDescent="0.25">
      <c r="B437" s="113">
        <v>2130</v>
      </c>
      <c r="C437" s="397" t="s">
        <v>113</v>
      </c>
      <c r="D437" s="395"/>
      <c r="E437" s="396"/>
      <c r="F437" s="114"/>
      <c r="G437" s="114"/>
      <c r="H437" s="268"/>
      <c r="I437" s="287"/>
      <c r="J437" s="102"/>
      <c r="K437" s="118"/>
      <c r="L437" s="101"/>
      <c r="M437" s="97"/>
      <c r="N437" s="97"/>
      <c r="O437" s="97"/>
    </row>
    <row r="438" spans="2:15" x14ac:dyDescent="0.25">
      <c r="B438" s="115">
        <v>213000</v>
      </c>
      <c r="C438" s="394" t="s">
        <v>187</v>
      </c>
      <c r="D438" s="395"/>
      <c r="E438" s="396"/>
      <c r="F438" s="116">
        <v>1</v>
      </c>
      <c r="G438" s="116" t="s">
        <v>115</v>
      </c>
      <c r="H438" s="269">
        <f>'Prijzenboek-DEEL A'!I55</f>
        <v>0</v>
      </c>
      <c r="I438" s="286">
        <f t="shared" ref="I438" si="62">+F438*H438</f>
        <v>0</v>
      </c>
      <c r="J438" s="102"/>
      <c r="K438" s="146" t="str">
        <f>'Prijzenboek-DEEL A'!B55</f>
        <v>010020</v>
      </c>
      <c r="L438" s="101"/>
      <c r="M438" s="97"/>
      <c r="N438" s="97"/>
      <c r="O438" s="97"/>
    </row>
    <row r="439" spans="2:15" x14ac:dyDescent="0.25">
      <c r="B439" s="113">
        <v>2140</v>
      </c>
      <c r="C439" s="397" t="s">
        <v>116</v>
      </c>
      <c r="D439" s="395"/>
      <c r="E439" s="396"/>
      <c r="F439" s="114"/>
      <c r="G439" s="116"/>
      <c r="H439" s="268"/>
      <c r="I439" s="287"/>
      <c r="J439" s="102"/>
      <c r="K439" s="118"/>
      <c r="L439" s="101"/>
      <c r="M439" s="97"/>
      <c r="N439" s="97"/>
      <c r="O439" s="97"/>
    </row>
    <row r="440" spans="2:15" x14ac:dyDescent="0.25">
      <c r="B440" s="115">
        <v>214000</v>
      </c>
      <c r="C440" s="398" t="s">
        <v>146</v>
      </c>
      <c r="D440" s="399"/>
      <c r="E440" s="400"/>
      <c r="F440" s="174">
        <v>0</v>
      </c>
      <c r="G440" s="116" t="s">
        <v>89</v>
      </c>
      <c r="H440" s="269">
        <f>'Prijzenboek-DEEL A'!I29</f>
        <v>0</v>
      </c>
      <c r="I440" s="286">
        <f t="shared" ref="I440:I441" si="63">+F440*H440</f>
        <v>0</v>
      </c>
      <c r="J440" s="102"/>
      <c r="K440" s="146" t="str">
        <f>'Prijzenboek-DEEL A'!B29</f>
        <v>000040</v>
      </c>
      <c r="L440" s="101"/>
      <c r="M440" s="97"/>
      <c r="N440" s="97"/>
      <c r="O440" s="97"/>
    </row>
    <row r="441" spans="2:15" ht="24.5" customHeight="1" x14ac:dyDescent="0.25">
      <c r="B441" s="115">
        <v>214010</v>
      </c>
      <c r="C441" s="401" t="s">
        <v>657</v>
      </c>
      <c r="D441" s="402"/>
      <c r="E441" s="403"/>
      <c r="F441" s="174">
        <v>0</v>
      </c>
      <c r="G441" s="116" t="s">
        <v>89</v>
      </c>
      <c r="H441" s="269">
        <f>'Prijzenboek-DEEL A'!I29</f>
        <v>0</v>
      </c>
      <c r="I441" s="286">
        <f t="shared" si="63"/>
        <v>0</v>
      </c>
      <c r="J441" s="102"/>
      <c r="K441" s="146" t="str">
        <f>'Prijzenboek-DEEL A'!B29</f>
        <v>000040</v>
      </c>
      <c r="L441" s="101"/>
      <c r="M441" s="97"/>
      <c r="N441" s="97"/>
      <c r="O441" s="97"/>
    </row>
    <row r="442" spans="2:15" x14ac:dyDescent="0.25">
      <c r="B442" s="404" t="s">
        <v>119</v>
      </c>
      <c r="C442" s="405"/>
      <c r="D442" s="405"/>
      <c r="E442" s="406"/>
      <c r="F442" s="409" t="s">
        <v>120</v>
      </c>
      <c r="G442" s="410"/>
      <c r="H442" s="411"/>
      <c r="I442" s="293">
        <f>SUM(I418:I441)</f>
        <v>0</v>
      </c>
      <c r="J442" s="102"/>
      <c r="K442" s="101"/>
      <c r="L442" s="101"/>
      <c r="M442" s="97"/>
      <c r="N442" s="97"/>
      <c r="O442" s="97"/>
    </row>
    <row r="443" spans="2:15" x14ac:dyDescent="0.25">
      <c r="B443" s="147"/>
      <c r="C443" s="148"/>
      <c r="D443" s="152"/>
      <c r="E443" s="153"/>
      <c r="F443" s="151"/>
      <c r="G443" s="151"/>
      <c r="H443" s="275"/>
      <c r="I443" s="291"/>
      <c r="J443" s="102"/>
      <c r="K443" s="101"/>
      <c r="L443" s="101"/>
      <c r="M443" s="97"/>
      <c r="N443" s="97"/>
      <c r="O443" s="97"/>
    </row>
    <row r="444" spans="2:15" x14ac:dyDescent="0.25">
      <c r="B444" s="108">
        <v>22</v>
      </c>
      <c r="C444" s="446" t="s">
        <v>326</v>
      </c>
      <c r="D444" s="447"/>
      <c r="E444" s="448"/>
      <c r="F444" s="109"/>
      <c r="G444" s="110"/>
      <c r="H444" s="266"/>
      <c r="I444" s="283"/>
      <c r="J444" s="102"/>
      <c r="K444" s="101"/>
      <c r="L444" s="101"/>
      <c r="M444" s="97"/>
      <c r="N444" s="97"/>
      <c r="O444" s="97"/>
    </row>
    <row r="445" spans="2:15" x14ac:dyDescent="0.25">
      <c r="B445" s="113">
        <v>2200</v>
      </c>
      <c r="C445" s="397" t="s">
        <v>189</v>
      </c>
      <c r="D445" s="395"/>
      <c r="E445" s="396"/>
      <c r="F445" s="114"/>
      <c r="G445" s="114"/>
      <c r="H445" s="268"/>
      <c r="I445" s="287"/>
      <c r="J445" s="102"/>
      <c r="K445" s="118"/>
      <c r="L445" s="101"/>
      <c r="M445" s="97"/>
      <c r="N445" s="97"/>
      <c r="O445" s="97"/>
    </row>
    <row r="446" spans="2:15" x14ac:dyDescent="0.25">
      <c r="B446" s="115">
        <v>220000</v>
      </c>
      <c r="C446" s="394" t="s">
        <v>327</v>
      </c>
      <c r="D446" s="395"/>
      <c r="E446" s="396"/>
      <c r="F446" s="174">
        <v>0</v>
      </c>
      <c r="G446" s="116" t="s">
        <v>89</v>
      </c>
      <c r="H446" s="269">
        <f>'Prijzenboek-DEEL A'!I26</f>
        <v>0</v>
      </c>
      <c r="I446" s="286">
        <f t="shared" ref="I446:I447" si="64">+F446*H446</f>
        <v>0</v>
      </c>
      <c r="J446" s="102"/>
      <c r="K446" s="119" t="str">
        <f>'Prijzenboek-DEEL A'!B26</f>
        <v>000010</v>
      </c>
      <c r="L446" s="101"/>
      <c r="M446" s="97"/>
      <c r="N446" s="97"/>
      <c r="O446" s="97"/>
    </row>
    <row r="447" spans="2:15" x14ac:dyDescent="0.25">
      <c r="B447" s="115">
        <v>220010</v>
      </c>
      <c r="C447" s="394" t="s">
        <v>328</v>
      </c>
      <c r="D447" s="395"/>
      <c r="E447" s="396"/>
      <c r="F447" s="174">
        <v>0</v>
      </c>
      <c r="G447" s="116" t="s">
        <v>89</v>
      </c>
      <c r="H447" s="269">
        <f>'Prijzenboek-DEEL A'!I26</f>
        <v>0</v>
      </c>
      <c r="I447" s="286">
        <f t="shared" si="64"/>
        <v>0</v>
      </c>
      <c r="J447" s="102"/>
      <c r="K447" s="146" t="str">
        <f>'Prijzenboek-DEEL A'!B26</f>
        <v>000010</v>
      </c>
      <c r="L447" s="101"/>
      <c r="M447" s="97"/>
      <c r="N447" s="97"/>
      <c r="O447" s="97"/>
    </row>
    <row r="448" spans="2:15" x14ac:dyDescent="0.25">
      <c r="B448" s="113">
        <v>2210</v>
      </c>
      <c r="C448" s="397" t="s">
        <v>113</v>
      </c>
      <c r="D448" s="395"/>
      <c r="E448" s="396"/>
      <c r="F448" s="114"/>
      <c r="G448" s="114"/>
      <c r="H448" s="268"/>
      <c r="I448" s="287"/>
      <c r="J448" s="102"/>
      <c r="K448" s="155"/>
      <c r="L448" s="101"/>
      <c r="M448" s="97"/>
      <c r="N448" s="97"/>
      <c r="O448" s="97"/>
    </row>
    <row r="449" spans="2:15" x14ac:dyDescent="0.25">
      <c r="B449" s="115">
        <v>221000</v>
      </c>
      <c r="C449" s="394" t="s">
        <v>187</v>
      </c>
      <c r="D449" s="395"/>
      <c r="E449" s="396"/>
      <c r="F449" s="116">
        <v>1</v>
      </c>
      <c r="G449" s="116" t="s">
        <v>6</v>
      </c>
      <c r="H449" s="269">
        <f>'Prijzenboek-DEEL A'!I$55</f>
        <v>0</v>
      </c>
      <c r="I449" s="286">
        <f>+F449*H449</f>
        <v>0</v>
      </c>
      <c r="J449" s="102"/>
      <c r="K449" s="146" t="str">
        <f>'Prijzenboek-DEEL A'!B66</f>
        <v>020010</v>
      </c>
      <c r="L449" s="101"/>
      <c r="M449" s="97"/>
      <c r="N449" s="97"/>
      <c r="O449" s="97"/>
    </row>
    <row r="450" spans="2:15" x14ac:dyDescent="0.25">
      <c r="B450" s="113">
        <v>2220</v>
      </c>
      <c r="C450" s="397" t="s">
        <v>116</v>
      </c>
      <c r="D450" s="395"/>
      <c r="E450" s="396"/>
      <c r="F450" s="114"/>
      <c r="G450" s="116"/>
      <c r="H450" s="268"/>
      <c r="I450" s="287"/>
      <c r="J450" s="102"/>
      <c r="K450" s="118"/>
      <c r="L450" s="101"/>
      <c r="M450" s="97"/>
      <c r="N450" s="97"/>
      <c r="O450" s="97"/>
    </row>
    <row r="451" spans="2:15" x14ac:dyDescent="0.25">
      <c r="B451" s="115">
        <v>222000</v>
      </c>
      <c r="C451" s="398" t="s">
        <v>128</v>
      </c>
      <c r="D451" s="399"/>
      <c r="E451" s="400"/>
      <c r="F451" s="174">
        <v>0</v>
      </c>
      <c r="G451" s="116" t="s">
        <v>89</v>
      </c>
      <c r="H451" s="269">
        <f>'Prijzenboek-DEEL A'!I$29</f>
        <v>0</v>
      </c>
      <c r="I451" s="286">
        <f>+F451*H451</f>
        <v>0</v>
      </c>
      <c r="J451" s="102"/>
      <c r="K451" s="146" t="str">
        <f>'Prijzenboek-DEEL A'!B$29</f>
        <v>000040</v>
      </c>
      <c r="L451" s="101"/>
      <c r="M451" s="97"/>
      <c r="N451" s="97"/>
      <c r="O451" s="97"/>
    </row>
    <row r="452" spans="2:15" ht="22.75" customHeight="1" x14ac:dyDescent="0.25">
      <c r="B452" s="115">
        <v>222010</v>
      </c>
      <c r="C452" s="401" t="s">
        <v>655</v>
      </c>
      <c r="D452" s="402"/>
      <c r="E452" s="403"/>
      <c r="F452" s="174">
        <v>0</v>
      </c>
      <c r="G452" s="116" t="s">
        <v>89</v>
      </c>
      <c r="H452" s="269">
        <f>'Prijzenboek-DEEL A'!I$29</f>
        <v>0</v>
      </c>
      <c r="I452" s="286">
        <f>+F452*H452</f>
        <v>0</v>
      </c>
      <c r="J452" s="102"/>
      <c r="K452" s="146" t="str">
        <f>'Prijzenboek-DEEL A'!B$29</f>
        <v>000040</v>
      </c>
      <c r="L452" s="101"/>
      <c r="M452" s="97"/>
      <c r="N452" s="97"/>
      <c r="O452" s="97"/>
    </row>
    <row r="453" spans="2:15" x14ac:dyDescent="0.25">
      <c r="B453" s="404" t="s">
        <v>119</v>
      </c>
      <c r="C453" s="405"/>
      <c r="D453" s="405"/>
      <c r="E453" s="406"/>
      <c r="F453" s="409" t="s">
        <v>120</v>
      </c>
      <c r="G453" s="410"/>
      <c r="H453" s="411"/>
      <c r="I453" s="288">
        <f>SUM(I445:I452)</f>
        <v>0</v>
      </c>
      <c r="J453" s="102"/>
      <c r="K453" s="101"/>
      <c r="L453" s="101"/>
      <c r="M453" s="97"/>
      <c r="N453" s="97"/>
      <c r="O453" s="97"/>
    </row>
    <row r="454" spans="2:15" x14ac:dyDescent="0.25">
      <c r="B454" s="147"/>
      <c r="C454" s="148"/>
      <c r="D454" s="152"/>
      <c r="E454" s="153"/>
      <c r="F454" s="151"/>
      <c r="G454" s="151"/>
      <c r="H454" s="275"/>
      <c r="I454" s="291"/>
      <c r="J454" s="102"/>
      <c r="K454" s="101"/>
      <c r="L454" s="101"/>
      <c r="M454" s="97"/>
      <c r="N454" s="97"/>
      <c r="O454" s="97"/>
    </row>
    <row r="455" spans="2:15" x14ac:dyDescent="0.25">
      <c r="B455" s="108">
        <v>23</v>
      </c>
      <c r="C455" s="446" t="s">
        <v>329</v>
      </c>
      <c r="D455" s="447"/>
      <c r="E455" s="448"/>
      <c r="F455" s="109"/>
      <c r="G455" s="110"/>
      <c r="H455" s="266"/>
      <c r="I455" s="283"/>
      <c r="J455" s="102"/>
      <c r="K455" s="101"/>
      <c r="L455" s="101"/>
      <c r="M455" s="97"/>
      <c r="N455" s="97"/>
      <c r="O455" s="97"/>
    </row>
    <row r="456" spans="2:15" ht="35.15" customHeight="1" x14ac:dyDescent="0.25">
      <c r="B456" s="91" t="s">
        <v>310</v>
      </c>
      <c r="C456" s="419" t="s">
        <v>331</v>
      </c>
      <c r="D456" s="420"/>
      <c r="E456" s="421"/>
      <c r="F456" s="112"/>
      <c r="G456" s="112"/>
      <c r="H456" s="267"/>
      <c r="I456" s="284"/>
      <c r="J456" s="102"/>
      <c r="K456" s="101"/>
      <c r="L456" s="101"/>
      <c r="M456" s="97"/>
      <c r="N456" s="97"/>
      <c r="O456" s="97"/>
    </row>
    <row r="457" spans="2:15" x14ac:dyDescent="0.25">
      <c r="B457" s="91" t="s">
        <v>306</v>
      </c>
      <c r="C457" s="419" t="s">
        <v>333</v>
      </c>
      <c r="D457" s="420"/>
      <c r="E457" s="421"/>
      <c r="F457" s="112"/>
      <c r="G457" s="112"/>
      <c r="H457" s="267"/>
      <c r="I457" s="284"/>
      <c r="J457" s="102"/>
      <c r="K457" s="101"/>
      <c r="L457" s="101"/>
      <c r="M457" s="97"/>
      <c r="N457" s="97"/>
      <c r="O457" s="97"/>
    </row>
    <row r="458" spans="2:15" x14ac:dyDescent="0.25">
      <c r="B458" s="113">
        <v>2300</v>
      </c>
      <c r="C458" s="397" t="s">
        <v>184</v>
      </c>
      <c r="D458" s="395"/>
      <c r="E458" s="396"/>
      <c r="F458" s="114"/>
      <c r="G458" s="114"/>
      <c r="H458" s="268"/>
      <c r="I458" s="287"/>
      <c r="J458" s="102"/>
      <c r="L458" s="101"/>
      <c r="M458" s="97"/>
      <c r="N458" s="97"/>
      <c r="O458" s="97"/>
    </row>
    <row r="459" spans="2:15" x14ac:dyDescent="0.25">
      <c r="B459" s="115">
        <v>230000</v>
      </c>
      <c r="C459" s="394" t="s">
        <v>185</v>
      </c>
      <c r="D459" s="395"/>
      <c r="E459" s="396"/>
      <c r="F459" s="174">
        <v>0</v>
      </c>
      <c r="G459" s="116" t="s">
        <v>89</v>
      </c>
      <c r="H459" s="269">
        <f>'Prijzenboek-DEEL A'!I$28</f>
        <v>0</v>
      </c>
      <c r="I459" s="286">
        <f t="shared" ref="I459:I465" si="65">+F459*H459</f>
        <v>0</v>
      </c>
      <c r="J459" s="102"/>
      <c r="K459" s="119" t="str">
        <f>'Prijzenboek-DEEL A'!B$28</f>
        <v>000030</v>
      </c>
      <c r="L459" s="101"/>
      <c r="M459" s="97"/>
      <c r="N459" s="97"/>
      <c r="O459" s="97"/>
    </row>
    <row r="460" spans="2:15" x14ac:dyDescent="0.25">
      <c r="B460" s="115">
        <v>230010</v>
      </c>
      <c r="C460" s="394" t="s">
        <v>334</v>
      </c>
      <c r="D460" s="395"/>
      <c r="E460" s="396"/>
      <c r="F460" s="174">
        <v>0</v>
      </c>
      <c r="G460" s="116" t="s">
        <v>89</v>
      </c>
      <c r="H460" s="269">
        <f>'Prijzenboek-DEEL A'!I28</f>
        <v>0</v>
      </c>
      <c r="I460" s="286">
        <f t="shared" si="65"/>
        <v>0</v>
      </c>
      <c r="J460" s="102"/>
      <c r="K460" s="119" t="str">
        <f>'Prijzenboek-DEEL A'!B28</f>
        <v>000030</v>
      </c>
      <c r="L460" s="101"/>
      <c r="M460" s="97"/>
      <c r="N460" s="97"/>
      <c r="O460" s="97"/>
    </row>
    <row r="461" spans="2:15" x14ac:dyDescent="0.25">
      <c r="B461" s="113">
        <v>2320</v>
      </c>
      <c r="C461" s="397" t="s">
        <v>113</v>
      </c>
      <c r="D461" s="395"/>
      <c r="E461" s="396"/>
      <c r="F461" s="114"/>
      <c r="G461" s="114"/>
      <c r="H461" s="268"/>
      <c r="I461" s="287"/>
      <c r="J461" s="102"/>
      <c r="K461" s="118"/>
      <c r="L461" s="101"/>
      <c r="M461" s="97"/>
      <c r="N461" s="97"/>
      <c r="O461" s="97"/>
    </row>
    <row r="462" spans="2:15" x14ac:dyDescent="0.25">
      <c r="B462" s="115">
        <v>232000</v>
      </c>
      <c r="C462" s="394" t="s">
        <v>187</v>
      </c>
      <c r="D462" s="395"/>
      <c r="E462" s="396"/>
      <c r="F462" s="116">
        <v>1</v>
      </c>
      <c r="G462" s="116" t="s">
        <v>115</v>
      </c>
      <c r="H462" s="269">
        <f>'Prijzenboek-DEEL A'!I$55</f>
        <v>0</v>
      </c>
      <c r="I462" s="286">
        <f t="shared" si="65"/>
        <v>0</v>
      </c>
      <c r="J462" s="102"/>
      <c r="K462" s="146" t="str">
        <f>'Prijzenboek-DEEL A'!B$55</f>
        <v>010020</v>
      </c>
      <c r="L462" s="101"/>
      <c r="M462" s="97"/>
      <c r="N462" s="97"/>
      <c r="O462" s="97"/>
    </row>
    <row r="463" spans="2:15" x14ac:dyDescent="0.25">
      <c r="B463" s="113">
        <v>2330</v>
      </c>
      <c r="C463" s="397" t="s">
        <v>116</v>
      </c>
      <c r="D463" s="395"/>
      <c r="E463" s="396"/>
      <c r="F463" s="114"/>
      <c r="G463" s="116"/>
      <c r="H463" s="268"/>
      <c r="I463" s="287"/>
      <c r="J463" s="102"/>
      <c r="K463" s="155"/>
      <c r="L463" s="101"/>
      <c r="M463" s="97"/>
      <c r="N463" s="97"/>
      <c r="O463" s="97"/>
    </row>
    <row r="464" spans="2:15" x14ac:dyDescent="0.25">
      <c r="B464" s="115">
        <v>233000</v>
      </c>
      <c r="C464" s="398" t="s">
        <v>146</v>
      </c>
      <c r="D464" s="399"/>
      <c r="E464" s="400"/>
      <c r="F464" s="174">
        <v>0</v>
      </c>
      <c r="G464" s="116" t="s">
        <v>89</v>
      </c>
      <c r="H464" s="269">
        <f>'Prijzenboek-DEEL A'!I$29</f>
        <v>0</v>
      </c>
      <c r="I464" s="286">
        <f t="shared" si="65"/>
        <v>0</v>
      </c>
      <c r="J464" s="102"/>
      <c r="K464" s="146" t="str">
        <f>'Prijzenboek-DEEL A'!B$29</f>
        <v>000040</v>
      </c>
      <c r="L464" s="101"/>
      <c r="M464" s="97"/>
      <c r="N464" s="97"/>
      <c r="O464" s="97"/>
    </row>
    <row r="465" spans="2:15" ht="22.4" customHeight="1" x14ac:dyDescent="0.25">
      <c r="B465" s="115">
        <v>233010</v>
      </c>
      <c r="C465" s="401" t="s">
        <v>655</v>
      </c>
      <c r="D465" s="402"/>
      <c r="E465" s="403"/>
      <c r="F465" s="174">
        <v>0</v>
      </c>
      <c r="G465" s="116" t="s">
        <v>89</v>
      </c>
      <c r="H465" s="269">
        <f>'Prijzenboek-DEEL A'!I$29</f>
        <v>0</v>
      </c>
      <c r="I465" s="286">
        <f t="shared" si="65"/>
        <v>0</v>
      </c>
      <c r="J465" s="102"/>
      <c r="K465" s="146" t="str">
        <f>'Prijzenboek-DEEL A'!B$29</f>
        <v>000040</v>
      </c>
      <c r="L465" s="101"/>
      <c r="M465" s="97"/>
      <c r="N465" s="97"/>
      <c r="O465" s="97"/>
    </row>
    <row r="466" spans="2:15" x14ac:dyDescent="0.25">
      <c r="B466" s="404" t="s">
        <v>119</v>
      </c>
      <c r="C466" s="405"/>
      <c r="D466" s="405"/>
      <c r="E466" s="406"/>
      <c r="F466" s="409" t="s">
        <v>120</v>
      </c>
      <c r="G466" s="410"/>
      <c r="H466" s="411"/>
      <c r="I466" s="288">
        <f>SUM(I456:I465)</f>
        <v>0</v>
      </c>
      <c r="J466" s="102"/>
      <c r="K466" s="101"/>
      <c r="L466" s="101"/>
      <c r="M466" s="97"/>
      <c r="N466" s="97"/>
      <c r="O466" s="97"/>
    </row>
    <row r="467" spans="2:15" x14ac:dyDescent="0.25">
      <c r="B467" s="132"/>
      <c r="C467" s="125"/>
      <c r="D467" s="125"/>
      <c r="E467" s="126"/>
      <c r="F467" s="135"/>
      <c r="G467" s="136"/>
      <c r="H467" s="273"/>
      <c r="I467" s="289"/>
      <c r="J467" s="102"/>
      <c r="K467" s="101"/>
      <c r="L467" s="101"/>
      <c r="M467" s="97"/>
      <c r="N467" s="97"/>
      <c r="O467" s="97"/>
    </row>
    <row r="468" spans="2:15" x14ac:dyDescent="0.25">
      <c r="B468" s="108">
        <v>24</v>
      </c>
      <c r="C468" s="446" t="s">
        <v>335</v>
      </c>
      <c r="D468" s="447"/>
      <c r="E468" s="448"/>
      <c r="F468" s="109"/>
      <c r="G468" s="110"/>
      <c r="H468" s="266"/>
      <c r="I468" s="283"/>
      <c r="J468" s="102"/>
      <c r="K468" s="101"/>
      <c r="L468" s="101"/>
      <c r="M468" s="97"/>
      <c r="N468" s="97"/>
      <c r="O468" s="97"/>
    </row>
    <row r="469" spans="2:15" x14ac:dyDescent="0.25">
      <c r="B469" s="113">
        <v>2400</v>
      </c>
      <c r="C469" s="397" t="s">
        <v>189</v>
      </c>
      <c r="D469" s="395"/>
      <c r="E469" s="396"/>
      <c r="F469" s="114"/>
      <c r="G469" s="114"/>
      <c r="H469" s="268"/>
      <c r="I469" s="287"/>
      <c r="J469" s="102"/>
      <c r="K469" s="101"/>
      <c r="L469" s="101"/>
      <c r="M469" s="97"/>
      <c r="N469" s="97"/>
      <c r="O469" s="97"/>
    </row>
    <row r="470" spans="2:15" x14ac:dyDescent="0.25">
      <c r="B470" s="115">
        <v>240000</v>
      </c>
      <c r="C470" s="394" t="s">
        <v>148</v>
      </c>
      <c r="D470" s="395"/>
      <c r="E470" s="396"/>
      <c r="F470" s="174">
        <v>0</v>
      </c>
      <c r="G470" s="116" t="s">
        <v>89</v>
      </c>
      <c r="H470" s="269">
        <f>'Prijzenboek-DEEL A'!I$28</f>
        <v>0</v>
      </c>
      <c r="I470" s="286">
        <f t="shared" ref="I470:I471" si="66">+F470*H470</f>
        <v>0</v>
      </c>
      <c r="J470" s="102"/>
      <c r="K470" s="119" t="str">
        <f>'Prijzenboek-DEEL A'!B$28</f>
        <v>000030</v>
      </c>
      <c r="L470" s="101"/>
      <c r="M470" s="97"/>
      <c r="N470" s="97"/>
      <c r="O470" s="97"/>
    </row>
    <row r="471" spans="2:15" x14ac:dyDescent="0.25">
      <c r="B471" s="115">
        <v>240010</v>
      </c>
      <c r="C471" s="394" t="s">
        <v>334</v>
      </c>
      <c r="D471" s="395"/>
      <c r="E471" s="396"/>
      <c r="F471" s="174">
        <v>0</v>
      </c>
      <c r="G471" s="116" t="s">
        <v>89</v>
      </c>
      <c r="H471" s="269">
        <f>'Prijzenboek-DEEL A'!I$28</f>
        <v>0</v>
      </c>
      <c r="I471" s="286">
        <f t="shared" si="66"/>
        <v>0</v>
      </c>
      <c r="J471" s="102"/>
      <c r="K471" s="119" t="str">
        <f>'Prijzenboek-DEEL A'!B$28</f>
        <v>000030</v>
      </c>
      <c r="L471" s="101"/>
      <c r="M471" s="97"/>
      <c r="N471" s="97"/>
      <c r="O471" s="97"/>
    </row>
    <row r="472" spans="2:15" x14ac:dyDescent="0.25">
      <c r="B472" s="113">
        <v>2410</v>
      </c>
      <c r="C472" s="397" t="s">
        <v>113</v>
      </c>
      <c r="D472" s="395"/>
      <c r="E472" s="396"/>
      <c r="F472" s="114"/>
      <c r="G472" s="114"/>
      <c r="H472" s="268"/>
      <c r="I472" s="287"/>
      <c r="J472" s="102"/>
      <c r="K472" s="155"/>
      <c r="L472" s="101"/>
      <c r="M472" s="97"/>
      <c r="N472" s="97"/>
      <c r="O472" s="97"/>
    </row>
    <row r="473" spans="2:15" x14ac:dyDescent="0.25">
      <c r="B473" s="115">
        <v>241000</v>
      </c>
      <c r="C473" s="394" t="s">
        <v>187</v>
      </c>
      <c r="D473" s="395"/>
      <c r="E473" s="396"/>
      <c r="F473" s="116">
        <v>1</v>
      </c>
      <c r="G473" s="116" t="s">
        <v>6</v>
      </c>
      <c r="H473" s="269">
        <f>'Prijzenboek-DEEL A'!I$55</f>
        <v>0</v>
      </c>
      <c r="I473" s="286">
        <f t="shared" ref="I473" si="67">+F473*H473</f>
        <v>0</v>
      </c>
      <c r="J473" s="102"/>
      <c r="K473" s="146" t="str">
        <f>'Prijzenboek-DEEL A'!B$55</f>
        <v>010020</v>
      </c>
      <c r="L473" s="101"/>
      <c r="M473" s="97"/>
      <c r="N473" s="97"/>
      <c r="O473" s="97"/>
    </row>
    <row r="474" spans="2:15" ht="12.5" customHeight="1" x14ac:dyDescent="0.25">
      <c r="B474" s="113">
        <v>2420</v>
      </c>
      <c r="C474" s="397" t="s">
        <v>116</v>
      </c>
      <c r="D474" s="395"/>
      <c r="E474" s="396"/>
      <c r="F474" s="114"/>
      <c r="G474" s="116"/>
      <c r="H474" s="268"/>
      <c r="I474" s="287"/>
      <c r="J474" s="102"/>
      <c r="K474" s="155"/>
      <c r="L474" s="101"/>
      <c r="M474" s="97"/>
      <c r="N474" s="97"/>
      <c r="O474" s="97"/>
    </row>
    <row r="475" spans="2:15" ht="12.5" customHeight="1" x14ac:dyDescent="0.25">
      <c r="B475" s="115">
        <v>242000</v>
      </c>
      <c r="C475" s="398" t="s">
        <v>128</v>
      </c>
      <c r="D475" s="399"/>
      <c r="E475" s="400"/>
      <c r="F475" s="174">
        <v>0</v>
      </c>
      <c r="G475" s="116" t="s">
        <v>89</v>
      </c>
      <c r="H475" s="269">
        <f>'Prijzenboek-DEEL A'!I$29</f>
        <v>0</v>
      </c>
      <c r="I475" s="286">
        <f t="shared" ref="I475:I476" si="68">+F475*H475</f>
        <v>0</v>
      </c>
      <c r="J475" s="102"/>
      <c r="K475" s="146" t="str">
        <f>'Prijzenboek-DEEL A'!B$29</f>
        <v>000040</v>
      </c>
      <c r="L475" s="101"/>
      <c r="M475" s="97"/>
      <c r="N475" s="97"/>
      <c r="O475" s="97"/>
    </row>
    <row r="476" spans="2:15" x14ac:dyDescent="0.25">
      <c r="B476" s="115">
        <v>242010</v>
      </c>
      <c r="C476" s="401" t="s">
        <v>655</v>
      </c>
      <c r="D476" s="402"/>
      <c r="E476" s="403"/>
      <c r="F476" s="174">
        <v>0</v>
      </c>
      <c r="G476" s="116" t="s">
        <v>89</v>
      </c>
      <c r="H476" s="269">
        <f>'Prijzenboek-DEEL A'!I$29</f>
        <v>0</v>
      </c>
      <c r="I476" s="286">
        <f t="shared" si="68"/>
        <v>0</v>
      </c>
      <c r="J476" s="102"/>
      <c r="K476" s="146" t="str">
        <f>'Prijzenboek-DEEL A'!B$29</f>
        <v>000040</v>
      </c>
      <c r="L476" s="101"/>
      <c r="M476" s="97"/>
      <c r="N476" s="97"/>
      <c r="O476" s="97"/>
    </row>
    <row r="477" spans="2:15" x14ac:dyDescent="0.25">
      <c r="B477" s="404" t="s">
        <v>119</v>
      </c>
      <c r="C477" s="405"/>
      <c r="D477" s="405"/>
      <c r="E477" s="406"/>
      <c r="F477" s="409" t="s">
        <v>120</v>
      </c>
      <c r="G477" s="410"/>
      <c r="H477" s="411"/>
      <c r="I477" s="288">
        <f>SUM(I469:I476)</f>
        <v>0</v>
      </c>
      <c r="J477" s="102"/>
      <c r="K477" s="101"/>
      <c r="L477" s="101"/>
      <c r="M477" s="97"/>
      <c r="N477" s="97"/>
      <c r="O477" s="97"/>
    </row>
    <row r="478" spans="2:15" x14ac:dyDescent="0.25">
      <c r="B478" s="132"/>
      <c r="C478" s="125"/>
      <c r="D478" s="125"/>
      <c r="E478" s="126"/>
      <c r="F478" s="135"/>
      <c r="G478" s="136"/>
      <c r="H478" s="273"/>
      <c r="I478" s="289"/>
      <c r="J478" s="102"/>
      <c r="K478" s="101"/>
      <c r="L478" s="101"/>
      <c r="M478" s="97"/>
      <c r="N478" s="97"/>
      <c r="O478" s="97"/>
    </row>
    <row r="479" spans="2:15" x14ac:dyDescent="0.25">
      <c r="B479" s="108">
        <v>25</v>
      </c>
      <c r="C479" s="446" t="s">
        <v>336</v>
      </c>
      <c r="D479" s="447"/>
      <c r="E479" s="448"/>
      <c r="F479" s="109"/>
      <c r="G479" s="110"/>
      <c r="H479" s="266"/>
      <c r="I479" s="283"/>
      <c r="J479" s="102"/>
      <c r="K479" s="101"/>
      <c r="L479" s="101"/>
      <c r="M479" s="97"/>
      <c r="N479" s="97"/>
      <c r="O479" s="97"/>
    </row>
    <row r="480" spans="2:15" ht="25" customHeight="1" x14ac:dyDescent="0.25">
      <c r="B480" s="91" t="s">
        <v>330</v>
      </c>
      <c r="C480" s="419" t="s">
        <v>337</v>
      </c>
      <c r="D480" s="420"/>
      <c r="E480" s="421"/>
      <c r="F480" s="112"/>
      <c r="G480" s="112"/>
      <c r="H480" s="267"/>
      <c r="I480" s="284"/>
      <c r="J480" s="102"/>
      <c r="K480" s="101"/>
      <c r="L480" s="101"/>
      <c r="M480" s="97"/>
      <c r="N480" s="97"/>
      <c r="O480" s="97"/>
    </row>
    <row r="481" spans="2:15" ht="25.4" customHeight="1" x14ac:dyDescent="0.25">
      <c r="B481" s="91" t="s">
        <v>332</v>
      </c>
      <c r="C481" s="419" t="s">
        <v>338</v>
      </c>
      <c r="D481" s="420"/>
      <c r="E481" s="421"/>
      <c r="F481" s="112"/>
      <c r="G481" s="112"/>
      <c r="H481" s="267"/>
      <c r="I481" s="284"/>
      <c r="J481" s="102"/>
      <c r="K481" s="101"/>
      <c r="L481" s="101"/>
      <c r="M481" s="97"/>
      <c r="N481" s="97"/>
      <c r="O481" s="97"/>
    </row>
    <row r="482" spans="2:15" x14ac:dyDescent="0.25">
      <c r="B482" s="113">
        <v>2500</v>
      </c>
      <c r="C482" s="397" t="s">
        <v>184</v>
      </c>
      <c r="D482" s="395"/>
      <c r="E482" s="396"/>
      <c r="F482" s="114"/>
      <c r="G482" s="114"/>
      <c r="H482" s="268"/>
      <c r="I482" s="287"/>
      <c r="J482" s="102"/>
      <c r="K482" s="101"/>
      <c r="L482" s="101"/>
      <c r="M482" s="97"/>
      <c r="N482" s="97"/>
      <c r="O482" s="97"/>
    </row>
    <row r="483" spans="2:15" x14ac:dyDescent="0.25">
      <c r="B483" s="115">
        <v>250000</v>
      </c>
      <c r="C483" s="394" t="s">
        <v>339</v>
      </c>
      <c r="D483" s="395"/>
      <c r="E483" s="396"/>
      <c r="F483" s="174">
        <v>0</v>
      </c>
      <c r="G483" s="116" t="s">
        <v>89</v>
      </c>
      <c r="H483" s="269">
        <f>'Prijzenboek-DEEL A'!I$28</f>
        <v>0</v>
      </c>
      <c r="I483" s="286">
        <f t="shared" ref="I483" si="69">+F483*H483</f>
        <v>0</v>
      </c>
      <c r="J483" s="102"/>
      <c r="K483" s="119" t="str">
        <f>'Prijzenboek-DEEL A'!B$28</f>
        <v>000030</v>
      </c>
      <c r="L483" s="101"/>
      <c r="M483" s="97"/>
      <c r="N483" s="97"/>
      <c r="O483" s="97"/>
    </row>
    <row r="484" spans="2:15" x14ac:dyDescent="0.25">
      <c r="B484" s="113">
        <v>2510</v>
      </c>
      <c r="C484" s="397" t="s">
        <v>294</v>
      </c>
      <c r="D484" s="395"/>
      <c r="E484" s="396"/>
      <c r="F484" s="114"/>
      <c r="G484" s="114"/>
      <c r="H484" s="268"/>
      <c r="I484" s="287"/>
      <c r="J484" s="102"/>
      <c r="K484" s="155"/>
      <c r="L484" s="101"/>
      <c r="M484" s="97"/>
      <c r="N484" s="97"/>
      <c r="O484" s="97"/>
    </row>
    <row r="485" spans="2:15" ht="23.75" customHeight="1" x14ac:dyDescent="0.25">
      <c r="B485" s="115">
        <v>251000</v>
      </c>
      <c r="C485" s="431" t="s">
        <v>304</v>
      </c>
      <c r="D485" s="432"/>
      <c r="E485" s="433"/>
      <c r="F485" s="174">
        <v>0</v>
      </c>
      <c r="G485" s="116" t="s">
        <v>71</v>
      </c>
      <c r="H485" s="269">
        <f>'Prijzenboek-DEEL A'!I$100</f>
        <v>0</v>
      </c>
      <c r="I485" s="286">
        <f t="shared" ref="I485" si="70">+F485*H485</f>
        <v>0</v>
      </c>
      <c r="J485" s="102"/>
      <c r="K485" s="146" t="str">
        <f>'Prijzenboek-DEEL A'!B$100</f>
        <v>030000</v>
      </c>
      <c r="L485" s="101"/>
      <c r="M485" s="97"/>
      <c r="N485" s="97"/>
      <c r="O485" s="97"/>
    </row>
    <row r="486" spans="2:15" x14ac:dyDescent="0.25">
      <c r="B486" s="113">
        <v>2520</v>
      </c>
      <c r="C486" s="397" t="s">
        <v>113</v>
      </c>
      <c r="D486" s="395"/>
      <c r="E486" s="396"/>
      <c r="F486" s="114"/>
      <c r="G486" s="114"/>
      <c r="H486" s="268"/>
      <c r="I486" s="287"/>
      <c r="J486" s="102"/>
      <c r="K486" s="155"/>
      <c r="L486" s="101"/>
      <c r="M486" s="97"/>
      <c r="N486" s="97"/>
      <c r="O486" s="97"/>
    </row>
    <row r="487" spans="2:15" ht="12.5" customHeight="1" x14ac:dyDescent="0.25">
      <c r="B487" s="115">
        <v>252000</v>
      </c>
      <c r="C487" s="394" t="s">
        <v>187</v>
      </c>
      <c r="D487" s="395"/>
      <c r="E487" s="396"/>
      <c r="F487" s="116">
        <v>1</v>
      </c>
      <c r="G487" s="116" t="s">
        <v>115</v>
      </c>
      <c r="H487" s="269">
        <f>'Prijzenboek-DEEL A'!I$55</f>
        <v>0</v>
      </c>
      <c r="I487" s="286">
        <f t="shared" ref="I487" si="71">+F487*H487</f>
        <v>0</v>
      </c>
      <c r="J487" s="102"/>
      <c r="K487" s="146" t="str">
        <f>'Prijzenboek-DEEL A'!B$55</f>
        <v>010020</v>
      </c>
      <c r="L487" s="101"/>
      <c r="M487" s="97"/>
      <c r="N487" s="97"/>
      <c r="O487" s="97"/>
    </row>
    <row r="488" spans="2:15" ht="12.5" customHeight="1" x14ac:dyDescent="0.25">
      <c r="B488" s="113">
        <v>2530</v>
      </c>
      <c r="C488" s="397" t="s">
        <v>116</v>
      </c>
      <c r="D488" s="395"/>
      <c r="E488" s="396"/>
      <c r="F488" s="114"/>
      <c r="G488" s="116"/>
      <c r="H488" s="268"/>
      <c r="I488" s="287"/>
      <c r="J488" s="102"/>
      <c r="K488" s="155"/>
      <c r="L488" s="101"/>
      <c r="M488" s="97"/>
      <c r="N488" s="97"/>
      <c r="O488" s="97"/>
    </row>
    <row r="489" spans="2:15" x14ac:dyDescent="0.25">
      <c r="B489" s="115">
        <v>253000</v>
      </c>
      <c r="C489" s="398" t="s">
        <v>146</v>
      </c>
      <c r="D489" s="399"/>
      <c r="E489" s="400"/>
      <c r="F489" s="174">
        <v>0</v>
      </c>
      <c r="G489" s="116" t="s">
        <v>89</v>
      </c>
      <c r="H489" s="269">
        <f>'Prijzenboek-DEEL A'!I$29</f>
        <v>0</v>
      </c>
      <c r="I489" s="286">
        <f t="shared" ref="I489:I490" si="72">+F489*H489</f>
        <v>0</v>
      </c>
      <c r="J489" s="102"/>
      <c r="K489" s="146" t="str">
        <f>'Prijzenboek-DEEL A'!B$29</f>
        <v>000040</v>
      </c>
      <c r="L489" s="101"/>
      <c r="M489" s="97"/>
      <c r="N489" s="97"/>
      <c r="O489" s="97"/>
    </row>
    <row r="490" spans="2:15" ht="22.75" customHeight="1" x14ac:dyDescent="0.25">
      <c r="B490" s="115">
        <v>253010</v>
      </c>
      <c r="C490" s="401" t="s">
        <v>655</v>
      </c>
      <c r="D490" s="402"/>
      <c r="E490" s="403"/>
      <c r="F490" s="174">
        <v>0</v>
      </c>
      <c r="G490" s="116" t="s">
        <v>89</v>
      </c>
      <c r="H490" s="269">
        <f>'Prijzenboek-DEEL A'!I$29</f>
        <v>0</v>
      </c>
      <c r="I490" s="286">
        <f t="shared" si="72"/>
        <v>0</v>
      </c>
      <c r="J490" s="102"/>
      <c r="K490" s="146" t="str">
        <f>'Prijzenboek-DEEL A'!B$29</f>
        <v>000040</v>
      </c>
      <c r="L490" s="101"/>
      <c r="M490" s="97"/>
      <c r="N490" s="97"/>
      <c r="O490" s="97"/>
    </row>
    <row r="491" spans="2:15" x14ac:dyDescent="0.25">
      <c r="B491" s="404" t="s">
        <v>119</v>
      </c>
      <c r="C491" s="405"/>
      <c r="D491" s="405"/>
      <c r="E491" s="406"/>
      <c r="F491" s="409" t="s">
        <v>120</v>
      </c>
      <c r="G491" s="410"/>
      <c r="H491" s="411"/>
      <c r="I491" s="288">
        <f>SUM(I482:I490)</f>
        <v>0</v>
      </c>
      <c r="J491" s="102"/>
      <c r="K491" s="101"/>
      <c r="L491" s="101"/>
      <c r="M491" s="97"/>
      <c r="N491" s="97"/>
      <c r="O491" s="97"/>
    </row>
    <row r="492" spans="2:15" x14ac:dyDescent="0.25">
      <c r="B492" s="132"/>
      <c r="C492" s="125"/>
      <c r="D492" s="125"/>
      <c r="E492" s="126"/>
      <c r="F492" s="135"/>
      <c r="G492" s="136"/>
      <c r="H492" s="273"/>
      <c r="I492" s="289"/>
      <c r="J492" s="102"/>
      <c r="K492" s="101"/>
      <c r="L492" s="101"/>
      <c r="M492" s="97"/>
      <c r="N492" s="97"/>
      <c r="O492" s="97"/>
    </row>
    <row r="493" spans="2:15" x14ac:dyDescent="0.25">
      <c r="B493" s="108">
        <v>26</v>
      </c>
      <c r="C493" s="446" t="s">
        <v>340</v>
      </c>
      <c r="D493" s="447"/>
      <c r="E493" s="448"/>
      <c r="F493" s="109"/>
      <c r="G493" s="110"/>
      <c r="H493" s="266"/>
      <c r="I493" s="283"/>
      <c r="J493" s="102"/>
      <c r="K493" s="101"/>
      <c r="L493" s="101"/>
      <c r="M493" s="97"/>
      <c r="N493" s="97"/>
      <c r="O493" s="97"/>
    </row>
    <row r="494" spans="2:15" ht="26.15" customHeight="1" x14ac:dyDescent="0.25">
      <c r="B494" s="91" t="s">
        <v>539</v>
      </c>
      <c r="C494" s="419" t="s">
        <v>337</v>
      </c>
      <c r="D494" s="420"/>
      <c r="E494" s="421"/>
      <c r="F494" s="112"/>
      <c r="G494" s="112"/>
      <c r="H494" s="267"/>
      <c r="I494" s="290"/>
      <c r="J494" s="102"/>
      <c r="K494" s="101"/>
      <c r="L494" s="101"/>
      <c r="M494" s="97"/>
      <c r="N494" s="97"/>
      <c r="O494" s="97"/>
    </row>
    <row r="495" spans="2:15" ht="23.75" customHeight="1" x14ac:dyDescent="0.25">
      <c r="B495" s="91" t="s">
        <v>540</v>
      </c>
      <c r="C495" s="419" t="s">
        <v>338</v>
      </c>
      <c r="D495" s="420"/>
      <c r="E495" s="421"/>
      <c r="F495" s="112"/>
      <c r="G495" s="112"/>
      <c r="H495" s="267"/>
      <c r="I495" s="290"/>
      <c r="J495" s="102"/>
      <c r="K495" s="101"/>
      <c r="L495" s="101"/>
      <c r="M495" s="97"/>
      <c r="N495" s="97"/>
      <c r="O495" s="97"/>
    </row>
    <row r="496" spans="2:15" x14ac:dyDescent="0.25">
      <c r="B496" s="113">
        <v>2600</v>
      </c>
      <c r="C496" s="397" t="s">
        <v>189</v>
      </c>
      <c r="D496" s="395"/>
      <c r="E496" s="396"/>
      <c r="F496" s="114"/>
      <c r="G496" s="114"/>
      <c r="H496" s="268"/>
      <c r="I496" s="287"/>
      <c r="J496" s="102"/>
      <c r="K496" s="101"/>
      <c r="L496" s="101"/>
      <c r="M496" s="97"/>
      <c r="N496" s="97"/>
      <c r="O496" s="97"/>
    </row>
    <row r="497" spans="2:15" x14ac:dyDescent="0.25">
      <c r="B497" s="115">
        <v>260000</v>
      </c>
      <c r="C497" s="394" t="s">
        <v>339</v>
      </c>
      <c r="D497" s="395"/>
      <c r="E497" s="396"/>
      <c r="F497" s="174">
        <v>0</v>
      </c>
      <c r="G497" s="116" t="s">
        <v>89</v>
      </c>
      <c r="H497" s="269">
        <f>'Prijzenboek-DEEL A'!I$28</f>
        <v>0</v>
      </c>
      <c r="I497" s="286">
        <f t="shared" ref="I497:I498" si="73">+F497*H497</f>
        <v>0</v>
      </c>
      <c r="J497" s="102"/>
      <c r="K497" s="119" t="str">
        <f>'Prijzenboek-DEEL A'!B$28</f>
        <v>000030</v>
      </c>
      <c r="L497" s="101"/>
      <c r="M497" s="97"/>
      <c r="N497" s="97"/>
      <c r="O497" s="97"/>
    </row>
    <row r="498" spans="2:15" x14ac:dyDescent="0.25">
      <c r="B498" s="115">
        <v>260010</v>
      </c>
      <c r="C498" s="394" t="s">
        <v>149</v>
      </c>
      <c r="D498" s="395"/>
      <c r="E498" s="396"/>
      <c r="F498" s="174">
        <v>0</v>
      </c>
      <c r="G498" s="116" t="s">
        <v>89</v>
      </c>
      <c r="H498" s="269">
        <f>'Prijzenboek-DEEL A'!I$28</f>
        <v>0</v>
      </c>
      <c r="I498" s="286">
        <f t="shared" si="73"/>
        <v>0</v>
      </c>
      <c r="J498" s="102"/>
      <c r="K498" s="159" t="str">
        <f>'Prijzenboek-DEEL A'!B$100</f>
        <v>030000</v>
      </c>
      <c r="L498" s="101"/>
      <c r="M498" s="97"/>
      <c r="N498" s="97"/>
      <c r="O498" s="97"/>
    </row>
    <row r="499" spans="2:15" x14ac:dyDescent="0.25">
      <c r="B499" s="113">
        <v>2610</v>
      </c>
      <c r="C499" s="397" t="s">
        <v>113</v>
      </c>
      <c r="D499" s="395"/>
      <c r="E499" s="396"/>
      <c r="F499" s="114"/>
      <c r="G499" s="114"/>
      <c r="H499" s="268"/>
      <c r="I499" s="287"/>
      <c r="J499" s="102"/>
      <c r="K499" s="155"/>
      <c r="L499" s="101"/>
      <c r="M499" s="97"/>
      <c r="N499" s="97"/>
      <c r="O499" s="97"/>
    </row>
    <row r="500" spans="2:15" x14ac:dyDescent="0.25">
      <c r="B500" s="115">
        <v>261000</v>
      </c>
      <c r="C500" s="394" t="s">
        <v>187</v>
      </c>
      <c r="D500" s="395"/>
      <c r="E500" s="396"/>
      <c r="F500" s="116">
        <v>1</v>
      </c>
      <c r="G500" s="116" t="s">
        <v>6</v>
      </c>
      <c r="H500" s="269">
        <f>'Prijzenboek-DEEL A'!I$55</f>
        <v>0</v>
      </c>
      <c r="I500" s="286">
        <f t="shared" ref="I500" si="74">+F500*H500</f>
        <v>0</v>
      </c>
      <c r="J500" s="102"/>
      <c r="K500" s="146" t="str">
        <f>'Prijzenboek-DEEL A'!B$55</f>
        <v>010020</v>
      </c>
      <c r="L500" s="101"/>
      <c r="M500" s="97"/>
      <c r="N500" s="97"/>
      <c r="O500" s="97"/>
    </row>
    <row r="501" spans="2:15" x14ac:dyDescent="0.25">
      <c r="B501" s="113">
        <v>2620</v>
      </c>
      <c r="C501" s="397" t="s">
        <v>116</v>
      </c>
      <c r="D501" s="395"/>
      <c r="E501" s="396"/>
      <c r="F501" s="114"/>
      <c r="G501" s="116"/>
      <c r="H501" s="268"/>
      <c r="I501" s="287"/>
      <c r="J501" s="102"/>
      <c r="K501" s="155"/>
      <c r="L501" s="101"/>
      <c r="M501" s="97"/>
      <c r="N501" s="97"/>
      <c r="O501" s="97"/>
    </row>
    <row r="502" spans="2:15" x14ac:dyDescent="0.25">
      <c r="B502" s="115">
        <v>262000</v>
      </c>
      <c r="C502" s="398" t="s">
        <v>128</v>
      </c>
      <c r="D502" s="399"/>
      <c r="E502" s="400"/>
      <c r="F502" s="174">
        <v>0</v>
      </c>
      <c r="G502" s="116" t="s">
        <v>89</v>
      </c>
      <c r="H502" s="269">
        <f>'Prijzenboek-DEEL A'!I$29</f>
        <v>0</v>
      </c>
      <c r="I502" s="286">
        <f t="shared" ref="I502:I503" si="75">+F502*H502</f>
        <v>0</v>
      </c>
      <c r="J502" s="102"/>
      <c r="K502" s="146" t="str">
        <f>'Prijzenboek-DEEL A'!B$29</f>
        <v>000040</v>
      </c>
      <c r="L502" s="101"/>
      <c r="M502" s="97"/>
      <c r="N502" s="97"/>
      <c r="O502" s="97"/>
    </row>
    <row r="503" spans="2:15" ht="24" customHeight="1" x14ac:dyDescent="0.25">
      <c r="B503" s="115">
        <v>262010</v>
      </c>
      <c r="C503" s="401" t="s">
        <v>655</v>
      </c>
      <c r="D503" s="402"/>
      <c r="E503" s="403"/>
      <c r="F503" s="174">
        <v>0</v>
      </c>
      <c r="G503" s="116" t="s">
        <v>89</v>
      </c>
      <c r="H503" s="269">
        <f>'Prijzenboek-DEEL A'!I$29</f>
        <v>0</v>
      </c>
      <c r="I503" s="286">
        <f t="shared" si="75"/>
        <v>0</v>
      </c>
      <c r="J503" s="102"/>
      <c r="K503" s="146" t="str">
        <f>'Prijzenboek-DEEL A'!B$29</f>
        <v>000040</v>
      </c>
      <c r="L503" s="101"/>
      <c r="M503" s="97"/>
      <c r="N503" s="97"/>
      <c r="O503" s="97"/>
    </row>
    <row r="504" spans="2:15" x14ac:dyDescent="0.25">
      <c r="B504" s="404" t="s">
        <v>119</v>
      </c>
      <c r="C504" s="405"/>
      <c r="D504" s="405"/>
      <c r="E504" s="406"/>
      <c r="F504" s="409" t="s">
        <v>120</v>
      </c>
      <c r="G504" s="410"/>
      <c r="H504" s="411"/>
      <c r="I504" s="288">
        <f>SUM(I495:I503)</f>
        <v>0</v>
      </c>
      <c r="J504" s="102"/>
      <c r="K504" s="101"/>
      <c r="L504" s="101"/>
      <c r="M504" s="97"/>
      <c r="N504" s="97"/>
      <c r="O504" s="97"/>
    </row>
    <row r="505" spans="2:15" x14ac:dyDescent="0.25">
      <c r="B505" s="132"/>
      <c r="C505" s="125"/>
      <c r="D505" s="125"/>
      <c r="E505" s="126"/>
      <c r="F505" s="135"/>
      <c r="G505" s="136"/>
      <c r="H505" s="273"/>
      <c r="I505" s="289"/>
      <c r="J505" s="102"/>
      <c r="K505" s="101"/>
      <c r="L505" s="101"/>
      <c r="M505" s="97"/>
      <c r="N505" s="97"/>
      <c r="O505" s="97"/>
    </row>
    <row r="506" spans="2:15" x14ac:dyDescent="0.25">
      <c r="B506" s="108">
        <v>27</v>
      </c>
      <c r="C506" s="446" t="s">
        <v>341</v>
      </c>
      <c r="D506" s="447"/>
      <c r="E506" s="448"/>
      <c r="F506" s="109"/>
      <c r="G506" s="110"/>
      <c r="H506" s="266"/>
      <c r="I506" s="283"/>
      <c r="J506" s="102"/>
      <c r="K506" s="101"/>
      <c r="L506" s="101"/>
      <c r="M506" s="97"/>
      <c r="N506" s="97"/>
      <c r="O506" s="97"/>
    </row>
    <row r="507" spans="2:15" ht="25" customHeight="1" x14ac:dyDescent="0.25">
      <c r="B507" s="91" t="s">
        <v>541</v>
      </c>
      <c r="C507" s="419" t="s">
        <v>342</v>
      </c>
      <c r="D507" s="420"/>
      <c r="E507" s="421"/>
      <c r="F507" s="112"/>
      <c r="G507" s="112"/>
      <c r="H507" s="267"/>
      <c r="I507" s="284"/>
      <c r="J507" s="102"/>
      <c r="K507" s="101"/>
      <c r="L507" s="101"/>
      <c r="M507" s="97"/>
      <c r="N507" s="97"/>
      <c r="O507" s="97"/>
    </row>
    <row r="508" spans="2:15" ht="28.4" customHeight="1" x14ac:dyDescent="0.25">
      <c r="B508" s="91" t="s">
        <v>542</v>
      </c>
      <c r="C508" s="419" t="s">
        <v>343</v>
      </c>
      <c r="D508" s="420"/>
      <c r="E508" s="421"/>
      <c r="F508" s="112"/>
      <c r="G508" s="112"/>
      <c r="H508" s="267"/>
      <c r="I508" s="284"/>
      <c r="J508" s="102"/>
      <c r="K508" s="101"/>
      <c r="L508" s="101"/>
      <c r="M508" s="97"/>
      <c r="N508" s="97"/>
      <c r="O508" s="97"/>
    </row>
    <row r="509" spans="2:15" x14ac:dyDescent="0.25">
      <c r="B509" s="113">
        <v>2700</v>
      </c>
      <c r="C509" s="397" t="s">
        <v>184</v>
      </c>
      <c r="D509" s="395"/>
      <c r="E509" s="396"/>
      <c r="F509" s="114"/>
      <c r="G509" s="114"/>
      <c r="H509" s="268"/>
      <c r="I509" s="287"/>
      <c r="J509" s="102"/>
      <c r="K509" s="101"/>
      <c r="L509" s="101"/>
      <c r="M509" s="97"/>
      <c r="N509" s="97"/>
      <c r="O509" s="97"/>
    </row>
    <row r="510" spans="2:15" x14ac:dyDescent="0.25">
      <c r="B510" s="115">
        <v>270000</v>
      </c>
      <c r="C510" s="394" t="s">
        <v>339</v>
      </c>
      <c r="D510" s="395"/>
      <c r="E510" s="396"/>
      <c r="F510" s="174">
        <v>0</v>
      </c>
      <c r="G510" s="116" t="s">
        <v>89</v>
      </c>
      <c r="H510" s="269">
        <f>'Prijzenboek-DEEL A'!I$28</f>
        <v>0</v>
      </c>
      <c r="I510" s="286">
        <f t="shared" ref="I510" si="76">+F510*H510</f>
        <v>0</v>
      </c>
      <c r="J510" s="102"/>
      <c r="K510" s="119" t="str">
        <f>'Prijzenboek-DEEL A'!B$28</f>
        <v>000030</v>
      </c>
      <c r="L510" s="101"/>
      <c r="M510" s="97"/>
      <c r="N510" s="97"/>
      <c r="O510" s="97"/>
    </row>
    <row r="511" spans="2:15" x14ac:dyDescent="0.25">
      <c r="B511" s="113">
        <v>2710</v>
      </c>
      <c r="C511" s="397" t="s">
        <v>294</v>
      </c>
      <c r="D511" s="395"/>
      <c r="E511" s="396"/>
      <c r="F511" s="114"/>
      <c r="G511" s="114"/>
      <c r="H511" s="268"/>
      <c r="I511" s="287"/>
      <c r="J511" s="102"/>
      <c r="K511" s="155"/>
      <c r="L511" s="101"/>
      <c r="M511" s="97"/>
      <c r="N511" s="97"/>
      <c r="O511" s="97"/>
    </row>
    <row r="512" spans="2:15" ht="22" customHeight="1" x14ac:dyDescent="0.25">
      <c r="B512" s="115">
        <v>271000</v>
      </c>
      <c r="C512" s="431" t="s">
        <v>304</v>
      </c>
      <c r="D512" s="432"/>
      <c r="E512" s="433"/>
      <c r="F512" s="174">
        <v>0</v>
      </c>
      <c r="G512" s="116" t="s">
        <v>71</v>
      </c>
      <c r="H512" s="269">
        <f>'Prijzenboek-DEEL A'!I$28</f>
        <v>0</v>
      </c>
      <c r="I512" s="286">
        <f t="shared" ref="I512" si="77">+F512*H512</f>
        <v>0</v>
      </c>
      <c r="J512" s="102"/>
      <c r="K512" s="159" t="str">
        <f>'Prijzenboek-DEEL A'!B$100</f>
        <v>030000</v>
      </c>
      <c r="L512" s="101"/>
      <c r="M512" s="97"/>
      <c r="N512" s="97"/>
      <c r="O512" s="97"/>
    </row>
    <row r="513" spans="2:15" x14ac:dyDescent="0.25">
      <c r="B513" s="113">
        <v>2720</v>
      </c>
      <c r="C513" s="397" t="s">
        <v>113</v>
      </c>
      <c r="D513" s="395"/>
      <c r="E513" s="396"/>
      <c r="F513" s="114"/>
      <c r="G513" s="114"/>
      <c r="H513" s="268"/>
      <c r="I513" s="287"/>
      <c r="J513" s="102"/>
      <c r="K513" s="155"/>
      <c r="L513" s="101"/>
      <c r="M513" s="97"/>
      <c r="N513" s="97"/>
      <c r="O513" s="97"/>
    </row>
    <row r="514" spans="2:15" x14ac:dyDescent="0.25">
      <c r="B514" s="115">
        <v>272000</v>
      </c>
      <c r="C514" s="394" t="s">
        <v>187</v>
      </c>
      <c r="D514" s="395"/>
      <c r="E514" s="396"/>
      <c r="F514" s="116">
        <v>1</v>
      </c>
      <c r="G514" s="116" t="s">
        <v>115</v>
      </c>
      <c r="H514" s="269">
        <f>'Prijzenboek-DEEL A'!I$55</f>
        <v>0</v>
      </c>
      <c r="I514" s="286">
        <f t="shared" ref="I514" si="78">+F514*H514</f>
        <v>0</v>
      </c>
      <c r="J514" s="102"/>
      <c r="K514" s="146" t="str">
        <f>'Prijzenboek-DEEL A'!B$55</f>
        <v>010020</v>
      </c>
      <c r="L514" s="101"/>
      <c r="M514" s="97"/>
      <c r="N514" s="97"/>
      <c r="O514" s="97"/>
    </row>
    <row r="515" spans="2:15" x14ac:dyDescent="0.25">
      <c r="B515" s="113">
        <v>2730</v>
      </c>
      <c r="C515" s="397" t="s">
        <v>116</v>
      </c>
      <c r="D515" s="395"/>
      <c r="E515" s="396"/>
      <c r="F515" s="114"/>
      <c r="G515" s="116"/>
      <c r="H515" s="268"/>
      <c r="I515" s="287"/>
      <c r="J515" s="102"/>
      <c r="K515" s="155"/>
      <c r="L515" s="101"/>
      <c r="M515" s="97"/>
      <c r="N515" s="97"/>
      <c r="O515" s="97"/>
    </row>
    <row r="516" spans="2:15" x14ac:dyDescent="0.25">
      <c r="B516" s="115">
        <v>273000</v>
      </c>
      <c r="C516" s="398" t="s">
        <v>146</v>
      </c>
      <c r="D516" s="399"/>
      <c r="E516" s="400"/>
      <c r="F516" s="174">
        <v>0</v>
      </c>
      <c r="G516" s="116" t="s">
        <v>89</v>
      </c>
      <c r="H516" s="269">
        <f>'Prijzenboek-DEEL A'!I$29</f>
        <v>0</v>
      </c>
      <c r="I516" s="286">
        <f t="shared" ref="I516:I517" si="79">+F516*H516</f>
        <v>0</v>
      </c>
      <c r="J516" s="102"/>
      <c r="K516" s="146" t="str">
        <f>'Prijzenboek-DEEL A'!B$29</f>
        <v>000040</v>
      </c>
      <c r="L516" s="101"/>
      <c r="M516" s="97"/>
      <c r="N516" s="97"/>
      <c r="O516" s="97"/>
    </row>
    <row r="517" spans="2:15" ht="27" customHeight="1" x14ac:dyDescent="0.25">
      <c r="B517" s="115">
        <v>273010</v>
      </c>
      <c r="C517" s="401" t="s">
        <v>655</v>
      </c>
      <c r="D517" s="402"/>
      <c r="E517" s="403"/>
      <c r="F517" s="174">
        <v>0</v>
      </c>
      <c r="G517" s="116" t="s">
        <v>89</v>
      </c>
      <c r="H517" s="269">
        <f>'Prijzenboek-DEEL A'!I$29</f>
        <v>0</v>
      </c>
      <c r="I517" s="286">
        <f t="shared" si="79"/>
        <v>0</v>
      </c>
      <c r="J517" s="102"/>
      <c r="K517" s="146" t="str">
        <f>'Prijzenboek-DEEL A'!B$29</f>
        <v>000040</v>
      </c>
      <c r="L517" s="101"/>
      <c r="M517" s="97"/>
      <c r="N517" s="97"/>
      <c r="O517" s="97"/>
    </row>
    <row r="518" spans="2:15" x14ac:dyDescent="0.25">
      <c r="B518" s="404" t="s">
        <v>119</v>
      </c>
      <c r="C518" s="405"/>
      <c r="D518" s="405"/>
      <c r="E518" s="406"/>
      <c r="F518" s="409" t="s">
        <v>120</v>
      </c>
      <c r="G518" s="410"/>
      <c r="H518" s="411"/>
      <c r="I518" s="288">
        <f>SUM(I508:I517)</f>
        <v>0</v>
      </c>
      <c r="J518" s="102"/>
      <c r="K518" s="101"/>
      <c r="L518" s="101"/>
      <c r="M518" s="97"/>
      <c r="N518" s="97"/>
      <c r="O518" s="97"/>
    </row>
    <row r="519" spans="2:15" x14ac:dyDescent="0.25">
      <c r="B519" s="132"/>
      <c r="C519" s="125"/>
      <c r="D519" s="125"/>
      <c r="E519" s="126"/>
      <c r="F519" s="135"/>
      <c r="G519" s="136"/>
      <c r="H519" s="273"/>
      <c r="I519" s="289"/>
      <c r="J519" s="102"/>
      <c r="K519" s="101"/>
      <c r="L519" s="101"/>
      <c r="M519" s="97"/>
      <c r="N519" s="97"/>
      <c r="O519" s="97"/>
    </row>
    <row r="520" spans="2:15" x14ac:dyDescent="0.25">
      <c r="B520" s="108">
        <v>28</v>
      </c>
      <c r="C520" s="446" t="s">
        <v>344</v>
      </c>
      <c r="D520" s="447"/>
      <c r="E520" s="448"/>
      <c r="F520" s="109"/>
      <c r="G520" s="110"/>
      <c r="H520" s="266"/>
      <c r="I520" s="283"/>
      <c r="J520" s="102"/>
      <c r="K520" s="101"/>
      <c r="L520" s="101"/>
      <c r="M520" s="97"/>
      <c r="N520" s="97"/>
      <c r="O520" s="97"/>
    </row>
    <row r="521" spans="2:15" ht="24.5" customHeight="1" x14ac:dyDescent="0.25">
      <c r="B521" s="91" t="s">
        <v>543</v>
      </c>
      <c r="C521" s="419" t="s">
        <v>342</v>
      </c>
      <c r="D521" s="420"/>
      <c r="E521" s="421"/>
      <c r="F521" s="112"/>
      <c r="G521" s="112"/>
      <c r="H521" s="267"/>
      <c r="I521" s="290"/>
      <c r="J521" s="102"/>
      <c r="K521" s="101"/>
      <c r="L521" s="101"/>
      <c r="M521" s="97"/>
      <c r="N521" s="97"/>
      <c r="O521" s="97"/>
    </row>
    <row r="522" spans="2:15" ht="22.75" customHeight="1" x14ac:dyDescent="0.25">
      <c r="B522" s="91" t="s">
        <v>544</v>
      </c>
      <c r="C522" s="419" t="s">
        <v>343</v>
      </c>
      <c r="D522" s="420"/>
      <c r="E522" s="421"/>
      <c r="F522" s="112"/>
      <c r="G522" s="112"/>
      <c r="H522" s="267"/>
      <c r="I522" s="290"/>
      <c r="J522" s="102"/>
      <c r="K522" s="101"/>
      <c r="L522" s="101"/>
      <c r="M522" s="97"/>
      <c r="N522" s="97"/>
      <c r="O522" s="97"/>
    </row>
    <row r="523" spans="2:15" x14ac:dyDescent="0.25">
      <c r="B523" s="113">
        <v>2800</v>
      </c>
      <c r="C523" s="397" t="s">
        <v>189</v>
      </c>
      <c r="D523" s="395"/>
      <c r="E523" s="396"/>
      <c r="F523" s="114"/>
      <c r="G523" s="114"/>
      <c r="H523" s="268"/>
      <c r="I523" s="287"/>
      <c r="J523" s="102"/>
      <c r="K523" s="101"/>
      <c r="L523" s="101"/>
      <c r="M523" s="97"/>
      <c r="N523" s="97"/>
      <c r="O523" s="97"/>
    </row>
    <row r="524" spans="2:15" x14ac:dyDescent="0.25">
      <c r="B524" s="115">
        <v>280000</v>
      </c>
      <c r="C524" s="394" t="s">
        <v>339</v>
      </c>
      <c r="D524" s="395"/>
      <c r="E524" s="396"/>
      <c r="F524" s="174">
        <v>0</v>
      </c>
      <c r="G524" s="116" t="s">
        <v>89</v>
      </c>
      <c r="H524" s="269">
        <f>'Prijzenboek-DEEL A'!I$28</f>
        <v>0</v>
      </c>
      <c r="I524" s="286">
        <f t="shared" ref="I524:I525" si="80">+F524*H524</f>
        <v>0</v>
      </c>
      <c r="J524" s="102"/>
      <c r="K524" s="119" t="str">
        <f>'Prijzenboek-DEEL A'!B$28</f>
        <v>000030</v>
      </c>
      <c r="L524" s="101"/>
      <c r="M524" s="97"/>
      <c r="N524" s="97"/>
      <c r="O524" s="97"/>
    </row>
    <row r="525" spans="2:15" x14ac:dyDescent="0.25">
      <c r="B525" s="115">
        <v>280010</v>
      </c>
      <c r="C525" s="394" t="s">
        <v>149</v>
      </c>
      <c r="D525" s="395"/>
      <c r="E525" s="396"/>
      <c r="F525" s="174">
        <v>0</v>
      </c>
      <c r="G525" s="116" t="s">
        <v>89</v>
      </c>
      <c r="H525" s="269">
        <f>'Prijzenboek-DEEL A'!I$28</f>
        <v>0</v>
      </c>
      <c r="I525" s="286">
        <f t="shared" si="80"/>
        <v>0</v>
      </c>
      <c r="J525" s="102"/>
      <c r="K525" s="159" t="str">
        <f>'Prijzenboek-DEEL A'!B$100</f>
        <v>030000</v>
      </c>
      <c r="L525" s="101"/>
      <c r="M525" s="97"/>
      <c r="N525" s="97"/>
      <c r="O525" s="97"/>
    </row>
    <row r="526" spans="2:15" x14ac:dyDescent="0.25">
      <c r="B526" s="113">
        <v>2810</v>
      </c>
      <c r="C526" s="397" t="s">
        <v>113</v>
      </c>
      <c r="D526" s="395"/>
      <c r="E526" s="396"/>
      <c r="F526" s="114"/>
      <c r="G526" s="114"/>
      <c r="H526" s="268"/>
      <c r="I526" s="287"/>
      <c r="J526" s="102"/>
      <c r="K526" s="155"/>
      <c r="L526" s="101"/>
      <c r="M526" s="97"/>
      <c r="N526" s="97"/>
      <c r="O526" s="97"/>
    </row>
    <row r="527" spans="2:15" x14ac:dyDescent="0.25">
      <c r="B527" s="115">
        <v>281000</v>
      </c>
      <c r="C527" s="394" t="s">
        <v>187</v>
      </c>
      <c r="D527" s="395"/>
      <c r="E527" s="396"/>
      <c r="F527" s="116">
        <v>1</v>
      </c>
      <c r="G527" s="116" t="s">
        <v>6</v>
      </c>
      <c r="H527" s="269">
        <f>'Prijzenboek-DEEL A'!I$55</f>
        <v>0</v>
      </c>
      <c r="I527" s="286">
        <f t="shared" ref="I527" si="81">+F527*H527</f>
        <v>0</v>
      </c>
      <c r="J527" s="102"/>
      <c r="K527" s="146" t="str">
        <f>'Prijzenboek-DEEL A'!B$55</f>
        <v>010020</v>
      </c>
      <c r="L527" s="101"/>
      <c r="M527" s="97"/>
      <c r="N527" s="97"/>
      <c r="O527" s="97"/>
    </row>
    <row r="528" spans="2:15" x14ac:dyDescent="0.25">
      <c r="B528" s="113">
        <v>2820</v>
      </c>
      <c r="C528" s="397" t="s">
        <v>116</v>
      </c>
      <c r="D528" s="395"/>
      <c r="E528" s="396"/>
      <c r="F528" s="114"/>
      <c r="G528" s="116"/>
      <c r="H528" s="268"/>
      <c r="I528" s="287"/>
      <c r="J528" s="102"/>
      <c r="K528" s="155"/>
      <c r="L528" s="101"/>
      <c r="M528" s="97"/>
      <c r="N528" s="97"/>
      <c r="O528" s="97"/>
    </row>
    <row r="529" spans="2:15" x14ac:dyDescent="0.25">
      <c r="B529" s="115">
        <v>282000</v>
      </c>
      <c r="C529" s="398" t="s">
        <v>128</v>
      </c>
      <c r="D529" s="399"/>
      <c r="E529" s="400"/>
      <c r="F529" s="174">
        <v>0</v>
      </c>
      <c r="G529" s="116" t="s">
        <v>89</v>
      </c>
      <c r="H529" s="269">
        <f>'Prijzenboek-DEEL A'!I$29</f>
        <v>0</v>
      </c>
      <c r="I529" s="286">
        <f t="shared" ref="I529:I530" si="82">+F529*H529</f>
        <v>0</v>
      </c>
      <c r="J529" s="102"/>
      <c r="K529" s="146" t="str">
        <f>'Prijzenboek-DEEL A'!B$29</f>
        <v>000040</v>
      </c>
      <c r="L529" s="101"/>
      <c r="M529" s="97"/>
      <c r="N529" s="97"/>
      <c r="O529" s="97"/>
    </row>
    <row r="530" spans="2:15" ht="25.4" customHeight="1" x14ac:dyDescent="0.25">
      <c r="B530" s="115">
        <v>282010</v>
      </c>
      <c r="C530" s="401" t="s">
        <v>655</v>
      </c>
      <c r="D530" s="402"/>
      <c r="E530" s="403"/>
      <c r="F530" s="174">
        <v>0</v>
      </c>
      <c r="G530" s="116" t="s">
        <v>89</v>
      </c>
      <c r="H530" s="269">
        <f>'Prijzenboek-DEEL A'!I$29</f>
        <v>0</v>
      </c>
      <c r="I530" s="286">
        <f t="shared" si="82"/>
        <v>0</v>
      </c>
      <c r="J530" s="102"/>
      <c r="K530" s="146" t="str">
        <f>'Prijzenboek-DEEL A'!B$29</f>
        <v>000040</v>
      </c>
      <c r="L530" s="101"/>
      <c r="M530" s="97"/>
      <c r="N530" s="97"/>
      <c r="O530" s="97"/>
    </row>
    <row r="531" spans="2:15" x14ac:dyDescent="0.25">
      <c r="B531" s="404" t="s">
        <v>119</v>
      </c>
      <c r="C531" s="405"/>
      <c r="D531" s="405"/>
      <c r="E531" s="406"/>
      <c r="F531" s="409" t="s">
        <v>120</v>
      </c>
      <c r="G531" s="410"/>
      <c r="H531" s="411"/>
      <c r="I531" s="288">
        <f>SUM(I521:I530)</f>
        <v>0</v>
      </c>
      <c r="J531" s="102"/>
      <c r="K531" s="101"/>
      <c r="L531" s="101"/>
      <c r="M531" s="97"/>
      <c r="N531" s="97"/>
      <c r="O531" s="97"/>
    </row>
    <row r="532" spans="2:15" x14ac:dyDescent="0.25">
      <c r="B532" s="132"/>
      <c r="C532" s="125"/>
      <c r="D532" s="125"/>
      <c r="E532" s="126"/>
      <c r="F532" s="135"/>
      <c r="G532" s="136"/>
      <c r="H532" s="273"/>
      <c r="I532" s="289"/>
      <c r="J532" s="102"/>
      <c r="K532" s="101"/>
      <c r="L532" s="101"/>
      <c r="M532" s="97"/>
      <c r="N532" s="97"/>
      <c r="O532" s="97"/>
    </row>
    <row r="533" spans="2:15" ht="13.5" x14ac:dyDescent="0.25">
      <c r="B533" s="161"/>
      <c r="C533" s="449" t="s">
        <v>12</v>
      </c>
      <c r="D533" s="427"/>
      <c r="E533" s="428"/>
      <c r="F533" s="162"/>
      <c r="G533" s="162"/>
      <c r="H533" s="277"/>
      <c r="I533" s="294"/>
      <c r="J533" s="102"/>
      <c r="K533" s="101"/>
      <c r="L533" s="101"/>
      <c r="M533" s="97"/>
      <c r="N533" s="97"/>
      <c r="O533" s="97"/>
    </row>
    <row r="534" spans="2:15" ht="84.5" customHeight="1" x14ac:dyDescent="0.25">
      <c r="B534" s="91" t="s">
        <v>388</v>
      </c>
      <c r="C534" s="419" t="s">
        <v>345</v>
      </c>
      <c r="D534" s="420"/>
      <c r="E534" s="421"/>
      <c r="F534" s="112"/>
      <c r="G534" s="112"/>
      <c r="H534" s="267"/>
      <c r="I534" s="284"/>
      <c r="J534" s="102"/>
      <c r="K534" s="101"/>
      <c r="L534" s="101"/>
      <c r="M534" s="97"/>
      <c r="N534" s="97"/>
      <c r="O534" s="97"/>
    </row>
    <row r="535" spans="2:15" x14ac:dyDescent="0.25">
      <c r="B535" s="108">
        <v>40</v>
      </c>
      <c r="C535" s="446" t="s">
        <v>346</v>
      </c>
      <c r="D535" s="447"/>
      <c r="E535" s="448"/>
      <c r="F535" s="109"/>
      <c r="G535" s="110"/>
      <c r="H535" s="266"/>
      <c r="I535" s="283"/>
      <c r="J535" s="102"/>
      <c r="K535" s="101"/>
      <c r="L535" s="101"/>
      <c r="M535" s="97"/>
      <c r="N535" s="97"/>
      <c r="O535" s="97"/>
    </row>
    <row r="536" spans="2:15" x14ac:dyDescent="0.25">
      <c r="B536" s="113">
        <v>4000</v>
      </c>
      <c r="C536" s="397" t="s">
        <v>189</v>
      </c>
      <c r="D536" s="395"/>
      <c r="E536" s="396"/>
      <c r="F536" s="114"/>
      <c r="G536" s="114"/>
      <c r="H536" s="268"/>
      <c r="I536" s="287"/>
      <c r="J536" s="102"/>
      <c r="K536" s="101"/>
      <c r="L536" s="101"/>
      <c r="M536" s="97"/>
      <c r="N536" s="97"/>
      <c r="O536" s="97"/>
    </row>
    <row r="537" spans="2:15" x14ac:dyDescent="0.25">
      <c r="B537" s="115">
        <v>400000</v>
      </c>
      <c r="C537" s="394" t="s">
        <v>148</v>
      </c>
      <c r="D537" s="395"/>
      <c r="E537" s="396"/>
      <c r="F537" s="174">
        <v>0</v>
      </c>
      <c r="G537" s="116" t="s">
        <v>89</v>
      </c>
      <c r="H537" s="269">
        <f>'Prijzenboek-DEEL A'!I$28</f>
        <v>0</v>
      </c>
      <c r="I537" s="286">
        <f t="shared" ref="I537:I538" si="83">+F537*H537</f>
        <v>0</v>
      </c>
      <c r="J537" s="102"/>
      <c r="K537" s="119" t="str">
        <f>'Prijzenboek-DEEL A'!B$28</f>
        <v>000030</v>
      </c>
      <c r="L537" s="101"/>
      <c r="M537" s="97"/>
      <c r="N537" s="97"/>
      <c r="O537" s="97"/>
    </row>
    <row r="538" spans="2:15" x14ac:dyDescent="0.25">
      <c r="B538" s="115">
        <v>400010</v>
      </c>
      <c r="C538" s="394" t="s">
        <v>149</v>
      </c>
      <c r="D538" s="395"/>
      <c r="E538" s="396"/>
      <c r="F538" s="174">
        <v>0</v>
      </c>
      <c r="G538" s="116" t="s">
        <v>89</v>
      </c>
      <c r="H538" s="269">
        <f>'Prijzenboek-DEEL A'!I$28</f>
        <v>0</v>
      </c>
      <c r="I538" s="286">
        <f t="shared" si="83"/>
        <v>0</v>
      </c>
      <c r="J538" s="102"/>
      <c r="K538" s="119" t="str">
        <f>'Prijzenboek-DEEL A'!B$28</f>
        <v>000030</v>
      </c>
      <c r="L538" s="101"/>
      <c r="M538" s="97"/>
      <c r="N538" s="97"/>
      <c r="O538" s="97"/>
    </row>
    <row r="539" spans="2:15" x14ac:dyDescent="0.25">
      <c r="B539" s="113">
        <v>4010</v>
      </c>
      <c r="C539" s="397" t="s">
        <v>113</v>
      </c>
      <c r="D539" s="395"/>
      <c r="E539" s="396"/>
      <c r="F539" s="114"/>
      <c r="G539" s="114"/>
      <c r="H539" s="268"/>
      <c r="I539" s="287"/>
      <c r="J539" s="102"/>
      <c r="K539" s="155"/>
      <c r="L539" s="101"/>
      <c r="M539" s="97"/>
      <c r="N539" s="97"/>
      <c r="O539" s="97"/>
    </row>
    <row r="540" spans="2:15" x14ac:dyDescent="0.25">
      <c r="B540" s="115">
        <v>401000</v>
      </c>
      <c r="C540" s="394" t="s">
        <v>187</v>
      </c>
      <c r="D540" s="395"/>
      <c r="E540" s="396"/>
      <c r="F540" s="116">
        <v>1</v>
      </c>
      <c r="G540" s="116" t="s">
        <v>6</v>
      </c>
      <c r="H540" s="269">
        <f>'Prijzenboek-DEEL A'!I$55</f>
        <v>0</v>
      </c>
      <c r="I540" s="286">
        <f t="shared" ref="I540" si="84">+F540*H540</f>
        <v>0</v>
      </c>
      <c r="J540" s="102"/>
      <c r="K540" s="146" t="str">
        <f>'Prijzenboek-DEEL A'!B$55</f>
        <v>010020</v>
      </c>
      <c r="L540" s="101"/>
      <c r="M540" s="97"/>
      <c r="N540" s="97"/>
      <c r="O540" s="97"/>
    </row>
    <row r="541" spans="2:15" x14ac:dyDescent="0.25">
      <c r="B541" s="113">
        <v>4020</v>
      </c>
      <c r="C541" s="397" t="s">
        <v>116</v>
      </c>
      <c r="D541" s="395"/>
      <c r="E541" s="396"/>
      <c r="F541" s="114"/>
      <c r="G541" s="116"/>
      <c r="H541" s="268"/>
      <c r="I541" s="287"/>
      <c r="J541" s="102"/>
      <c r="K541" s="155"/>
      <c r="L541" s="101"/>
      <c r="M541" s="97"/>
      <c r="N541" s="97"/>
      <c r="O541" s="97"/>
    </row>
    <row r="542" spans="2:15" x14ac:dyDescent="0.25">
      <c r="B542" s="115">
        <v>402000</v>
      </c>
      <c r="C542" s="398" t="s">
        <v>128</v>
      </c>
      <c r="D542" s="399"/>
      <c r="E542" s="400"/>
      <c r="F542" s="174">
        <v>0</v>
      </c>
      <c r="G542" s="116" t="s">
        <v>89</v>
      </c>
      <c r="H542" s="269">
        <f>'Prijzenboek-DEEL A'!I$29</f>
        <v>0</v>
      </c>
      <c r="I542" s="286">
        <f t="shared" ref="I542:I543" si="85">+F542*H542</f>
        <v>0</v>
      </c>
      <c r="J542" s="102"/>
      <c r="K542" s="146" t="str">
        <f>'Prijzenboek-DEEL A'!B$29</f>
        <v>000040</v>
      </c>
      <c r="L542" s="101"/>
      <c r="M542" s="97"/>
      <c r="N542" s="97"/>
      <c r="O542" s="97"/>
    </row>
    <row r="543" spans="2:15" ht="25" customHeight="1" x14ac:dyDescent="0.25">
      <c r="B543" s="115">
        <v>402010</v>
      </c>
      <c r="C543" s="401" t="s">
        <v>655</v>
      </c>
      <c r="D543" s="402"/>
      <c r="E543" s="403"/>
      <c r="F543" s="174">
        <v>0</v>
      </c>
      <c r="G543" s="116" t="s">
        <v>89</v>
      </c>
      <c r="H543" s="269">
        <f>'Prijzenboek-DEEL A'!I$29</f>
        <v>0</v>
      </c>
      <c r="I543" s="286">
        <f t="shared" si="85"/>
        <v>0</v>
      </c>
      <c r="J543" s="102"/>
      <c r="K543" s="146" t="str">
        <f>'Prijzenboek-DEEL A'!B$29</f>
        <v>000040</v>
      </c>
      <c r="L543" s="101"/>
      <c r="M543" s="97"/>
      <c r="N543" s="97"/>
      <c r="O543" s="97"/>
    </row>
    <row r="544" spans="2:15" x14ac:dyDescent="0.25">
      <c r="B544" s="404" t="s">
        <v>119</v>
      </c>
      <c r="C544" s="405"/>
      <c r="D544" s="405"/>
      <c r="E544" s="406"/>
      <c r="F544" s="409" t="s">
        <v>120</v>
      </c>
      <c r="G544" s="410"/>
      <c r="H544" s="411"/>
      <c r="I544" s="288">
        <f>SUM(I536:I543)</f>
        <v>0</v>
      </c>
      <c r="J544" s="102"/>
      <c r="K544" s="101"/>
      <c r="L544" s="101"/>
      <c r="M544" s="97"/>
      <c r="N544" s="97"/>
      <c r="O544" s="97"/>
    </row>
    <row r="545" spans="2:15" x14ac:dyDescent="0.25">
      <c r="B545" s="147"/>
      <c r="C545" s="148"/>
      <c r="D545" s="152"/>
      <c r="E545" s="153"/>
      <c r="F545" s="151"/>
      <c r="G545" s="151"/>
      <c r="H545" s="275"/>
      <c r="I545" s="291"/>
      <c r="J545" s="102"/>
      <c r="K545" s="101"/>
      <c r="L545" s="101"/>
      <c r="M545" s="97"/>
      <c r="N545" s="97"/>
      <c r="O545" s="97"/>
    </row>
    <row r="546" spans="2:15" x14ac:dyDescent="0.25">
      <c r="B546" s="108">
        <v>41</v>
      </c>
      <c r="C546" s="446" t="s">
        <v>347</v>
      </c>
      <c r="D546" s="447"/>
      <c r="E546" s="448"/>
      <c r="F546" s="109"/>
      <c r="G546" s="110"/>
      <c r="H546" s="266"/>
      <c r="I546" s="283"/>
      <c r="J546" s="102"/>
      <c r="K546" s="101"/>
      <c r="L546" s="101"/>
      <c r="M546" s="97"/>
      <c r="N546" s="97"/>
      <c r="O546" s="97"/>
    </row>
    <row r="547" spans="2:15" x14ac:dyDescent="0.25">
      <c r="B547" s="113">
        <v>4100</v>
      </c>
      <c r="C547" s="397" t="s">
        <v>189</v>
      </c>
      <c r="D547" s="395"/>
      <c r="E547" s="396"/>
      <c r="F547" s="114"/>
      <c r="G547" s="114"/>
      <c r="H547" s="268"/>
      <c r="I547" s="287"/>
      <c r="J547" s="102"/>
      <c r="K547" s="101"/>
      <c r="L547" s="101"/>
      <c r="M547" s="97"/>
      <c r="N547" s="97"/>
      <c r="O547" s="97"/>
    </row>
    <row r="548" spans="2:15" ht="22" customHeight="1" x14ac:dyDescent="0.25">
      <c r="B548" s="91" t="s">
        <v>391</v>
      </c>
      <c r="C548" s="419" t="s">
        <v>192</v>
      </c>
      <c r="D548" s="420"/>
      <c r="E548" s="421"/>
      <c r="F548" s="112"/>
      <c r="G548" s="112"/>
      <c r="H548" s="267"/>
      <c r="I548" s="284"/>
      <c r="J548" s="102"/>
      <c r="K548" s="101"/>
      <c r="L548" s="101"/>
      <c r="M548" s="97"/>
      <c r="N548" s="97"/>
      <c r="O548" s="97"/>
    </row>
    <row r="549" spans="2:15" ht="24" customHeight="1" x14ac:dyDescent="0.25">
      <c r="B549" s="91" t="s">
        <v>545</v>
      </c>
      <c r="C549" s="419" t="s">
        <v>194</v>
      </c>
      <c r="D549" s="420"/>
      <c r="E549" s="421"/>
      <c r="F549" s="112"/>
      <c r="G549" s="112"/>
      <c r="H549" s="267"/>
      <c r="I549" s="284"/>
      <c r="J549" s="102"/>
      <c r="K549" s="101"/>
      <c r="L549" s="101"/>
      <c r="M549" s="97"/>
      <c r="N549" s="97"/>
      <c r="O549" s="97"/>
    </row>
    <row r="550" spans="2:15" ht="21.5" customHeight="1" x14ac:dyDescent="0.25">
      <c r="B550" s="91" t="s">
        <v>546</v>
      </c>
      <c r="C550" s="419" t="s">
        <v>196</v>
      </c>
      <c r="D550" s="420"/>
      <c r="E550" s="421"/>
      <c r="F550" s="112"/>
      <c r="G550" s="112"/>
      <c r="H550" s="267"/>
      <c r="I550" s="284"/>
      <c r="J550" s="102"/>
      <c r="K550" s="101"/>
      <c r="L550" s="101"/>
      <c r="M550" s="97"/>
      <c r="N550" s="97"/>
      <c r="O550" s="97"/>
    </row>
    <row r="551" spans="2:15" x14ac:dyDescent="0.25">
      <c r="B551" s="113">
        <v>4100</v>
      </c>
      <c r="C551" s="397" t="s">
        <v>184</v>
      </c>
      <c r="D551" s="395"/>
      <c r="E551" s="396"/>
      <c r="F551" s="114"/>
      <c r="G551" s="114"/>
      <c r="H551" s="268"/>
      <c r="I551" s="287"/>
      <c r="J551" s="102"/>
      <c r="K551" s="101"/>
      <c r="L551" s="101"/>
      <c r="M551" s="97"/>
      <c r="N551" s="97"/>
      <c r="O551" s="97"/>
    </row>
    <row r="552" spans="2:15" x14ac:dyDescent="0.25">
      <c r="B552" s="115">
        <v>410001</v>
      </c>
      <c r="C552" s="394" t="s">
        <v>348</v>
      </c>
      <c r="D552" s="395"/>
      <c r="E552" s="396"/>
      <c r="F552" s="174">
        <v>0</v>
      </c>
      <c r="G552" s="116" t="s">
        <v>89</v>
      </c>
      <c r="H552" s="269">
        <f>'Prijzenboek-DEEL A'!I$26</f>
        <v>0</v>
      </c>
      <c r="I552" s="286">
        <f t="shared" ref="I552:I566" si="86">+F552*H552</f>
        <v>0</v>
      </c>
      <c r="J552" s="102"/>
      <c r="K552" s="146" t="str">
        <f>'Prijzenboek-DEEL A'!B$26</f>
        <v>000010</v>
      </c>
      <c r="L552" s="101"/>
      <c r="M552" s="97"/>
      <c r="N552" s="97"/>
      <c r="O552" s="97"/>
    </row>
    <row r="553" spans="2:15" x14ac:dyDescent="0.25">
      <c r="B553" s="115">
        <v>410002</v>
      </c>
      <c r="C553" s="394" t="s">
        <v>349</v>
      </c>
      <c r="D553" s="395"/>
      <c r="E553" s="396"/>
      <c r="F553" s="174">
        <v>0</v>
      </c>
      <c r="G553" s="116" t="s">
        <v>89</v>
      </c>
      <c r="H553" s="269">
        <f>'Prijzenboek-DEEL A'!I$26</f>
        <v>0</v>
      </c>
      <c r="I553" s="286">
        <f t="shared" si="86"/>
        <v>0</v>
      </c>
      <c r="J553" s="102"/>
      <c r="K553" s="146" t="str">
        <f>'Prijzenboek-DEEL A'!B$26</f>
        <v>000010</v>
      </c>
      <c r="L553" s="101"/>
      <c r="M553" s="97"/>
      <c r="N553" s="97"/>
      <c r="O553" s="97"/>
    </row>
    <row r="554" spans="2:15" x14ac:dyDescent="0.25">
      <c r="B554" s="115">
        <v>410003</v>
      </c>
      <c r="C554" s="394" t="s">
        <v>350</v>
      </c>
      <c r="D554" s="395"/>
      <c r="E554" s="396"/>
      <c r="F554" s="174">
        <v>0</v>
      </c>
      <c r="G554" s="116" t="s">
        <v>89</v>
      </c>
      <c r="H554" s="269">
        <f>'Prijzenboek-DEEL A'!I$26</f>
        <v>0</v>
      </c>
      <c r="I554" s="286">
        <f t="shared" si="86"/>
        <v>0</v>
      </c>
      <c r="J554" s="102"/>
      <c r="K554" s="146" t="str">
        <f>'Prijzenboek-DEEL A'!B$26</f>
        <v>000010</v>
      </c>
      <c r="L554" s="101"/>
      <c r="M554" s="97"/>
      <c r="N554" s="97"/>
      <c r="O554" s="97"/>
    </row>
    <row r="555" spans="2:15" x14ac:dyDescent="0.25">
      <c r="B555" s="115">
        <v>410004</v>
      </c>
      <c r="C555" s="394" t="s">
        <v>351</v>
      </c>
      <c r="D555" s="395"/>
      <c r="E555" s="396"/>
      <c r="F555" s="174">
        <v>0</v>
      </c>
      <c r="G555" s="116" t="s">
        <v>89</v>
      </c>
      <c r="H555" s="269">
        <f>'Prijzenboek-DEEL A'!I$26</f>
        <v>0</v>
      </c>
      <c r="I555" s="286">
        <f t="shared" si="86"/>
        <v>0</v>
      </c>
      <c r="J555" s="102"/>
      <c r="K555" s="146" t="str">
        <f>'Prijzenboek-DEEL A'!B$26</f>
        <v>000010</v>
      </c>
      <c r="L555" s="101"/>
      <c r="M555" s="97"/>
      <c r="N555" s="97"/>
      <c r="O555" s="97"/>
    </row>
    <row r="556" spans="2:15" x14ac:dyDescent="0.25">
      <c r="B556" s="115">
        <v>410005</v>
      </c>
      <c r="C556" s="394" t="s">
        <v>352</v>
      </c>
      <c r="D556" s="395"/>
      <c r="E556" s="396"/>
      <c r="F556" s="174">
        <v>0</v>
      </c>
      <c r="G556" s="116" t="s">
        <v>89</v>
      </c>
      <c r="H556" s="269">
        <f>'Prijzenboek-DEEL A'!I$26</f>
        <v>0</v>
      </c>
      <c r="I556" s="286">
        <f t="shared" si="86"/>
        <v>0</v>
      </c>
      <c r="J556" s="102"/>
      <c r="K556" s="146" t="str">
        <f>'Prijzenboek-DEEL A'!B$26</f>
        <v>000010</v>
      </c>
      <c r="L556" s="101"/>
      <c r="M556" s="97"/>
      <c r="N556" s="97"/>
      <c r="O556" s="97"/>
    </row>
    <row r="557" spans="2:15" x14ac:dyDescent="0.25">
      <c r="B557" s="115">
        <v>410006</v>
      </c>
      <c r="C557" s="394" t="s">
        <v>353</v>
      </c>
      <c r="D557" s="395"/>
      <c r="E557" s="396"/>
      <c r="F557" s="174">
        <v>0</v>
      </c>
      <c r="G557" s="116" t="s">
        <v>89</v>
      </c>
      <c r="H557" s="269">
        <f>'Prijzenboek-DEEL A'!I$26</f>
        <v>0</v>
      </c>
      <c r="I557" s="286">
        <f t="shared" si="86"/>
        <v>0</v>
      </c>
      <c r="J557" s="102"/>
      <c r="K557" s="146" t="str">
        <f>'Prijzenboek-DEEL A'!B$26</f>
        <v>000010</v>
      </c>
      <c r="L557" s="101"/>
      <c r="M557" s="97"/>
      <c r="N557" s="97"/>
      <c r="O557" s="97"/>
    </row>
    <row r="558" spans="2:15" x14ac:dyDescent="0.25">
      <c r="B558" s="115">
        <v>410007</v>
      </c>
      <c r="C558" s="394" t="s">
        <v>354</v>
      </c>
      <c r="D558" s="395"/>
      <c r="E558" s="396"/>
      <c r="F558" s="174">
        <v>0</v>
      </c>
      <c r="G558" s="116" t="s">
        <v>89</v>
      </c>
      <c r="H558" s="269">
        <f>'Prijzenboek-DEEL A'!I$26</f>
        <v>0</v>
      </c>
      <c r="I558" s="286">
        <f t="shared" si="86"/>
        <v>0</v>
      </c>
      <c r="J558" s="102"/>
      <c r="K558" s="146" t="str">
        <f>'Prijzenboek-DEEL A'!B$26</f>
        <v>000010</v>
      </c>
      <c r="L558" s="101"/>
      <c r="M558" s="97"/>
      <c r="N558" s="97"/>
      <c r="O558" s="97"/>
    </row>
    <row r="559" spans="2:15" x14ac:dyDescent="0.25">
      <c r="B559" s="115">
        <v>410008</v>
      </c>
      <c r="C559" s="394" t="s">
        <v>355</v>
      </c>
      <c r="D559" s="395"/>
      <c r="E559" s="396"/>
      <c r="F559" s="174">
        <v>0</v>
      </c>
      <c r="G559" s="116" t="s">
        <v>89</v>
      </c>
      <c r="H559" s="269">
        <f>'Prijzenboek-DEEL A'!I$26</f>
        <v>0</v>
      </c>
      <c r="I559" s="286">
        <f t="shared" si="86"/>
        <v>0</v>
      </c>
      <c r="J559" s="102"/>
      <c r="K559" s="146" t="str">
        <f>'Prijzenboek-DEEL A'!B$26</f>
        <v>000010</v>
      </c>
      <c r="L559" s="101"/>
      <c r="M559" s="97"/>
      <c r="N559" s="97"/>
      <c r="O559" s="97"/>
    </row>
    <row r="560" spans="2:15" x14ac:dyDescent="0.25">
      <c r="B560" s="115">
        <v>410009</v>
      </c>
      <c r="C560" s="394" t="s">
        <v>356</v>
      </c>
      <c r="D560" s="395"/>
      <c r="E560" s="396"/>
      <c r="F560" s="174">
        <v>0</v>
      </c>
      <c r="G560" s="116" t="s">
        <v>89</v>
      </c>
      <c r="H560" s="269">
        <f>'Prijzenboek-DEEL A'!I$26</f>
        <v>0</v>
      </c>
      <c r="I560" s="286">
        <f t="shared" si="86"/>
        <v>0</v>
      </c>
      <c r="J560" s="102"/>
      <c r="K560" s="146" t="str">
        <f>'Prijzenboek-DEEL A'!B$26</f>
        <v>000010</v>
      </c>
      <c r="L560" s="101"/>
      <c r="M560" s="97"/>
      <c r="N560" s="97"/>
      <c r="O560" s="97"/>
    </row>
    <row r="561" spans="2:15" x14ac:dyDescent="0.25">
      <c r="B561" s="115">
        <v>410010</v>
      </c>
      <c r="C561" s="394" t="s">
        <v>357</v>
      </c>
      <c r="D561" s="395"/>
      <c r="E561" s="396"/>
      <c r="F561" s="174">
        <v>0</v>
      </c>
      <c r="G561" s="116" t="s">
        <v>89</v>
      </c>
      <c r="H561" s="269">
        <f>'Prijzenboek-DEEL A'!I$26</f>
        <v>0</v>
      </c>
      <c r="I561" s="286">
        <f t="shared" si="86"/>
        <v>0</v>
      </c>
      <c r="J561" s="102"/>
      <c r="K561" s="146" t="str">
        <f>'Prijzenboek-DEEL A'!B$26</f>
        <v>000010</v>
      </c>
      <c r="L561" s="101"/>
      <c r="M561" s="97"/>
      <c r="N561" s="97"/>
      <c r="O561" s="97"/>
    </row>
    <row r="562" spans="2:15" x14ac:dyDescent="0.25">
      <c r="B562" s="115">
        <v>410011</v>
      </c>
      <c r="C562" s="394" t="s">
        <v>358</v>
      </c>
      <c r="D562" s="395"/>
      <c r="E562" s="396"/>
      <c r="F562" s="174">
        <v>0</v>
      </c>
      <c r="G562" s="116" t="s">
        <v>89</v>
      </c>
      <c r="H562" s="269">
        <f>'Prijzenboek-DEEL A'!I$26</f>
        <v>0</v>
      </c>
      <c r="I562" s="286">
        <f t="shared" si="86"/>
        <v>0</v>
      </c>
      <c r="J562" s="102"/>
      <c r="K562" s="146" t="str">
        <f>'Prijzenboek-DEEL A'!B$26</f>
        <v>000010</v>
      </c>
      <c r="L562" s="101"/>
      <c r="M562" s="97"/>
      <c r="N562" s="97"/>
      <c r="O562" s="97"/>
    </row>
    <row r="563" spans="2:15" x14ac:dyDescent="0.25">
      <c r="B563" s="115">
        <v>410012</v>
      </c>
      <c r="C563" s="394" t="s">
        <v>359</v>
      </c>
      <c r="D563" s="395"/>
      <c r="E563" s="396"/>
      <c r="F563" s="174">
        <v>0</v>
      </c>
      <c r="G563" s="116" t="s">
        <v>89</v>
      </c>
      <c r="H563" s="269">
        <f>'Prijzenboek-DEEL A'!I$26</f>
        <v>0</v>
      </c>
      <c r="I563" s="286">
        <f t="shared" si="86"/>
        <v>0</v>
      </c>
      <c r="J563" s="102"/>
      <c r="K563" s="146" t="str">
        <f>'Prijzenboek-DEEL A'!B$26</f>
        <v>000010</v>
      </c>
      <c r="L563" s="101"/>
      <c r="M563" s="97"/>
      <c r="N563" s="97"/>
      <c r="O563" s="97"/>
    </row>
    <row r="564" spans="2:15" x14ac:dyDescent="0.25">
      <c r="B564" s="115">
        <v>410013</v>
      </c>
      <c r="C564" s="394" t="s">
        <v>360</v>
      </c>
      <c r="D564" s="395"/>
      <c r="E564" s="396"/>
      <c r="F564" s="174">
        <v>0</v>
      </c>
      <c r="G564" s="116" t="s">
        <v>89</v>
      </c>
      <c r="H564" s="269">
        <f>'Prijzenboek-DEEL A'!I$26</f>
        <v>0</v>
      </c>
      <c r="I564" s="286">
        <f t="shared" si="86"/>
        <v>0</v>
      </c>
      <c r="J564" s="102"/>
      <c r="K564" s="146" t="str">
        <f>'Prijzenboek-DEEL A'!B$26</f>
        <v>000010</v>
      </c>
      <c r="L564" s="101"/>
      <c r="M564" s="97"/>
      <c r="N564" s="97"/>
      <c r="O564" s="97"/>
    </row>
    <row r="565" spans="2:15" x14ac:dyDescent="0.25">
      <c r="B565" s="115">
        <v>410014</v>
      </c>
      <c r="C565" s="394" t="s">
        <v>361</v>
      </c>
      <c r="D565" s="395"/>
      <c r="E565" s="396"/>
      <c r="F565" s="174">
        <v>0</v>
      </c>
      <c r="G565" s="116" t="s">
        <v>89</v>
      </c>
      <c r="H565" s="269">
        <f>'Prijzenboek-DEEL A'!I$26</f>
        <v>0</v>
      </c>
      <c r="I565" s="286">
        <f t="shared" si="86"/>
        <v>0</v>
      </c>
      <c r="J565" s="102"/>
      <c r="K565" s="146" t="str">
        <f>'Prijzenboek-DEEL A'!B$26</f>
        <v>000010</v>
      </c>
      <c r="L565" s="101"/>
      <c r="M565" s="97"/>
      <c r="N565" s="97"/>
      <c r="O565" s="97"/>
    </row>
    <row r="566" spans="2:15" x14ac:dyDescent="0.25">
      <c r="B566" s="115">
        <v>410015</v>
      </c>
      <c r="C566" s="394" t="s">
        <v>362</v>
      </c>
      <c r="D566" s="395"/>
      <c r="E566" s="396"/>
      <c r="F566" s="174">
        <v>0</v>
      </c>
      <c r="G566" s="116" t="s">
        <v>89</v>
      </c>
      <c r="H566" s="269">
        <f>'Prijzenboek-DEEL A'!I$26</f>
        <v>0</v>
      </c>
      <c r="I566" s="286">
        <f t="shared" si="86"/>
        <v>0</v>
      </c>
      <c r="J566" s="102"/>
      <c r="K566" s="146" t="str">
        <f>'Prijzenboek-DEEL A'!B$26</f>
        <v>000010</v>
      </c>
      <c r="L566" s="101"/>
      <c r="M566" s="97"/>
      <c r="N566" s="97"/>
      <c r="O566" s="97"/>
    </row>
    <row r="567" spans="2:15" x14ac:dyDescent="0.25">
      <c r="B567" s="113">
        <v>4110</v>
      </c>
      <c r="C567" s="397" t="s">
        <v>212</v>
      </c>
      <c r="D567" s="395"/>
      <c r="E567" s="396"/>
      <c r="F567" s="114"/>
      <c r="G567" s="114"/>
      <c r="H567" s="268"/>
      <c r="I567" s="287"/>
      <c r="J567" s="102"/>
      <c r="K567" s="101"/>
      <c r="L567" s="101"/>
      <c r="M567" s="97"/>
      <c r="N567" s="97"/>
      <c r="O567" s="97"/>
    </row>
    <row r="568" spans="2:15" x14ac:dyDescent="0.25">
      <c r="B568" s="91" t="s">
        <v>547</v>
      </c>
      <c r="C568" s="424" t="s">
        <v>214</v>
      </c>
      <c r="D568" s="425"/>
      <c r="E568" s="426"/>
      <c r="F568" s="112"/>
      <c r="G568" s="112"/>
      <c r="H568" s="267"/>
      <c r="I568" s="284"/>
      <c r="J568" s="102"/>
      <c r="K568" s="101"/>
      <c r="L568" s="101"/>
      <c r="M568" s="97"/>
      <c r="N568" s="97"/>
      <c r="O568" s="97"/>
    </row>
    <row r="569" spans="2:15" x14ac:dyDescent="0.25">
      <c r="B569" s="91" t="s">
        <v>548</v>
      </c>
      <c r="C569" s="424" t="s">
        <v>216</v>
      </c>
      <c r="D569" s="425"/>
      <c r="E569" s="426"/>
      <c r="F569" s="112"/>
      <c r="G569" s="112"/>
      <c r="H569" s="267"/>
      <c r="I569" s="284"/>
      <c r="J569" s="102"/>
      <c r="K569" s="101"/>
      <c r="L569" s="101"/>
      <c r="M569" s="97"/>
      <c r="N569" s="97"/>
      <c r="O569" s="97"/>
    </row>
    <row r="570" spans="2:15" x14ac:dyDescent="0.25">
      <c r="B570" s="91" t="s">
        <v>549</v>
      </c>
      <c r="C570" s="424" t="s">
        <v>218</v>
      </c>
      <c r="D570" s="425"/>
      <c r="E570" s="426"/>
      <c r="F570" s="112"/>
      <c r="G570" s="112"/>
      <c r="H570" s="267"/>
      <c r="I570" s="284"/>
      <c r="J570" s="102"/>
      <c r="K570" s="101"/>
      <c r="L570" s="101"/>
      <c r="M570" s="97"/>
      <c r="N570" s="97"/>
      <c r="O570" s="97"/>
    </row>
    <row r="571" spans="2:15" x14ac:dyDescent="0.25">
      <c r="B571" s="91" t="s">
        <v>550</v>
      </c>
      <c r="C571" s="424" t="s">
        <v>220</v>
      </c>
      <c r="D571" s="425"/>
      <c r="E571" s="426"/>
      <c r="F571" s="112"/>
      <c r="G571" s="112"/>
      <c r="H571" s="267"/>
      <c r="I571" s="284"/>
      <c r="J571" s="102"/>
      <c r="K571" s="101"/>
      <c r="L571" s="101"/>
      <c r="M571" s="97"/>
      <c r="N571" s="97"/>
      <c r="O571" s="97"/>
    </row>
    <row r="572" spans="2:15" x14ac:dyDescent="0.25">
      <c r="B572" s="115">
        <v>411001</v>
      </c>
      <c r="C572" s="431" t="s">
        <v>363</v>
      </c>
      <c r="D572" s="432"/>
      <c r="E572" s="433"/>
      <c r="F572" s="174">
        <v>0</v>
      </c>
      <c r="G572" s="116" t="s">
        <v>71</v>
      </c>
      <c r="H572" s="269">
        <f>'Prijzenboek-DEEL A'!I$100</f>
        <v>0</v>
      </c>
      <c r="I572" s="286">
        <f t="shared" ref="I572:I587" si="87">+F572*H572</f>
        <v>0</v>
      </c>
      <c r="J572" s="102"/>
      <c r="K572" s="146" t="str">
        <f>'Prijzenboek-DEEL A'!B$100</f>
        <v>030000</v>
      </c>
      <c r="L572" s="101"/>
      <c r="M572" s="97"/>
      <c r="N572" s="97"/>
      <c r="O572" s="97"/>
    </row>
    <row r="573" spans="2:15" x14ac:dyDescent="0.25">
      <c r="B573" s="115">
        <v>411002</v>
      </c>
      <c r="C573" s="431" t="s">
        <v>364</v>
      </c>
      <c r="D573" s="432"/>
      <c r="E573" s="433"/>
      <c r="F573" s="174">
        <v>0</v>
      </c>
      <c r="G573" s="116" t="s">
        <v>71</v>
      </c>
      <c r="H573" s="269">
        <f>'Prijzenboek-DEEL A'!I$100</f>
        <v>0</v>
      </c>
      <c r="I573" s="286">
        <f t="shared" si="87"/>
        <v>0</v>
      </c>
      <c r="J573" s="102"/>
      <c r="K573" s="146" t="str">
        <f>'Prijzenboek-DEEL A'!B$100</f>
        <v>030000</v>
      </c>
      <c r="L573" s="101"/>
      <c r="M573" s="97"/>
      <c r="N573" s="97"/>
      <c r="O573" s="97"/>
    </row>
    <row r="574" spans="2:15" x14ac:dyDescent="0.25">
      <c r="B574" s="115">
        <v>411003</v>
      </c>
      <c r="C574" s="431" t="s">
        <v>365</v>
      </c>
      <c r="D574" s="432"/>
      <c r="E574" s="433"/>
      <c r="F574" s="174">
        <v>0</v>
      </c>
      <c r="G574" s="116" t="s">
        <v>71</v>
      </c>
      <c r="H574" s="269">
        <f>'Prijzenboek-DEEL A'!I$100</f>
        <v>0</v>
      </c>
      <c r="I574" s="286">
        <f t="shared" si="87"/>
        <v>0</v>
      </c>
      <c r="J574" s="102"/>
      <c r="K574" s="146" t="str">
        <f>'Prijzenboek-DEEL A'!B$100</f>
        <v>030000</v>
      </c>
      <c r="L574" s="101"/>
      <c r="M574" s="97"/>
      <c r="N574" s="97"/>
      <c r="O574" s="97"/>
    </row>
    <row r="575" spans="2:15" x14ac:dyDescent="0.25">
      <c r="B575" s="115">
        <v>411004</v>
      </c>
      <c r="C575" s="431" t="s">
        <v>366</v>
      </c>
      <c r="D575" s="432"/>
      <c r="E575" s="433"/>
      <c r="F575" s="174">
        <v>0</v>
      </c>
      <c r="G575" s="116" t="s">
        <v>71</v>
      </c>
      <c r="H575" s="269">
        <f>'Prijzenboek-DEEL A'!I$100</f>
        <v>0</v>
      </c>
      <c r="I575" s="286">
        <f t="shared" si="87"/>
        <v>0</v>
      </c>
      <c r="J575" s="102"/>
      <c r="K575" s="146" t="str">
        <f>'Prijzenboek-DEEL A'!B$100</f>
        <v>030000</v>
      </c>
      <c r="L575" s="101"/>
      <c r="M575" s="97"/>
      <c r="N575" s="97"/>
      <c r="O575" s="97"/>
    </row>
    <row r="576" spans="2:15" x14ac:dyDescent="0.25">
      <c r="B576" s="115">
        <v>411005</v>
      </c>
      <c r="C576" s="431" t="s">
        <v>367</v>
      </c>
      <c r="D576" s="432"/>
      <c r="E576" s="433"/>
      <c r="F576" s="174">
        <v>0</v>
      </c>
      <c r="G576" s="116" t="s">
        <v>71</v>
      </c>
      <c r="H576" s="269">
        <f>'Prijzenboek-DEEL A'!I$100</f>
        <v>0</v>
      </c>
      <c r="I576" s="286">
        <f t="shared" si="87"/>
        <v>0</v>
      </c>
      <c r="J576" s="102"/>
      <c r="K576" s="146" t="str">
        <f>'Prijzenboek-DEEL A'!B$100</f>
        <v>030000</v>
      </c>
      <c r="L576" s="101"/>
      <c r="M576" s="97"/>
      <c r="N576" s="97"/>
      <c r="O576" s="97"/>
    </row>
    <row r="577" spans="2:15" x14ac:dyDescent="0.25">
      <c r="B577" s="115">
        <v>411006</v>
      </c>
      <c r="C577" s="431" t="s">
        <v>368</v>
      </c>
      <c r="D577" s="432"/>
      <c r="E577" s="433"/>
      <c r="F577" s="174">
        <v>0</v>
      </c>
      <c r="G577" s="116" t="s">
        <v>71</v>
      </c>
      <c r="H577" s="269">
        <f>'Prijzenboek-DEEL A'!I$100</f>
        <v>0</v>
      </c>
      <c r="I577" s="286">
        <f t="shared" si="87"/>
        <v>0</v>
      </c>
      <c r="J577" s="102"/>
      <c r="K577" s="146" t="str">
        <f>'Prijzenboek-DEEL A'!B$100</f>
        <v>030000</v>
      </c>
      <c r="L577" s="101"/>
      <c r="M577" s="97"/>
      <c r="N577" s="97"/>
      <c r="O577" s="97"/>
    </row>
    <row r="578" spans="2:15" x14ac:dyDescent="0.25">
      <c r="B578" s="115">
        <v>411007</v>
      </c>
      <c r="C578" s="431" t="s">
        <v>369</v>
      </c>
      <c r="D578" s="432"/>
      <c r="E578" s="433"/>
      <c r="F578" s="174">
        <v>0</v>
      </c>
      <c r="G578" s="116" t="s">
        <v>71</v>
      </c>
      <c r="H578" s="269">
        <f>'Prijzenboek-DEEL A'!I$100</f>
        <v>0</v>
      </c>
      <c r="I578" s="286">
        <f t="shared" si="87"/>
        <v>0</v>
      </c>
      <c r="J578" s="102"/>
      <c r="K578" s="146" t="str">
        <f>'Prijzenboek-DEEL A'!B$100</f>
        <v>030000</v>
      </c>
      <c r="L578" s="101"/>
      <c r="M578" s="97"/>
      <c r="N578" s="97"/>
      <c r="O578" s="97"/>
    </row>
    <row r="579" spans="2:15" x14ac:dyDescent="0.25">
      <c r="B579" s="115">
        <v>411008</v>
      </c>
      <c r="C579" s="431" t="s">
        <v>370</v>
      </c>
      <c r="D579" s="432"/>
      <c r="E579" s="433"/>
      <c r="F579" s="174">
        <v>0</v>
      </c>
      <c r="G579" s="116" t="s">
        <v>71</v>
      </c>
      <c r="H579" s="269">
        <f>'Prijzenboek-DEEL A'!I$100</f>
        <v>0</v>
      </c>
      <c r="I579" s="286">
        <f t="shared" si="87"/>
        <v>0</v>
      </c>
      <c r="J579" s="102"/>
      <c r="K579" s="146" t="str">
        <f>'Prijzenboek-DEEL A'!B$100</f>
        <v>030000</v>
      </c>
      <c r="L579" s="101"/>
      <c r="M579" s="97"/>
      <c r="N579" s="97"/>
      <c r="O579" s="97"/>
    </row>
    <row r="580" spans="2:15" x14ac:dyDescent="0.25">
      <c r="B580" s="115">
        <v>411009</v>
      </c>
      <c r="C580" s="431" t="s">
        <v>371</v>
      </c>
      <c r="D580" s="432"/>
      <c r="E580" s="433"/>
      <c r="F580" s="174">
        <v>0</v>
      </c>
      <c r="G580" s="116" t="s">
        <v>71</v>
      </c>
      <c r="H580" s="269">
        <f>'Prijzenboek-DEEL A'!I$100</f>
        <v>0</v>
      </c>
      <c r="I580" s="286">
        <f t="shared" si="87"/>
        <v>0</v>
      </c>
      <c r="J580" s="102"/>
      <c r="K580" s="146" t="str">
        <f>'Prijzenboek-DEEL A'!B$100</f>
        <v>030000</v>
      </c>
      <c r="L580" s="101"/>
      <c r="M580" s="97"/>
      <c r="N580" s="97"/>
      <c r="O580" s="97"/>
    </row>
    <row r="581" spans="2:15" x14ac:dyDescent="0.25">
      <c r="B581" s="115">
        <v>411010</v>
      </c>
      <c r="C581" s="431" t="s">
        <v>372</v>
      </c>
      <c r="D581" s="432"/>
      <c r="E581" s="433"/>
      <c r="F581" s="174">
        <v>0</v>
      </c>
      <c r="G581" s="116" t="s">
        <v>71</v>
      </c>
      <c r="H581" s="269">
        <f>'Prijzenboek-DEEL A'!I$100</f>
        <v>0</v>
      </c>
      <c r="I581" s="286">
        <f t="shared" si="87"/>
        <v>0</v>
      </c>
      <c r="J581" s="102"/>
      <c r="K581" s="146" t="str">
        <f>'Prijzenboek-DEEL A'!B$100</f>
        <v>030000</v>
      </c>
      <c r="L581" s="101"/>
      <c r="M581" s="97"/>
      <c r="N581" s="97"/>
      <c r="O581" s="97"/>
    </row>
    <row r="582" spans="2:15" x14ac:dyDescent="0.25">
      <c r="B582" s="115">
        <v>411011</v>
      </c>
      <c r="C582" s="431" t="s">
        <v>373</v>
      </c>
      <c r="D582" s="432"/>
      <c r="E582" s="433"/>
      <c r="F582" s="174">
        <v>0</v>
      </c>
      <c r="G582" s="116" t="s">
        <v>71</v>
      </c>
      <c r="H582" s="269">
        <f>'Prijzenboek-DEEL A'!I$100</f>
        <v>0</v>
      </c>
      <c r="I582" s="286">
        <f t="shared" si="87"/>
        <v>0</v>
      </c>
      <c r="J582" s="102"/>
      <c r="K582" s="146" t="str">
        <f>'Prijzenboek-DEEL A'!B$100</f>
        <v>030000</v>
      </c>
      <c r="L582" s="101"/>
      <c r="M582" s="97"/>
      <c r="N582" s="97"/>
      <c r="O582" s="97"/>
    </row>
    <row r="583" spans="2:15" x14ac:dyDescent="0.25">
      <c r="B583" s="115">
        <v>411012</v>
      </c>
      <c r="C583" s="431" t="s">
        <v>374</v>
      </c>
      <c r="D583" s="432"/>
      <c r="E583" s="433"/>
      <c r="F583" s="174">
        <v>0</v>
      </c>
      <c r="G583" s="116" t="s">
        <v>71</v>
      </c>
      <c r="H583" s="269">
        <f>'Prijzenboek-DEEL A'!I$100</f>
        <v>0</v>
      </c>
      <c r="I583" s="286">
        <f t="shared" si="87"/>
        <v>0</v>
      </c>
      <c r="J583" s="102"/>
      <c r="K583" s="146" t="str">
        <f>'Prijzenboek-DEEL A'!B$100</f>
        <v>030000</v>
      </c>
      <c r="L583" s="101"/>
      <c r="M583" s="97"/>
      <c r="N583" s="97"/>
      <c r="O583" s="97"/>
    </row>
    <row r="584" spans="2:15" x14ac:dyDescent="0.25">
      <c r="B584" s="115">
        <v>411013</v>
      </c>
      <c r="C584" s="431" t="s">
        <v>375</v>
      </c>
      <c r="D584" s="432"/>
      <c r="E584" s="433"/>
      <c r="F584" s="174">
        <v>0</v>
      </c>
      <c r="G584" s="116" t="s">
        <v>71</v>
      </c>
      <c r="H584" s="269">
        <f>'Prijzenboek-DEEL A'!I$100</f>
        <v>0</v>
      </c>
      <c r="I584" s="286">
        <f t="shared" si="87"/>
        <v>0</v>
      </c>
      <c r="J584" s="102"/>
      <c r="K584" s="146" t="str">
        <f>'Prijzenboek-DEEL A'!B$100</f>
        <v>030000</v>
      </c>
      <c r="L584" s="101"/>
      <c r="M584" s="97"/>
      <c r="N584" s="97"/>
      <c r="O584" s="97"/>
    </row>
    <row r="585" spans="2:15" x14ac:dyDescent="0.25">
      <c r="B585" s="115">
        <v>411014</v>
      </c>
      <c r="C585" s="431" t="s">
        <v>376</v>
      </c>
      <c r="D585" s="432"/>
      <c r="E585" s="433"/>
      <c r="F585" s="174">
        <v>0</v>
      </c>
      <c r="G585" s="116" t="s">
        <v>71</v>
      </c>
      <c r="H585" s="269">
        <f>'Prijzenboek-DEEL A'!I$100</f>
        <v>0</v>
      </c>
      <c r="I585" s="286">
        <f t="shared" si="87"/>
        <v>0</v>
      </c>
      <c r="J585" s="102"/>
      <c r="K585" s="146" t="str">
        <f>'Prijzenboek-DEEL A'!B$100</f>
        <v>030000</v>
      </c>
      <c r="L585" s="101"/>
      <c r="M585" s="97"/>
      <c r="N585" s="97"/>
      <c r="O585" s="97"/>
    </row>
    <row r="586" spans="2:15" x14ac:dyDescent="0.25">
      <c r="B586" s="115">
        <v>411015</v>
      </c>
      <c r="C586" s="431" t="s">
        <v>377</v>
      </c>
      <c r="D586" s="432"/>
      <c r="E586" s="433"/>
      <c r="F586" s="174">
        <v>0</v>
      </c>
      <c r="G586" s="116" t="s">
        <v>71</v>
      </c>
      <c r="H586" s="269">
        <f>'Prijzenboek-DEEL A'!I$100</f>
        <v>0</v>
      </c>
      <c r="I586" s="286">
        <f t="shared" si="87"/>
        <v>0</v>
      </c>
      <c r="J586" s="102"/>
      <c r="K586" s="146" t="str">
        <f>'Prijzenboek-DEEL A'!B$100</f>
        <v>030000</v>
      </c>
      <c r="L586" s="101"/>
      <c r="M586" s="97"/>
      <c r="N586" s="97"/>
      <c r="O586" s="97"/>
    </row>
    <row r="587" spans="2:15" ht="22.4" customHeight="1" x14ac:dyDescent="0.25">
      <c r="B587" s="115">
        <v>411016</v>
      </c>
      <c r="C587" s="431" t="s">
        <v>658</v>
      </c>
      <c r="D587" s="432"/>
      <c r="E587" s="433"/>
      <c r="F587" s="174">
        <v>0</v>
      </c>
      <c r="G587" s="116" t="s">
        <v>71</v>
      </c>
      <c r="H587" s="269">
        <f>'Prijzenboek-DEEL A'!I101</f>
        <v>0</v>
      </c>
      <c r="I587" s="286">
        <f t="shared" si="87"/>
        <v>0</v>
      </c>
      <c r="J587" s="102"/>
      <c r="K587" s="146" t="str">
        <f>'Prijzenboek-DEEL A'!B101</f>
        <v>030010</v>
      </c>
      <c r="L587" s="101"/>
      <c r="M587" s="97"/>
      <c r="N587" s="97"/>
      <c r="O587" s="97"/>
    </row>
    <row r="588" spans="2:15" x14ac:dyDescent="0.25">
      <c r="B588" s="113">
        <v>4120</v>
      </c>
      <c r="C588" s="397" t="s">
        <v>113</v>
      </c>
      <c r="D588" s="395"/>
      <c r="E588" s="396"/>
      <c r="F588" s="114"/>
      <c r="G588" s="114"/>
      <c r="H588" s="268"/>
      <c r="I588" s="287"/>
      <c r="J588" s="102"/>
      <c r="K588" s="101"/>
      <c r="L588" s="101"/>
      <c r="M588" s="97"/>
      <c r="N588" s="97"/>
      <c r="O588" s="97"/>
    </row>
    <row r="589" spans="2:15" x14ac:dyDescent="0.25">
      <c r="B589" s="115">
        <v>412000</v>
      </c>
      <c r="C589" s="394" t="s">
        <v>187</v>
      </c>
      <c r="D589" s="395"/>
      <c r="E589" s="396"/>
      <c r="F589" s="116">
        <v>1</v>
      </c>
      <c r="G589" s="116" t="s">
        <v>115</v>
      </c>
      <c r="H589" s="269">
        <f>'Prijzenboek-DEEL A'!I$55</f>
        <v>0</v>
      </c>
      <c r="I589" s="286">
        <f t="shared" ref="I589" si="88">+F589*H589</f>
        <v>0</v>
      </c>
      <c r="J589" s="102"/>
      <c r="K589" s="146" t="str">
        <f>'Prijzenboek-DEEL A'!B$55</f>
        <v>010020</v>
      </c>
      <c r="L589" s="101"/>
      <c r="M589" s="97"/>
      <c r="N589" s="97"/>
      <c r="O589" s="97"/>
    </row>
    <row r="590" spans="2:15" x14ac:dyDescent="0.25">
      <c r="B590" s="113">
        <v>4130</v>
      </c>
      <c r="C590" s="397" t="s">
        <v>116</v>
      </c>
      <c r="D590" s="395"/>
      <c r="E590" s="396"/>
      <c r="F590" s="114"/>
      <c r="G590" s="116"/>
      <c r="H590" s="268"/>
      <c r="I590" s="287"/>
      <c r="J590" s="102"/>
      <c r="K590" s="155"/>
      <c r="L590" s="101"/>
      <c r="M590" s="97"/>
      <c r="N590" s="97"/>
      <c r="O590" s="97"/>
    </row>
    <row r="591" spans="2:15" x14ac:dyDescent="0.25">
      <c r="B591" s="115">
        <v>413000</v>
      </c>
      <c r="C591" s="398" t="s">
        <v>146</v>
      </c>
      <c r="D591" s="399"/>
      <c r="E591" s="400"/>
      <c r="F591" s="174">
        <v>0</v>
      </c>
      <c r="G591" s="116" t="s">
        <v>89</v>
      </c>
      <c r="H591" s="269">
        <f>'Prijzenboek-DEEL A'!I$29</f>
        <v>0</v>
      </c>
      <c r="I591" s="286">
        <f t="shared" ref="I591:I592" si="89">+F591*H591</f>
        <v>0</v>
      </c>
      <c r="J591" s="102"/>
      <c r="K591" s="146" t="str">
        <f>'Prijzenboek-DEEL A'!B$29</f>
        <v>000040</v>
      </c>
      <c r="L591" s="101"/>
      <c r="M591" s="97"/>
      <c r="N591" s="97"/>
      <c r="O591" s="97"/>
    </row>
    <row r="592" spans="2:15" ht="28" customHeight="1" x14ac:dyDescent="0.25">
      <c r="B592" s="115">
        <v>413010</v>
      </c>
      <c r="C592" s="401" t="s">
        <v>655</v>
      </c>
      <c r="D592" s="402"/>
      <c r="E592" s="403"/>
      <c r="F592" s="174">
        <v>0</v>
      </c>
      <c r="G592" s="116" t="s">
        <v>89</v>
      </c>
      <c r="H592" s="269">
        <f>'Prijzenboek-DEEL A'!I$29</f>
        <v>0</v>
      </c>
      <c r="I592" s="286">
        <f t="shared" si="89"/>
        <v>0</v>
      </c>
      <c r="J592" s="102"/>
      <c r="K592" s="146" t="str">
        <f>'Prijzenboek-DEEL A'!B$29</f>
        <v>000040</v>
      </c>
      <c r="L592" s="101"/>
      <c r="M592" s="97"/>
      <c r="N592" s="97"/>
      <c r="O592" s="97"/>
    </row>
    <row r="593" spans="2:15" x14ac:dyDescent="0.25">
      <c r="B593" s="404" t="s">
        <v>119</v>
      </c>
      <c r="C593" s="405"/>
      <c r="D593" s="405"/>
      <c r="E593" s="406"/>
      <c r="F593" s="409" t="s">
        <v>120</v>
      </c>
      <c r="G593" s="410"/>
      <c r="H593" s="411"/>
      <c r="I593" s="288">
        <f>SUM(I547:I592)</f>
        <v>0</v>
      </c>
      <c r="J593" s="102"/>
      <c r="K593" s="101"/>
      <c r="L593" s="101"/>
      <c r="M593" s="97"/>
      <c r="N593" s="97"/>
      <c r="O593" s="97"/>
    </row>
    <row r="594" spans="2:15" x14ac:dyDescent="0.25">
      <c r="B594" s="113"/>
      <c r="C594" s="121"/>
      <c r="D594" s="163"/>
      <c r="E594" s="164"/>
      <c r="F594" s="114"/>
      <c r="G594" s="114"/>
      <c r="H594" s="268"/>
      <c r="I594" s="287"/>
      <c r="J594" s="102"/>
      <c r="K594" s="101"/>
      <c r="L594" s="101"/>
      <c r="M594" s="97"/>
      <c r="N594" s="97"/>
      <c r="O594" s="97"/>
    </row>
    <row r="595" spans="2:15" x14ac:dyDescent="0.25">
      <c r="B595" s="108">
        <v>42</v>
      </c>
      <c r="C595" s="423" t="s">
        <v>378</v>
      </c>
      <c r="D595" s="450"/>
      <c r="E595" s="451"/>
      <c r="F595" s="109"/>
      <c r="G595" s="110"/>
      <c r="H595" s="266"/>
      <c r="I595" s="283"/>
      <c r="J595" s="102"/>
      <c r="K595" s="101"/>
      <c r="L595" s="101"/>
      <c r="M595" s="97"/>
      <c r="N595" s="97"/>
      <c r="O595" s="97"/>
    </row>
    <row r="596" spans="2:15" ht="35.15" customHeight="1" x14ac:dyDescent="0.25">
      <c r="B596" s="91" t="s">
        <v>551</v>
      </c>
      <c r="C596" s="419" t="s">
        <v>660</v>
      </c>
      <c r="D596" s="420"/>
      <c r="E596" s="421"/>
      <c r="F596" s="112"/>
      <c r="G596" s="112"/>
      <c r="H596" s="267"/>
      <c r="I596" s="284"/>
      <c r="J596" s="102"/>
      <c r="K596" s="101"/>
      <c r="L596" s="101"/>
      <c r="M596" s="97"/>
      <c r="N596" s="97"/>
      <c r="O596" s="97"/>
    </row>
    <row r="597" spans="2:15" x14ac:dyDescent="0.25">
      <c r="B597" s="113">
        <v>4200</v>
      </c>
      <c r="C597" s="397" t="s">
        <v>189</v>
      </c>
      <c r="D597" s="395"/>
      <c r="E597" s="396"/>
      <c r="F597" s="114"/>
      <c r="G597" s="114"/>
      <c r="H597" s="268"/>
      <c r="I597" s="287"/>
      <c r="J597" s="102"/>
      <c r="K597" s="101"/>
      <c r="L597" s="101"/>
      <c r="M597" s="97"/>
      <c r="N597" s="97"/>
      <c r="O597" s="97"/>
    </row>
    <row r="598" spans="2:15" x14ac:dyDescent="0.25">
      <c r="B598" s="115">
        <v>421000</v>
      </c>
      <c r="C598" s="394" t="s">
        <v>148</v>
      </c>
      <c r="D598" s="395"/>
      <c r="E598" s="396"/>
      <c r="F598" s="174">
        <v>0</v>
      </c>
      <c r="G598" s="116" t="s">
        <v>89</v>
      </c>
      <c r="H598" s="269">
        <f>'Prijzenboek-DEEL A'!I$26</f>
        <v>0</v>
      </c>
      <c r="I598" s="286">
        <f t="shared" ref="I598:I599" si="90">+F598*H598</f>
        <v>0</v>
      </c>
      <c r="J598" s="102"/>
      <c r="K598" s="146" t="str">
        <f>'Prijzenboek-DEEL A'!B$26</f>
        <v>000010</v>
      </c>
      <c r="L598" s="101"/>
      <c r="M598" s="97"/>
      <c r="N598" s="97"/>
      <c r="O598" s="97"/>
    </row>
    <row r="599" spans="2:15" x14ac:dyDescent="0.25">
      <c r="B599" s="115">
        <v>421010</v>
      </c>
      <c r="C599" s="394" t="s">
        <v>149</v>
      </c>
      <c r="D599" s="395"/>
      <c r="E599" s="396"/>
      <c r="F599" s="174">
        <v>0</v>
      </c>
      <c r="G599" s="116" t="s">
        <v>89</v>
      </c>
      <c r="H599" s="269">
        <f>'Prijzenboek-DEEL A'!I$26</f>
        <v>0</v>
      </c>
      <c r="I599" s="286">
        <f t="shared" si="90"/>
        <v>0</v>
      </c>
      <c r="J599" s="102"/>
      <c r="K599" s="146" t="str">
        <f>'Prijzenboek-DEEL A'!B$26</f>
        <v>000010</v>
      </c>
      <c r="L599" s="101"/>
      <c r="M599" s="97"/>
      <c r="N599" s="97"/>
      <c r="O599" s="97"/>
    </row>
    <row r="600" spans="2:15" x14ac:dyDescent="0.25">
      <c r="B600" s="113">
        <v>4210</v>
      </c>
      <c r="C600" s="397" t="s">
        <v>113</v>
      </c>
      <c r="D600" s="395"/>
      <c r="E600" s="396"/>
      <c r="F600" s="114"/>
      <c r="G600" s="114"/>
      <c r="H600" s="268"/>
      <c r="I600" s="287"/>
      <c r="J600" s="102"/>
      <c r="K600" s="155"/>
      <c r="L600" s="101"/>
      <c r="M600" s="97"/>
      <c r="N600" s="97"/>
      <c r="O600" s="97"/>
    </row>
    <row r="601" spans="2:15" x14ac:dyDescent="0.25">
      <c r="B601" s="115">
        <v>421000</v>
      </c>
      <c r="C601" s="394" t="s">
        <v>187</v>
      </c>
      <c r="D601" s="395"/>
      <c r="E601" s="396"/>
      <c r="F601" s="116">
        <v>1</v>
      </c>
      <c r="G601" s="116" t="s">
        <v>6</v>
      </c>
      <c r="H601" s="269">
        <f>'Prijzenboek-DEEL A'!I$55</f>
        <v>0</v>
      </c>
      <c r="I601" s="286">
        <f t="shared" ref="I601" si="91">+F601*H601</f>
        <v>0</v>
      </c>
      <c r="J601" s="102"/>
      <c r="K601" s="146" t="str">
        <f>'Prijzenboek-DEEL A'!B$55</f>
        <v>010020</v>
      </c>
      <c r="L601" s="101"/>
      <c r="M601" s="97"/>
      <c r="N601" s="97"/>
      <c r="O601" s="97"/>
    </row>
    <row r="602" spans="2:15" x14ac:dyDescent="0.25">
      <c r="B602" s="113">
        <v>4220</v>
      </c>
      <c r="C602" s="397" t="s">
        <v>116</v>
      </c>
      <c r="D602" s="395"/>
      <c r="E602" s="396"/>
      <c r="F602" s="114"/>
      <c r="G602" s="116"/>
      <c r="H602" s="268"/>
      <c r="I602" s="287"/>
      <c r="J602" s="102"/>
      <c r="K602" s="155"/>
      <c r="L602" s="101"/>
      <c r="M602" s="97"/>
      <c r="N602" s="97"/>
      <c r="O602" s="97"/>
    </row>
    <row r="603" spans="2:15" x14ac:dyDescent="0.25">
      <c r="B603" s="115">
        <v>422000</v>
      </c>
      <c r="C603" s="398" t="s">
        <v>128</v>
      </c>
      <c r="D603" s="399"/>
      <c r="E603" s="400"/>
      <c r="F603" s="174">
        <v>0</v>
      </c>
      <c r="G603" s="116" t="s">
        <v>89</v>
      </c>
      <c r="H603" s="269">
        <f>'Prijzenboek-DEEL A'!I$29</f>
        <v>0</v>
      </c>
      <c r="I603" s="286">
        <f t="shared" ref="I603:I604" si="92">+F603*H603</f>
        <v>0</v>
      </c>
      <c r="J603" s="102"/>
      <c r="K603" s="146" t="str">
        <f>'Prijzenboek-DEEL A'!B$29</f>
        <v>000040</v>
      </c>
      <c r="L603" s="101"/>
      <c r="M603" s="97"/>
      <c r="N603" s="97"/>
      <c r="O603" s="97"/>
    </row>
    <row r="604" spans="2:15" ht="24" customHeight="1" x14ac:dyDescent="0.25">
      <c r="B604" s="115">
        <v>422010</v>
      </c>
      <c r="C604" s="401" t="s">
        <v>655</v>
      </c>
      <c r="D604" s="402"/>
      <c r="E604" s="403"/>
      <c r="F604" s="174">
        <v>0</v>
      </c>
      <c r="G604" s="116" t="s">
        <v>89</v>
      </c>
      <c r="H604" s="269">
        <f>'Prijzenboek-DEEL A'!I$29</f>
        <v>0</v>
      </c>
      <c r="I604" s="286">
        <f t="shared" si="92"/>
        <v>0</v>
      </c>
      <c r="J604" s="102"/>
      <c r="K604" s="146" t="str">
        <f>'Prijzenboek-DEEL A'!B$29</f>
        <v>000040</v>
      </c>
      <c r="L604" s="101"/>
      <c r="M604" s="97"/>
      <c r="N604" s="97"/>
      <c r="O604" s="97"/>
    </row>
    <row r="605" spans="2:15" x14ac:dyDescent="0.25">
      <c r="B605" s="404" t="s">
        <v>119</v>
      </c>
      <c r="C605" s="405"/>
      <c r="D605" s="405"/>
      <c r="E605" s="406"/>
      <c r="F605" s="409" t="s">
        <v>120</v>
      </c>
      <c r="G605" s="410"/>
      <c r="H605" s="411"/>
      <c r="I605" s="288">
        <f>SUM(I596:I604)</f>
        <v>0</v>
      </c>
      <c r="J605" s="102"/>
      <c r="K605" s="101"/>
      <c r="L605" s="101"/>
      <c r="M605" s="97"/>
      <c r="N605" s="97"/>
      <c r="O605" s="97"/>
    </row>
    <row r="606" spans="2:15" x14ac:dyDescent="0.25">
      <c r="B606" s="113"/>
      <c r="C606" s="121"/>
      <c r="D606" s="163"/>
      <c r="E606" s="164"/>
      <c r="F606" s="114"/>
      <c r="G606" s="114"/>
      <c r="H606" s="268"/>
      <c r="I606" s="287"/>
      <c r="J606" s="102"/>
      <c r="K606" s="101"/>
      <c r="L606" s="101"/>
      <c r="M606" s="97"/>
      <c r="N606" s="97"/>
      <c r="O606" s="97"/>
    </row>
    <row r="607" spans="2:15" x14ac:dyDescent="0.25">
      <c r="B607" s="108">
        <v>43</v>
      </c>
      <c r="C607" s="423" t="s">
        <v>379</v>
      </c>
      <c r="D607" s="450"/>
      <c r="E607" s="451"/>
      <c r="F607" s="109"/>
      <c r="G607" s="110"/>
      <c r="H607" s="266"/>
      <c r="I607" s="283"/>
      <c r="J607" s="102"/>
      <c r="K607" s="101"/>
      <c r="L607" s="101"/>
      <c r="M607" s="97"/>
      <c r="N607" s="97"/>
      <c r="O607" s="97"/>
    </row>
    <row r="608" spans="2:15" ht="33.5" customHeight="1" x14ac:dyDescent="0.25">
      <c r="B608" s="91" t="s">
        <v>552</v>
      </c>
      <c r="C608" s="419" t="s">
        <v>661</v>
      </c>
      <c r="D608" s="420"/>
      <c r="E608" s="421"/>
      <c r="F608" s="112"/>
      <c r="G608" s="112"/>
      <c r="H608" s="267"/>
      <c r="I608" s="284"/>
      <c r="J608" s="102"/>
      <c r="K608" s="101"/>
      <c r="L608" s="101"/>
      <c r="M608" s="97"/>
      <c r="N608" s="97"/>
      <c r="O608" s="97"/>
    </row>
    <row r="609" spans="2:15" x14ac:dyDescent="0.25">
      <c r="B609" s="113">
        <v>4300</v>
      </c>
      <c r="C609" s="397" t="s">
        <v>189</v>
      </c>
      <c r="D609" s="395"/>
      <c r="E609" s="396"/>
      <c r="F609" s="114"/>
      <c r="G609" s="114"/>
      <c r="H609" s="268"/>
      <c r="I609" s="287"/>
      <c r="J609" s="102"/>
      <c r="K609" s="101"/>
      <c r="L609" s="101"/>
      <c r="M609" s="97"/>
      <c r="N609" s="97"/>
      <c r="O609" s="97"/>
    </row>
    <row r="610" spans="2:15" x14ac:dyDescent="0.25">
      <c r="B610" s="115">
        <v>431000</v>
      </c>
      <c r="C610" s="394" t="s">
        <v>148</v>
      </c>
      <c r="D610" s="395"/>
      <c r="E610" s="396"/>
      <c r="F610" s="174">
        <v>0</v>
      </c>
      <c r="G610" s="116" t="s">
        <v>89</v>
      </c>
      <c r="H610" s="269">
        <f>'Prijzenboek-DEEL A'!I$26</f>
        <v>0</v>
      </c>
      <c r="I610" s="286">
        <f t="shared" ref="I610:I611" si="93">+F610*H610</f>
        <v>0</v>
      </c>
      <c r="J610" s="102"/>
      <c r="K610" s="146" t="str">
        <f>'Prijzenboek-DEEL A'!B$26</f>
        <v>000010</v>
      </c>
      <c r="L610" s="101"/>
      <c r="M610" s="97"/>
      <c r="N610" s="97"/>
      <c r="O610" s="97"/>
    </row>
    <row r="611" spans="2:15" x14ac:dyDescent="0.25">
      <c r="B611" s="115">
        <v>431010</v>
      </c>
      <c r="C611" s="394" t="s">
        <v>149</v>
      </c>
      <c r="D611" s="395"/>
      <c r="E611" s="396"/>
      <c r="F611" s="174">
        <v>0</v>
      </c>
      <c r="G611" s="116" t="s">
        <v>89</v>
      </c>
      <c r="H611" s="269">
        <f>'Prijzenboek-DEEL A'!I$26</f>
        <v>0</v>
      </c>
      <c r="I611" s="286">
        <f t="shared" si="93"/>
        <v>0</v>
      </c>
      <c r="J611" s="102"/>
      <c r="K611" s="146" t="str">
        <f>'Prijzenboek-DEEL A'!B$26</f>
        <v>000010</v>
      </c>
      <c r="L611" s="101"/>
      <c r="M611" s="97"/>
      <c r="N611" s="97"/>
      <c r="O611" s="97"/>
    </row>
    <row r="612" spans="2:15" x14ac:dyDescent="0.25">
      <c r="B612" s="113">
        <v>4310</v>
      </c>
      <c r="C612" s="397" t="s">
        <v>113</v>
      </c>
      <c r="D612" s="395"/>
      <c r="E612" s="396"/>
      <c r="F612" s="114"/>
      <c r="G612" s="114"/>
      <c r="H612" s="268"/>
      <c r="I612" s="287"/>
      <c r="J612" s="102"/>
      <c r="K612" s="155"/>
      <c r="L612" s="101"/>
      <c r="M612" s="97"/>
      <c r="N612" s="97"/>
      <c r="O612" s="97"/>
    </row>
    <row r="613" spans="2:15" x14ac:dyDescent="0.25">
      <c r="B613" s="115">
        <v>431000</v>
      </c>
      <c r="C613" s="394" t="s">
        <v>187</v>
      </c>
      <c r="D613" s="395"/>
      <c r="E613" s="396"/>
      <c r="F613" s="116">
        <v>1</v>
      </c>
      <c r="G613" s="116" t="s">
        <v>6</v>
      </c>
      <c r="H613" s="269">
        <f>'Prijzenboek-DEEL A'!I$55</f>
        <v>0</v>
      </c>
      <c r="I613" s="286">
        <f t="shared" ref="I613" si="94">+F613*H613</f>
        <v>0</v>
      </c>
      <c r="J613" s="102"/>
      <c r="K613" s="146" t="str">
        <f>'Prijzenboek-DEEL A'!B$55</f>
        <v>010020</v>
      </c>
      <c r="L613" s="101"/>
      <c r="M613" s="97"/>
      <c r="N613" s="97"/>
      <c r="O613" s="97"/>
    </row>
    <row r="614" spans="2:15" x14ac:dyDescent="0.25">
      <c r="B614" s="113">
        <v>4320</v>
      </c>
      <c r="C614" s="397" t="s">
        <v>116</v>
      </c>
      <c r="D614" s="395"/>
      <c r="E614" s="396"/>
      <c r="F614" s="114"/>
      <c r="G614" s="116"/>
      <c r="H614" s="268"/>
      <c r="I614" s="287"/>
      <c r="J614" s="102"/>
      <c r="K614" s="155"/>
      <c r="L614" s="101"/>
      <c r="M614" s="97"/>
      <c r="N614" s="97"/>
      <c r="O614" s="97"/>
    </row>
    <row r="615" spans="2:15" x14ac:dyDescent="0.25">
      <c r="B615" s="115">
        <v>432000</v>
      </c>
      <c r="C615" s="398" t="s">
        <v>128</v>
      </c>
      <c r="D615" s="399"/>
      <c r="E615" s="400"/>
      <c r="F615" s="174">
        <v>0</v>
      </c>
      <c r="G615" s="116" t="s">
        <v>89</v>
      </c>
      <c r="H615" s="269">
        <f>'Prijzenboek-DEEL A'!I$29</f>
        <v>0</v>
      </c>
      <c r="I615" s="286">
        <f t="shared" ref="I615:I616" si="95">+F615*H615</f>
        <v>0</v>
      </c>
      <c r="J615" s="102"/>
      <c r="K615" s="146" t="str">
        <f>'Prijzenboek-DEEL A'!B$29</f>
        <v>000040</v>
      </c>
      <c r="L615" s="101"/>
      <c r="M615" s="97"/>
      <c r="N615" s="97"/>
      <c r="O615" s="97"/>
    </row>
    <row r="616" spans="2:15" ht="22.75" customHeight="1" x14ac:dyDescent="0.25">
      <c r="B616" s="115">
        <v>432010</v>
      </c>
      <c r="C616" s="401" t="s">
        <v>655</v>
      </c>
      <c r="D616" s="402"/>
      <c r="E616" s="403"/>
      <c r="F616" s="174">
        <v>0</v>
      </c>
      <c r="G616" s="116" t="s">
        <v>89</v>
      </c>
      <c r="H616" s="269">
        <f>'Prijzenboek-DEEL A'!I$29</f>
        <v>0</v>
      </c>
      <c r="I616" s="286">
        <f t="shared" si="95"/>
        <v>0</v>
      </c>
      <c r="J616" s="102"/>
      <c r="K616" s="146" t="str">
        <f>'Prijzenboek-DEEL A'!B$29</f>
        <v>000040</v>
      </c>
      <c r="L616" s="101"/>
      <c r="M616" s="97"/>
      <c r="N616" s="97"/>
      <c r="O616" s="97"/>
    </row>
    <row r="617" spans="2:15" x14ac:dyDescent="0.25">
      <c r="B617" s="404" t="s">
        <v>119</v>
      </c>
      <c r="C617" s="405"/>
      <c r="D617" s="405"/>
      <c r="E617" s="406"/>
      <c r="F617" s="409" t="s">
        <v>120</v>
      </c>
      <c r="G617" s="410"/>
      <c r="H617" s="411"/>
      <c r="I617" s="288">
        <f>SUM(I608:I616)</f>
        <v>0</v>
      </c>
      <c r="J617" s="102"/>
      <c r="K617" s="101"/>
      <c r="L617" s="101"/>
      <c r="M617" s="97"/>
      <c r="N617" s="97"/>
      <c r="O617" s="97"/>
    </row>
    <row r="618" spans="2:15" x14ac:dyDescent="0.25">
      <c r="B618" s="113"/>
      <c r="C618" s="121"/>
      <c r="D618" s="163"/>
      <c r="E618" s="164"/>
      <c r="F618" s="114"/>
      <c r="G618" s="114"/>
      <c r="H618" s="268"/>
      <c r="I618" s="287"/>
      <c r="J618" s="102"/>
      <c r="K618" s="101"/>
      <c r="L618" s="101"/>
      <c r="M618" s="97"/>
      <c r="N618" s="97"/>
      <c r="O618" s="97"/>
    </row>
    <row r="619" spans="2:15" x14ac:dyDescent="0.25">
      <c r="B619" s="108">
        <v>44</v>
      </c>
      <c r="C619" s="423" t="s">
        <v>380</v>
      </c>
      <c r="D619" s="450"/>
      <c r="E619" s="451"/>
      <c r="F619" s="109"/>
      <c r="G619" s="110"/>
      <c r="H619" s="266"/>
      <c r="I619" s="283"/>
      <c r="J619" s="102"/>
      <c r="K619" s="101"/>
      <c r="L619" s="101"/>
      <c r="M619" s="97"/>
      <c r="N619" s="97"/>
      <c r="O619" s="97"/>
    </row>
    <row r="620" spans="2:15" ht="34.4" customHeight="1" x14ac:dyDescent="0.25">
      <c r="B620" s="91" t="s">
        <v>553</v>
      </c>
      <c r="C620" s="419" t="s">
        <v>662</v>
      </c>
      <c r="D620" s="420"/>
      <c r="E620" s="421"/>
      <c r="F620" s="112"/>
      <c r="G620" s="112"/>
      <c r="H620" s="267"/>
      <c r="I620" s="284"/>
      <c r="J620" s="102"/>
      <c r="K620" s="101"/>
      <c r="L620" s="101"/>
      <c r="M620" s="97"/>
      <c r="N620" s="97"/>
      <c r="O620" s="97"/>
    </row>
    <row r="621" spans="2:15" x14ac:dyDescent="0.25">
      <c r="B621" s="113">
        <v>4400</v>
      </c>
      <c r="C621" s="397" t="s">
        <v>189</v>
      </c>
      <c r="D621" s="395"/>
      <c r="E621" s="396"/>
      <c r="F621" s="114"/>
      <c r="G621" s="114"/>
      <c r="H621" s="268"/>
      <c r="I621" s="287"/>
      <c r="J621" s="102"/>
      <c r="K621" s="101"/>
      <c r="L621" s="101"/>
      <c r="M621" s="97"/>
      <c r="N621" s="97"/>
      <c r="O621" s="97"/>
    </row>
    <row r="622" spans="2:15" x14ac:dyDescent="0.25">
      <c r="B622" s="115">
        <v>441000</v>
      </c>
      <c r="C622" s="394" t="s">
        <v>148</v>
      </c>
      <c r="D622" s="395"/>
      <c r="E622" s="396"/>
      <c r="F622" s="174">
        <v>0</v>
      </c>
      <c r="G622" s="116" t="s">
        <v>89</v>
      </c>
      <c r="H622" s="269">
        <f>'Prijzenboek-DEEL A'!I$26</f>
        <v>0</v>
      </c>
      <c r="I622" s="286">
        <f t="shared" ref="I622:I623" si="96">+F622*H622</f>
        <v>0</v>
      </c>
      <c r="J622" s="102"/>
      <c r="K622" s="146" t="str">
        <f>'Prijzenboek-DEEL A'!B$26</f>
        <v>000010</v>
      </c>
      <c r="L622" s="101"/>
      <c r="M622" s="97"/>
      <c r="N622" s="97"/>
      <c r="O622" s="97"/>
    </row>
    <row r="623" spans="2:15" x14ac:dyDescent="0.25">
      <c r="B623" s="115">
        <v>441010</v>
      </c>
      <c r="C623" s="394" t="s">
        <v>149</v>
      </c>
      <c r="D623" s="395"/>
      <c r="E623" s="396"/>
      <c r="F623" s="174">
        <v>0</v>
      </c>
      <c r="G623" s="116" t="s">
        <v>89</v>
      </c>
      <c r="H623" s="269">
        <f>'Prijzenboek-DEEL A'!I$26</f>
        <v>0</v>
      </c>
      <c r="I623" s="286">
        <f t="shared" si="96"/>
        <v>0</v>
      </c>
      <c r="J623" s="102"/>
      <c r="K623" s="146" t="str">
        <f>'Prijzenboek-DEEL A'!B$26</f>
        <v>000010</v>
      </c>
      <c r="L623" s="101"/>
      <c r="M623" s="97"/>
      <c r="N623" s="97"/>
      <c r="O623" s="97"/>
    </row>
    <row r="624" spans="2:15" x14ac:dyDescent="0.25">
      <c r="B624" s="113">
        <v>4410</v>
      </c>
      <c r="C624" s="397" t="s">
        <v>113</v>
      </c>
      <c r="D624" s="395"/>
      <c r="E624" s="396"/>
      <c r="F624" s="114"/>
      <c r="G624" s="114"/>
      <c r="H624" s="268"/>
      <c r="I624" s="287"/>
      <c r="J624" s="102"/>
      <c r="K624" s="155"/>
      <c r="L624" s="101"/>
      <c r="M624" s="97"/>
      <c r="N624" s="97"/>
      <c r="O624" s="97"/>
    </row>
    <row r="625" spans="2:15" x14ac:dyDescent="0.25">
      <c r="B625" s="115">
        <v>441000</v>
      </c>
      <c r="C625" s="394" t="s">
        <v>187</v>
      </c>
      <c r="D625" s="395"/>
      <c r="E625" s="396"/>
      <c r="F625" s="116">
        <v>1</v>
      </c>
      <c r="G625" s="116" t="s">
        <v>6</v>
      </c>
      <c r="H625" s="269">
        <f>'Prijzenboek-DEEL A'!I$55</f>
        <v>0</v>
      </c>
      <c r="I625" s="286">
        <f t="shared" ref="I625" si="97">+F625*H625</f>
        <v>0</v>
      </c>
      <c r="J625" s="102"/>
      <c r="K625" s="146" t="str">
        <f>'Prijzenboek-DEEL A'!B$55</f>
        <v>010020</v>
      </c>
      <c r="L625" s="101"/>
      <c r="M625" s="97"/>
      <c r="N625" s="97"/>
      <c r="O625" s="97"/>
    </row>
    <row r="626" spans="2:15" x14ac:dyDescent="0.25">
      <c r="B626" s="113">
        <v>4420</v>
      </c>
      <c r="C626" s="397" t="s">
        <v>116</v>
      </c>
      <c r="D626" s="395"/>
      <c r="E626" s="396"/>
      <c r="F626" s="114"/>
      <c r="G626" s="116"/>
      <c r="H626" s="268"/>
      <c r="I626" s="292"/>
      <c r="J626" s="102"/>
      <c r="K626" s="155"/>
      <c r="L626" s="101"/>
      <c r="M626" s="97"/>
      <c r="N626" s="97"/>
      <c r="O626" s="97"/>
    </row>
    <row r="627" spans="2:15" x14ac:dyDescent="0.25">
      <c r="B627" s="115">
        <v>442000</v>
      </c>
      <c r="C627" s="398" t="s">
        <v>128</v>
      </c>
      <c r="D627" s="399"/>
      <c r="E627" s="400"/>
      <c r="F627" s="174">
        <v>0</v>
      </c>
      <c r="G627" s="116" t="s">
        <v>89</v>
      </c>
      <c r="H627" s="269">
        <f>'Prijzenboek-DEEL A'!I$29</f>
        <v>0</v>
      </c>
      <c r="I627" s="286">
        <f t="shared" ref="I627:I628" si="98">+F627*H627</f>
        <v>0</v>
      </c>
      <c r="J627" s="102"/>
      <c r="K627" s="146" t="str">
        <f>'Prijzenboek-DEEL A'!B$29</f>
        <v>000040</v>
      </c>
      <c r="L627" s="101"/>
      <c r="M627" s="97"/>
      <c r="N627" s="97"/>
      <c r="O627" s="97"/>
    </row>
    <row r="628" spans="2:15" ht="26.75" customHeight="1" x14ac:dyDescent="0.25">
      <c r="B628" s="115">
        <v>442010</v>
      </c>
      <c r="C628" s="401" t="s">
        <v>655</v>
      </c>
      <c r="D628" s="402"/>
      <c r="E628" s="403"/>
      <c r="F628" s="174">
        <v>0</v>
      </c>
      <c r="G628" s="116" t="s">
        <v>89</v>
      </c>
      <c r="H628" s="269">
        <f>'Prijzenboek-DEEL A'!I$29</f>
        <v>0</v>
      </c>
      <c r="I628" s="286">
        <f t="shared" si="98"/>
        <v>0</v>
      </c>
      <c r="J628" s="102"/>
      <c r="K628" s="146" t="str">
        <f>'Prijzenboek-DEEL A'!B$29</f>
        <v>000040</v>
      </c>
      <c r="L628" s="101"/>
      <c r="M628" s="97"/>
      <c r="N628" s="97"/>
      <c r="O628" s="97"/>
    </row>
    <row r="629" spans="2:15" x14ac:dyDescent="0.25">
      <c r="B629" s="404" t="s">
        <v>119</v>
      </c>
      <c r="C629" s="405"/>
      <c r="D629" s="405"/>
      <c r="E629" s="406"/>
      <c r="F629" s="409" t="s">
        <v>120</v>
      </c>
      <c r="G629" s="410"/>
      <c r="H629" s="411"/>
      <c r="I629" s="288">
        <f>SUM(I620:I628)</f>
        <v>0</v>
      </c>
      <c r="J629" s="102"/>
      <c r="K629" s="101"/>
      <c r="L629" s="101"/>
      <c r="M629" s="97"/>
      <c r="N629" s="97"/>
      <c r="O629" s="97"/>
    </row>
    <row r="630" spans="2:15" x14ac:dyDescent="0.25">
      <c r="B630" s="124"/>
      <c r="C630" s="125"/>
      <c r="D630" s="125"/>
      <c r="E630" s="126"/>
      <c r="F630" s="127"/>
      <c r="G630" s="128"/>
      <c r="H630" s="270"/>
      <c r="I630" s="289"/>
      <c r="J630" s="102"/>
      <c r="K630" s="101"/>
      <c r="L630" s="101"/>
      <c r="M630" s="97"/>
      <c r="N630" s="97"/>
      <c r="O630" s="97"/>
    </row>
    <row r="631" spans="2:15" x14ac:dyDescent="0.25">
      <c r="B631" s="108">
        <v>45</v>
      </c>
      <c r="C631" s="423" t="s">
        <v>381</v>
      </c>
      <c r="D631" s="450"/>
      <c r="E631" s="451"/>
      <c r="F631" s="109"/>
      <c r="G631" s="110"/>
      <c r="H631" s="266"/>
      <c r="I631" s="283"/>
      <c r="J631" s="102"/>
      <c r="K631" s="101"/>
      <c r="L631" s="101"/>
      <c r="M631" s="97"/>
      <c r="N631" s="97"/>
      <c r="O631" s="97"/>
    </row>
    <row r="632" spans="2:15" ht="32.75" customHeight="1" x14ac:dyDescent="0.25">
      <c r="B632" s="91" t="s">
        <v>554</v>
      </c>
      <c r="C632" s="419" t="s">
        <v>663</v>
      </c>
      <c r="D632" s="420"/>
      <c r="E632" s="421"/>
      <c r="F632" s="112"/>
      <c r="G632" s="112"/>
      <c r="H632" s="267"/>
      <c r="I632" s="284"/>
      <c r="J632" s="102"/>
      <c r="K632" s="101"/>
      <c r="L632" s="101"/>
      <c r="M632" s="97"/>
      <c r="N632" s="97"/>
      <c r="O632" s="97"/>
    </row>
    <row r="633" spans="2:15" x14ac:dyDescent="0.25">
      <c r="B633" s="113">
        <v>4500</v>
      </c>
      <c r="C633" s="397" t="s">
        <v>189</v>
      </c>
      <c r="D633" s="395"/>
      <c r="E633" s="396"/>
      <c r="F633" s="114"/>
      <c r="G633" s="114"/>
      <c r="H633" s="268"/>
      <c r="I633" s="287"/>
      <c r="J633" s="102"/>
      <c r="K633" s="101"/>
      <c r="L633" s="101"/>
      <c r="M633" s="97"/>
      <c r="N633" s="97"/>
      <c r="O633" s="97"/>
    </row>
    <row r="634" spans="2:15" x14ac:dyDescent="0.25">
      <c r="B634" s="115">
        <v>451000</v>
      </c>
      <c r="C634" s="394" t="s">
        <v>148</v>
      </c>
      <c r="D634" s="395"/>
      <c r="E634" s="396"/>
      <c r="F634" s="174">
        <v>0</v>
      </c>
      <c r="G634" s="116" t="s">
        <v>89</v>
      </c>
      <c r="H634" s="269">
        <f>'Prijzenboek-DEEL A'!I$26</f>
        <v>0</v>
      </c>
      <c r="I634" s="286">
        <f t="shared" ref="I634:I635" si="99">+F634*H634</f>
        <v>0</v>
      </c>
      <c r="J634" s="102"/>
      <c r="K634" s="146" t="str">
        <f>'Prijzenboek-DEEL A'!B$26</f>
        <v>000010</v>
      </c>
      <c r="L634" s="101"/>
      <c r="M634" s="97"/>
      <c r="N634" s="97"/>
      <c r="O634" s="97"/>
    </row>
    <row r="635" spans="2:15" x14ac:dyDescent="0.25">
      <c r="B635" s="115">
        <v>451010</v>
      </c>
      <c r="C635" s="394" t="s">
        <v>149</v>
      </c>
      <c r="D635" s="395"/>
      <c r="E635" s="396"/>
      <c r="F635" s="174">
        <v>0</v>
      </c>
      <c r="G635" s="116" t="s">
        <v>89</v>
      </c>
      <c r="H635" s="269">
        <f>'Prijzenboek-DEEL A'!I$26</f>
        <v>0</v>
      </c>
      <c r="I635" s="286">
        <f t="shared" si="99"/>
        <v>0</v>
      </c>
      <c r="J635" s="102"/>
      <c r="K635" s="146" t="str">
        <f>'Prijzenboek-DEEL A'!B$26</f>
        <v>000010</v>
      </c>
      <c r="L635" s="101"/>
      <c r="M635" s="97"/>
      <c r="N635" s="97"/>
      <c r="O635" s="97"/>
    </row>
    <row r="636" spans="2:15" x14ac:dyDescent="0.25">
      <c r="B636" s="113">
        <v>4510</v>
      </c>
      <c r="C636" s="397" t="s">
        <v>113</v>
      </c>
      <c r="D636" s="395"/>
      <c r="E636" s="396"/>
      <c r="F636" s="114"/>
      <c r="G636" s="114"/>
      <c r="H636" s="268"/>
      <c r="I636" s="295"/>
      <c r="J636" s="102"/>
      <c r="K636" s="101"/>
      <c r="L636" s="101"/>
      <c r="M636" s="97"/>
      <c r="N636" s="97"/>
      <c r="O636" s="97"/>
    </row>
    <row r="637" spans="2:15" x14ac:dyDescent="0.25">
      <c r="B637" s="115">
        <v>451000</v>
      </c>
      <c r="C637" s="394" t="s">
        <v>187</v>
      </c>
      <c r="D637" s="395"/>
      <c r="E637" s="396"/>
      <c r="F637" s="116">
        <v>1</v>
      </c>
      <c r="G637" s="116" t="s">
        <v>6</v>
      </c>
      <c r="H637" s="269">
        <f>'Prijzenboek-DEEL A'!I$55</f>
        <v>0</v>
      </c>
      <c r="I637" s="286">
        <f t="shared" ref="I637" si="100">+F637*H637</f>
        <v>0</v>
      </c>
      <c r="J637" s="102"/>
      <c r="K637" s="146" t="str">
        <f>'Prijzenboek-DEEL A'!B$55</f>
        <v>010020</v>
      </c>
      <c r="L637" s="101"/>
      <c r="M637" s="97"/>
      <c r="N637" s="97"/>
      <c r="O637" s="97"/>
    </row>
    <row r="638" spans="2:15" x14ac:dyDescent="0.25">
      <c r="B638" s="113">
        <v>4520</v>
      </c>
      <c r="C638" s="397" t="s">
        <v>116</v>
      </c>
      <c r="D638" s="395"/>
      <c r="E638" s="396"/>
      <c r="F638" s="114"/>
      <c r="G638" s="116"/>
      <c r="H638" s="268"/>
      <c r="I638" s="295"/>
      <c r="J638" s="102"/>
      <c r="K638" s="155"/>
      <c r="L638" s="101"/>
      <c r="M638" s="97"/>
      <c r="N638" s="97"/>
      <c r="O638" s="97"/>
    </row>
    <row r="639" spans="2:15" x14ac:dyDescent="0.25">
      <c r="B639" s="115">
        <v>452000</v>
      </c>
      <c r="C639" s="398" t="s">
        <v>128</v>
      </c>
      <c r="D639" s="399"/>
      <c r="E639" s="400"/>
      <c r="F639" s="174">
        <v>0</v>
      </c>
      <c r="G639" s="116" t="s">
        <v>89</v>
      </c>
      <c r="H639" s="269">
        <f>'Prijzenboek-DEEL A'!I$29</f>
        <v>0</v>
      </c>
      <c r="I639" s="286">
        <f t="shared" ref="I639:I640" si="101">+F639*H639</f>
        <v>0</v>
      </c>
      <c r="J639" s="102"/>
      <c r="K639" s="146" t="str">
        <f>'Prijzenboek-DEEL A'!B$29</f>
        <v>000040</v>
      </c>
      <c r="L639" s="101"/>
      <c r="M639" s="97"/>
      <c r="N639" s="97"/>
      <c r="O639" s="97"/>
    </row>
    <row r="640" spans="2:15" x14ac:dyDescent="0.25">
      <c r="B640" s="115">
        <v>452010</v>
      </c>
      <c r="C640" s="401" t="s">
        <v>655</v>
      </c>
      <c r="D640" s="402"/>
      <c r="E640" s="403"/>
      <c r="F640" s="174">
        <v>0</v>
      </c>
      <c r="G640" s="116" t="s">
        <v>89</v>
      </c>
      <c r="H640" s="269">
        <f>'Prijzenboek-DEEL A'!I$29</f>
        <v>0</v>
      </c>
      <c r="I640" s="286">
        <f t="shared" si="101"/>
        <v>0</v>
      </c>
      <c r="J640" s="102"/>
      <c r="K640" s="146" t="str">
        <f>'Prijzenboek-DEEL A'!B$29</f>
        <v>000040</v>
      </c>
      <c r="L640" s="101"/>
      <c r="M640" s="97"/>
      <c r="N640" s="97"/>
      <c r="O640" s="97"/>
    </row>
    <row r="641" spans="2:15" x14ac:dyDescent="0.25">
      <c r="B641" s="404" t="s">
        <v>119</v>
      </c>
      <c r="C641" s="405"/>
      <c r="D641" s="405"/>
      <c r="E641" s="406"/>
      <c r="F641" s="409" t="s">
        <v>120</v>
      </c>
      <c r="G641" s="410"/>
      <c r="H641" s="411"/>
      <c r="I641" s="288">
        <f>SUM(I632:I640)</f>
        <v>0</v>
      </c>
      <c r="J641" s="102"/>
      <c r="K641" s="101"/>
      <c r="L641" s="101"/>
      <c r="M641" s="97"/>
      <c r="N641" s="97"/>
      <c r="O641" s="97"/>
    </row>
    <row r="642" spans="2:15" x14ac:dyDescent="0.25">
      <c r="B642" s="113"/>
      <c r="C642" s="121"/>
      <c r="D642" s="163"/>
      <c r="E642" s="164"/>
      <c r="F642" s="114"/>
      <c r="G642" s="114"/>
      <c r="H642" s="268"/>
      <c r="I642" s="287"/>
      <c r="J642" s="102"/>
      <c r="K642" s="101"/>
      <c r="L642" s="101"/>
      <c r="M642" s="97"/>
      <c r="N642" s="97"/>
      <c r="O642" s="97"/>
    </row>
    <row r="643" spans="2:15" x14ac:dyDescent="0.25">
      <c r="B643" s="108">
        <v>46</v>
      </c>
      <c r="C643" s="423" t="s">
        <v>382</v>
      </c>
      <c r="D643" s="450"/>
      <c r="E643" s="451"/>
      <c r="F643" s="109"/>
      <c r="G643" s="110"/>
      <c r="H643" s="266"/>
      <c r="I643" s="283"/>
      <c r="J643" s="102"/>
      <c r="K643" s="101"/>
      <c r="L643" s="101"/>
      <c r="M643" s="97"/>
      <c r="N643" s="97"/>
      <c r="O643" s="97"/>
    </row>
    <row r="644" spans="2:15" ht="24" customHeight="1" x14ac:dyDescent="0.25">
      <c r="B644" s="91" t="s">
        <v>555</v>
      </c>
      <c r="C644" s="419" t="s">
        <v>664</v>
      </c>
      <c r="D644" s="420"/>
      <c r="E644" s="421"/>
      <c r="F644" s="112"/>
      <c r="G644" s="112"/>
      <c r="H644" s="267"/>
      <c r="I644" s="284"/>
      <c r="J644" s="102"/>
      <c r="K644" s="101"/>
      <c r="L644" s="101"/>
      <c r="M644" s="97"/>
      <c r="N644" s="97"/>
      <c r="O644" s="97"/>
    </row>
    <row r="645" spans="2:15" x14ac:dyDescent="0.25">
      <c r="B645" s="113">
        <v>4600</v>
      </c>
      <c r="C645" s="397" t="s">
        <v>189</v>
      </c>
      <c r="D645" s="395"/>
      <c r="E645" s="396"/>
      <c r="F645" s="114"/>
      <c r="G645" s="114"/>
      <c r="H645" s="268"/>
      <c r="I645" s="287"/>
      <c r="J645" s="102"/>
      <c r="K645" s="101"/>
      <c r="L645" s="101"/>
      <c r="M645" s="97"/>
      <c r="N645" s="97"/>
      <c r="O645" s="97"/>
    </row>
    <row r="646" spans="2:15" x14ac:dyDescent="0.25">
      <c r="B646" s="115">
        <v>461000</v>
      </c>
      <c r="C646" s="394" t="s">
        <v>148</v>
      </c>
      <c r="D646" s="395"/>
      <c r="E646" s="396"/>
      <c r="F646" s="174">
        <v>0</v>
      </c>
      <c r="G646" s="116" t="s">
        <v>89</v>
      </c>
      <c r="H646" s="269">
        <f>'Prijzenboek-DEEL A'!I$26</f>
        <v>0</v>
      </c>
      <c r="I646" s="286">
        <f t="shared" ref="I646:I647" si="102">+F646*H646</f>
        <v>0</v>
      </c>
      <c r="J646" s="102"/>
      <c r="K646" s="146" t="str">
        <f>'Prijzenboek-DEEL A'!B$26</f>
        <v>000010</v>
      </c>
      <c r="L646" s="101"/>
      <c r="M646" s="97"/>
      <c r="N646" s="97"/>
      <c r="O646" s="97"/>
    </row>
    <row r="647" spans="2:15" x14ac:dyDescent="0.25">
      <c r="B647" s="115">
        <v>461010</v>
      </c>
      <c r="C647" s="394" t="s">
        <v>149</v>
      </c>
      <c r="D647" s="395"/>
      <c r="E647" s="396"/>
      <c r="F647" s="174">
        <v>0</v>
      </c>
      <c r="G647" s="116" t="s">
        <v>89</v>
      </c>
      <c r="H647" s="269">
        <f>'Prijzenboek-DEEL A'!I$26</f>
        <v>0</v>
      </c>
      <c r="I647" s="286">
        <f t="shared" si="102"/>
        <v>0</v>
      </c>
      <c r="J647" s="102"/>
      <c r="K647" s="146" t="str">
        <f>'Prijzenboek-DEEL A'!B$26</f>
        <v>000010</v>
      </c>
      <c r="L647" s="101"/>
      <c r="M647" s="97"/>
      <c r="N647" s="97"/>
      <c r="O647" s="97"/>
    </row>
    <row r="648" spans="2:15" x14ac:dyDescent="0.25">
      <c r="B648" s="113">
        <v>4610</v>
      </c>
      <c r="C648" s="397" t="s">
        <v>113</v>
      </c>
      <c r="D648" s="395"/>
      <c r="E648" s="396"/>
      <c r="F648" s="114"/>
      <c r="G648" s="114"/>
      <c r="H648" s="268"/>
      <c r="I648" s="287"/>
      <c r="J648" s="102"/>
      <c r="K648" s="101"/>
      <c r="L648" s="101"/>
      <c r="M648" s="97"/>
      <c r="N648" s="97"/>
      <c r="O648" s="97"/>
    </row>
    <row r="649" spans="2:15" x14ac:dyDescent="0.25">
      <c r="B649" s="115">
        <v>461000</v>
      </c>
      <c r="C649" s="394" t="s">
        <v>187</v>
      </c>
      <c r="D649" s="395"/>
      <c r="E649" s="396"/>
      <c r="F649" s="116">
        <v>1</v>
      </c>
      <c r="G649" s="116" t="s">
        <v>6</v>
      </c>
      <c r="H649" s="269">
        <f>'Prijzenboek-DEEL A'!I$55</f>
        <v>0</v>
      </c>
      <c r="I649" s="286">
        <f t="shared" ref="I649" si="103">+F649*H649</f>
        <v>0</v>
      </c>
      <c r="J649" s="102"/>
      <c r="K649" s="146" t="str">
        <f>'Prijzenboek-DEEL A'!B$55</f>
        <v>010020</v>
      </c>
      <c r="L649" s="101"/>
      <c r="M649" s="97"/>
      <c r="N649" s="97"/>
      <c r="O649" s="97"/>
    </row>
    <row r="650" spans="2:15" x14ac:dyDescent="0.25">
      <c r="B650" s="113">
        <v>4620</v>
      </c>
      <c r="C650" s="397" t="s">
        <v>116</v>
      </c>
      <c r="D650" s="395"/>
      <c r="E650" s="396"/>
      <c r="F650" s="114"/>
      <c r="G650" s="116"/>
      <c r="H650" s="268"/>
      <c r="I650" s="287"/>
      <c r="J650" s="102"/>
      <c r="K650" s="155"/>
      <c r="L650" s="101"/>
      <c r="M650" s="97"/>
      <c r="N650" s="97"/>
      <c r="O650" s="97"/>
    </row>
    <row r="651" spans="2:15" x14ac:dyDescent="0.25">
      <c r="B651" s="115">
        <v>462000</v>
      </c>
      <c r="C651" s="398" t="s">
        <v>128</v>
      </c>
      <c r="D651" s="399"/>
      <c r="E651" s="400"/>
      <c r="F651" s="174">
        <v>0</v>
      </c>
      <c r="G651" s="116" t="s">
        <v>89</v>
      </c>
      <c r="H651" s="269">
        <f>'Prijzenboek-DEEL A'!I$29</f>
        <v>0</v>
      </c>
      <c r="I651" s="286">
        <f t="shared" ref="I651:I652" si="104">+F651*H651</f>
        <v>0</v>
      </c>
      <c r="J651" s="102"/>
      <c r="K651" s="146" t="str">
        <f>'Prijzenboek-DEEL A'!B$29</f>
        <v>000040</v>
      </c>
      <c r="L651" s="101"/>
      <c r="M651" s="97"/>
      <c r="N651" s="97"/>
      <c r="O651" s="97"/>
    </row>
    <row r="652" spans="2:15" ht="25.75" customHeight="1" x14ac:dyDescent="0.25">
      <c r="B652" s="115">
        <v>462010</v>
      </c>
      <c r="C652" s="401" t="s">
        <v>655</v>
      </c>
      <c r="D652" s="402"/>
      <c r="E652" s="403"/>
      <c r="F652" s="174">
        <v>0</v>
      </c>
      <c r="G652" s="116" t="s">
        <v>89</v>
      </c>
      <c r="H652" s="269">
        <f>'Prijzenboek-DEEL A'!I$29</f>
        <v>0</v>
      </c>
      <c r="I652" s="286">
        <f t="shared" si="104"/>
        <v>0</v>
      </c>
      <c r="J652" s="102"/>
      <c r="K652" s="146" t="str">
        <f>'Prijzenboek-DEEL A'!B$29</f>
        <v>000040</v>
      </c>
      <c r="L652" s="101"/>
      <c r="M652" s="97"/>
      <c r="N652" s="97"/>
      <c r="O652" s="97"/>
    </row>
    <row r="653" spans="2:15" x14ac:dyDescent="0.25">
      <c r="B653" s="404" t="s">
        <v>119</v>
      </c>
      <c r="C653" s="405"/>
      <c r="D653" s="405"/>
      <c r="E653" s="406"/>
      <c r="F653" s="409" t="s">
        <v>120</v>
      </c>
      <c r="G653" s="410"/>
      <c r="H653" s="411"/>
      <c r="I653" s="288">
        <f>SUM(I644:I652)</f>
        <v>0</v>
      </c>
      <c r="J653" s="102"/>
      <c r="K653" s="101"/>
      <c r="L653" s="101"/>
      <c r="M653" s="97"/>
      <c r="N653" s="97"/>
      <c r="O653" s="97"/>
    </row>
    <row r="654" spans="2:15" x14ac:dyDescent="0.25">
      <c r="B654" s="113"/>
      <c r="C654" s="121"/>
      <c r="D654" s="163"/>
      <c r="E654" s="164"/>
      <c r="F654" s="114"/>
      <c r="G654" s="114"/>
      <c r="H654" s="268"/>
      <c r="I654" s="287"/>
      <c r="J654" s="102"/>
      <c r="K654" s="101"/>
      <c r="L654" s="101"/>
      <c r="M654" s="97"/>
      <c r="N654" s="97"/>
      <c r="O654" s="97"/>
    </row>
    <row r="655" spans="2:15" x14ac:dyDescent="0.25">
      <c r="B655" s="108">
        <v>47</v>
      </c>
      <c r="C655" s="423" t="s">
        <v>383</v>
      </c>
      <c r="D655" s="450"/>
      <c r="E655" s="451"/>
      <c r="F655" s="109"/>
      <c r="G655" s="110"/>
      <c r="H655" s="266"/>
      <c r="I655" s="283"/>
      <c r="J655" s="102"/>
      <c r="K655" s="101"/>
      <c r="L655" s="101"/>
      <c r="M655" s="97"/>
      <c r="N655" s="97"/>
      <c r="O655" s="97"/>
    </row>
    <row r="656" spans="2:15" ht="25.75" customHeight="1" x14ac:dyDescent="0.25">
      <c r="B656" s="91" t="s">
        <v>556</v>
      </c>
      <c r="C656" s="419" t="s">
        <v>665</v>
      </c>
      <c r="D656" s="420"/>
      <c r="E656" s="421"/>
      <c r="F656" s="112"/>
      <c r="G656" s="112"/>
      <c r="H656" s="267"/>
      <c r="I656" s="284"/>
      <c r="J656" s="102"/>
      <c r="K656" s="101"/>
      <c r="L656" s="101"/>
      <c r="M656" s="97"/>
      <c r="N656" s="97"/>
      <c r="O656" s="97"/>
    </row>
    <row r="657" spans="2:15" x14ac:dyDescent="0.25">
      <c r="B657" s="113">
        <v>4700</v>
      </c>
      <c r="C657" s="397" t="s">
        <v>189</v>
      </c>
      <c r="D657" s="395"/>
      <c r="E657" s="396"/>
      <c r="F657" s="114"/>
      <c r="G657" s="114"/>
      <c r="H657" s="268"/>
      <c r="I657" s="287"/>
      <c r="J657" s="102"/>
      <c r="K657" s="101"/>
      <c r="L657" s="101"/>
      <c r="M657" s="97"/>
      <c r="N657" s="97"/>
      <c r="O657" s="97"/>
    </row>
    <row r="658" spans="2:15" x14ac:dyDescent="0.25">
      <c r="B658" s="115">
        <v>471000</v>
      </c>
      <c r="C658" s="394" t="s">
        <v>148</v>
      </c>
      <c r="D658" s="395"/>
      <c r="E658" s="396"/>
      <c r="F658" s="174">
        <v>0</v>
      </c>
      <c r="G658" s="116" t="s">
        <v>89</v>
      </c>
      <c r="H658" s="269">
        <f>'Prijzenboek-DEEL A'!I$27</f>
        <v>0</v>
      </c>
      <c r="I658" s="286">
        <f t="shared" ref="I658:I659" si="105">+F658*H658</f>
        <v>0</v>
      </c>
      <c r="J658" s="102"/>
      <c r="K658" s="146" t="str">
        <f>'Prijzenboek-DEEL A'!B$27</f>
        <v>000020</v>
      </c>
      <c r="L658" s="101"/>
      <c r="M658" s="97"/>
      <c r="N658" s="97"/>
      <c r="O658" s="97"/>
    </row>
    <row r="659" spans="2:15" x14ac:dyDescent="0.25">
      <c r="B659" s="115">
        <v>471010</v>
      </c>
      <c r="C659" s="394" t="s">
        <v>149</v>
      </c>
      <c r="D659" s="395"/>
      <c r="E659" s="396"/>
      <c r="F659" s="174">
        <v>0</v>
      </c>
      <c r="G659" s="116" t="s">
        <v>89</v>
      </c>
      <c r="H659" s="269">
        <f>'Prijzenboek-DEEL A'!I$27</f>
        <v>0</v>
      </c>
      <c r="I659" s="286">
        <f t="shared" si="105"/>
        <v>0</v>
      </c>
      <c r="J659" s="102"/>
      <c r="K659" s="146" t="str">
        <f>'Prijzenboek-DEEL A'!B$27</f>
        <v>000020</v>
      </c>
      <c r="L659" s="101"/>
      <c r="M659" s="97"/>
      <c r="N659" s="97"/>
      <c r="O659" s="97"/>
    </row>
    <row r="660" spans="2:15" x14ac:dyDescent="0.25">
      <c r="B660" s="113">
        <v>4710</v>
      </c>
      <c r="C660" s="397" t="s">
        <v>113</v>
      </c>
      <c r="D660" s="395"/>
      <c r="E660" s="396"/>
      <c r="F660" s="114"/>
      <c r="G660" s="114"/>
      <c r="H660" s="268"/>
      <c r="I660" s="287"/>
      <c r="J660" s="102"/>
      <c r="K660" s="101"/>
      <c r="L660" s="101"/>
      <c r="M660" s="97"/>
      <c r="N660" s="97"/>
      <c r="O660" s="97"/>
    </row>
    <row r="661" spans="2:15" x14ac:dyDescent="0.25">
      <c r="B661" s="115">
        <v>471000</v>
      </c>
      <c r="C661" s="394" t="s">
        <v>187</v>
      </c>
      <c r="D661" s="395"/>
      <c r="E661" s="396"/>
      <c r="F661" s="116">
        <v>1</v>
      </c>
      <c r="G661" s="116" t="s">
        <v>6</v>
      </c>
      <c r="H661" s="269">
        <f>'Prijzenboek-DEEL A'!I$55</f>
        <v>0</v>
      </c>
      <c r="I661" s="286">
        <f t="shared" ref="I661" si="106">+F661*H661</f>
        <v>0</v>
      </c>
      <c r="J661" s="102"/>
      <c r="K661" s="146" t="str">
        <f>'Prijzenboek-DEEL A'!B$55</f>
        <v>010020</v>
      </c>
      <c r="L661" s="101"/>
      <c r="M661" s="97"/>
      <c r="N661" s="97"/>
      <c r="O661" s="97"/>
    </row>
    <row r="662" spans="2:15" x14ac:dyDescent="0.25">
      <c r="B662" s="113">
        <v>4720</v>
      </c>
      <c r="C662" s="397" t="s">
        <v>116</v>
      </c>
      <c r="D662" s="395"/>
      <c r="E662" s="396"/>
      <c r="F662" s="114"/>
      <c r="G662" s="116"/>
      <c r="H662" s="268"/>
      <c r="I662" s="287"/>
      <c r="J662" s="102"/>
      <c r="K662" s="155"/>
      <c r="L662" s="101"/>
      <c r="M662" s="97"/>
      <c r="N662" s="97"/>
      <c r="O662" s="97"/>
    </row>
    <row r="663" spans="2:15" x14ac:dyDescent="0.25">
      <c r="B663" s="115">
        <v>472000</v>
      </c>
      <c r="C663" s="398" t="s">
        <v>128</v>
      </c>
      <c r="D663" s="399"/>
      <c r="E663" s="400"/>
      <c r="F663" s="174">
        <v>0</v>
      </c>
      <c r="G663" s="116" t="s">
        <v>89</v>
      </c>
      <c r="H663" s="269">
        <f>'Prijzenboek-DEEL A'!I$29</f>
        <v>0</v>
      </c>
      <c r="I663" s="286">
        <f t="shared" ref="I663:I664" si="107">+F663*H663</f>
        <v>0</v>
      </c>
      <c r="J663" s="102"/>
      <c r="K663" s="146" t="str">
        <f>'Prijzenboek-DEEL A'!B$29</f>
        <v>000040</v>
      </c>
      <c r="L663" s="101"/>
      <c r="M663" s="97"/>
      <c r="N663" s="97"/>
      <c r="O663" s="97"/>
    </row>
    <row r="664" spans="2:15" x14ac:dyDescent="0.25">
      <c r="B664" s="115">
        <v>472010</v>
      </c>
      <c r="C664" s="401" t="s">
        <v>655</v>
      </c>
      <c r="D664" s="402"/>
      <c r="E664" s="403"/>
      <c r="F664" s="174">
        <v>0</v>
      </c>
      <c r="G664" s="116" t="s">
        <v>89</v>
      </c>
      <c r="H664" s="269">
        <f>'Prijzenboek-DEEL A'!I$29</f>
        <v>0</v>
      </c>
      <c r="I664" s="286">
        <f t="shared" si="107"/>
        <v>0</v>
      </c>
      <c r="J664" s="102"/>
      <c r="K664" s="146" t="str">
        <f>'Prijzenboek-DEEL A'!B$29</f>
        <v>000040</v>
      </c>
      <c r="L664" s="101"/>
      <c r="M664" s="97"/>
      <c r="N664" s="97"/>
      <c r="O664" s="97"/>
    </row>
    <row r="665" spans="2:15" x14ac:dyDescent="0.25">
      <c r="B665" s="404" t="s">
        <v>119</v>
      </c>
      <c r="C665" s="405"/>
      <c r="D665" s="405"/>
      <c r="E665" s="406"/>
      <c r="F665" s="409" t="s">
        <v>120</v>
      </c>
      <c r="G665" s="410"/>
      <c r="H665" s="411"/>
      <c r="I665" s="288">
        <f>SUM(I656:I664)</f>
        <v>0</v>
      </c>
      <c r="J665" s="102"/>
      <c r="K665" s="101"/>
      <c r="L665" s="101"/>
      <c r="M665" s="97"/>
      <c r="N665" s="97"/>
      <c r="O665" s="97"/>
    </row>
    <row r="666" spans="2:15" x14ac:dyDescent="0.25">
      <c r="B666" s="165"/>
      <c r="C666" s="121"/>
      <c r="D666" s="163"/>
      <c r="E666" s="164"/>
      <c r="F666" s="166"/>
      <c r="G666" s="166"/>
      <c r="H666" s="278"/>
      <c r="I666" s="287"/>
      <c r="J666" s="102"/>
      <c r="K666" s="101"/>
      <c r="L666" s="101"/>
      <c r="M666" s="97"/>
      <c r="N666" s="97"/>
      <c r="O666" s="97"/>
    </row>
    <row r="667" spans="2:15" x14ac:dyDescent="0.25">
      <c r="B667" s="108">
        <v>48</v>
      </c>
      <c r="C667" s="423" t="s">
        <v>384</v>
      </c>
      <c r="D667" s="450"/>
      <c r="E667" s="451"/>
      <c r="F667" s="109"/>
      <c r="G667" s="110"/>
      <c r="H667" s="266"/>
      <c r="I667" s="283"/>
      <c r="J667" s="102"/>
      <c r="K667" s="101"/>
      <c r="L667" s="101"/>
      <c r="M667" s="97"/>
      <c r="N667" s="97"/>
      <c r="O667" s="97"/>
    </row>
    <row r="668" spans="2:15" ht="23.75" customHeight="1" x14ac:dyDescent="0.25">
      <c r="B668" s="91" t="s">
        <v>557</v>
      </c>
      <c r="C668" s="419" t="s">
        <v>665</v>
      </c>
      <c r="D668" s="420"/>
      <c r="E668" s="421"/>
      <c r="F668" s="112"/>
      <c r="G668" s="112"/>
      <c r="H668" s="267"/>
      <c r="I668" s="284"/>
      <c r="J668" s="102"/>
      <c r="K668" s="101"/>
      <c r="L668" s="101"/>
      <c r="M668" s="97"/>
      <c r="N668" s="97"/>
      <c r="O668" s="97"/>
    </row>
    <row r="669" spans="2:15" x14ac:dyDescent="0.25">
      <c r="B669" s="113">
        <v>4800</v>
      </c>
      <c r="C669" s="397" t="s">
        <v>189</v>
      </c>
      <c r="D669" s="395"/>
      <c r="E669" s="396"/>
      <c r="F669" s="114"/>
      <c r="G669" s="114"/>
      <c r="H669" s="268"/>
      <c r="I669" s="287"/>
      <c r="J669" s="102"/>
      <c r="K669" s="101"/>
      <c r="L669" s="101"/>
      <c r="M669" s="97"/>
      <c r="N669" s="97"/>
      <c r="O669" s="97"/>
    </row>
    <row r="670" spans="2:15" x14ac:dyDescent="0.25">
      <c r="B670" s="115">
        <v>481000</v>
      </c>
      <c r="C670" s="394" t="s">
        <v>148</v>
      </c>
      <c r="D670" s="395"/>
      <c r="E670" s="396"/>
      <c r="F670" s="174">
        <v>0</v>
      </c>
      <c r="G670" s="116" t="s">
        <v>89</v>
      </c>
      <c r="H670" s="269">
        <f>'Prijzenboek-DEEL A'!I$27</f>
        <v>0</v>
      </c>
      <c r="I670" s="286">
        <f t="shared" ref="I670:I671" si="108">+F670*H670</f>
        <v>0</v>
      </c>
      <c r="J670" s="102"/>
      <c r="K670" s="146" t="str">
        <f>'Prijzenboek-DEEL A'!B$27</f>
        <v>000020</v>
      </c>
      <c r="L670" s="101"/>
      <c r="M670" s="97"/>
      <c r="N670" s="97"/>
      <c r="O670" s="97"/>
    </row>
    <row r="671" spans="2:15" x14ac:dyDescent="0.25">
      <c r="B671" s="115">
        <v>481010</v>
      </c>
      <c r="C671" s="394" t="s">
        <v>149</v>
      </c>
      <c r="D671" s="395"/>
      <c r="E671" s="396"/>
      <c r="F671" s="174">
        <v>0</v>
      </c>
      <c r="G671" s="116" t="s">
        <v>89</v>
      </c>
      <c r="H671" s="269">
        <f>'Prijzenboek-DEEL A'!I$27</f>
        <v>0</v>
      </c>
      <c r="I671" s="286">
        <f t="shared" si="108"/>
        <v>0</v>
      </c>
      <c r="J671" s="102"/>
      <c r="K671" s="146" t="str">
        <f>'Prijzenboek-DEEL A'!B$27</f>
        <v>000020</v>
      </c>
      <c r="L671" s="101"/>
      <c r="M671" s="97"/>
      <c r="N671" s="97"/>
      <c r="O671" s="97"/>
    </row>
    <row r="672" spans="2:15" x14ac:dyDescent="0.25">
      <c r="B672" s="113">
        <v>4810</v>
      </c>
      <c r="C672" s="397" t="s">
        <v>113</v>
      </c>
      <c r="D672" s="395"/>
      <c r="E672" s="396"/>
      <c r="F672" s="114"/>
      <c r="G672" s="114"/>
      <c r="H672" s="268"/>
      <c r="I672" s="287"/>
      <c r="J672" s="102"/>
      <c r="K672" s="101"/>
      <c r="L672" s="101"/>
      <c r="M672" s="97"/>
      <c r="N672" s="97"/>
      <c r="O672" s="97"/>
    </row>
    <row r="673" spans="2:15" x14ac:dyDescent="0.25">
      <c r="B673" s="115">
        <v>481000</v>
      </c>
      <c r="C673" s="394" t="s">
        <v>187</v>
      </c>
      <c r="D673" s="395"/>
      <c r="E673" s="396"/>
      <c r="F673" s="116">
        <v>1</v>
      </c>
      <c r="G673" s="116" t="s">
        <v>6</v>
      </c>
      <c r="H673" s="269">
        <f>'Prijzenboek-DEEL A'!I$55</f>
        <v>0</v>
      </c>
      <c r="I673" s="286">
        <f t="shared" ref="I673" si="109">+F673*H673</f>
        <v>0</v>
      </c>
      <c r="J673" s="102"/>
      <c r="K673" s="146" t="str">
        <f>'Prijzenboek-DEEL A'!B$55</f>
        <v>010020</v>
      </c>
      <c r="L673" s="101"/>
      <c r="M673" s="97"/>
      <c r="N673" s="97"/>
      <c r="O673" s="97"/>
    </row>
    <row r="674" spans="2:15" x14ac:dyDescent="0.25">
      <c r="B674" s="113">
        <v>4820</v>
      </c>
      <c r="C674" s="397" t="s">
        <v>116</v>
      </c>
      <c r="D674" s="395"/>
      <c r="E674" s="396"/>
      <c r="F674" s="114"/>
      <c r="G674" s="116"/>
      <c r="H674" s="268"/>
      <c r="I674" s="287"/>
      <c r="J674" s="102"/>
      <c r="K674" s="155"/>
      <c r="L674" s="101"/>
      <c r="M674" s="97"/>
      <c r="N674" s="97"/>
      <c r="O674" s="97"/>
    </row>
    <row r="675" spans="2:15" ht="12.5" customHeight="1" x14ac:dyDescent="0.25">
      <c r="B675" s="115">
        <v>482000</v>
      </c>
      <c r="C675" s="398" t="s">
        <v>128</v>
      </c>
      <c r="D675" s="399"/>
      <c r="E675" s="400"/>
      <c r="F675" s="174">
        <v>0</v>
      </c>
      <c r="G675" s="116" t="s">
        <v>89</v>
      </c>
      <c r="H675" s="269">
        <f>'Prijzenboek-DEEL A'!I$29</f>
        <v>0</v>
      </c>
      <c r="I675" s="286">
        <f t="shared" ref="I675:I676" si="110">+F675*H675</f>
        <v>0</v>
      </c>
      <c r="J675" s="102"/>
      <c r="K675" s="146" t="str">
        <f>'Prijzenboek-DEEL A'!B$29</f>
        <v>000040</v>
      </c>
      <c r="L675" s="101"/>
      <c r="M675" s="97"/>
      <c r="N675" s="97"/>
      <c r="O675" s="97"/>
    </row>
    <row r="676" spans="2:15" ht="22.4" customHeight="1" x14ac:dyDescent="0.25">
      <c r="B676" s="115">
        <v>482010</v>
      </c>
      <c r="C676" s="401" t="s">
        <v>655</v>
      </c>
      <c r="D676" s="402"/>
      <c r="E676" s="403"/>
      <c r="F676" s="174">
        <v>0</v>
      </c>
      <c r="G676" s="116" t="s">
        <v>89</v>
      </c>
      <c r="H676" s="269">
        <f>'Prijzenboek-DEEL A'!I$29</f>
        <v>0</v>
      </c>
      <c r="I676" s="286">
        <f t="shared" si="110"/>
        <v>0</v>
      </c>
      <c r="J676" s="102"/>
      <c r="K676" s="146" t="str">
        <f>'Prijzenboek-DEEL A'!B$29</f>
        <v>000040</v>
      </c>
      <c r="L676" s="101"/>
      <c r="M676" s="97"/>
      <c r="N676" s="97"/>
      <c r="O676" s="97"/>
    </row>
    <row r="677" spans="2:15" x14ac:dyDescent="0.25">
      <c r="B677" s="404" t="s">
        <v>119</v>
      </c>
      <c r="C677" s="405"/>
      <c r="D677" s="405"/>
      <c r="E677" s="406"/>
      <c r="F677" s="409" t="s">
        <v>120</v>
      </c>
      <c r="G677" s="410"/>
      <c r="H677" s="411"/>
      <c r="I677" s="288">
        <f>SUM(I668:I676)</f>
        <v>0</v>
      </c>
      <c r="J677" s="102"/>
      <c r="K677" s="101"/>
      <c r="L677" s="101"/>
      <c r="M677" s="97"/>
      <c r="N677" s="97"/>
      <c r="O677" s="97"/>
    </row>
    <row r="678" spans="2:15" ht="12.5" customHeight="1" x14ac:dyDescent="0.25">
      <c r="B678" s="147"/>
      <c r="C678" s="148"/>
      <c r="D678" s="152"/>
      <c r="E678" s="153"/>
      <c r="F678" s="151"/>
      <c r="G678" s="151"/>
      <c r="H678" s="275"/>
      <c r="I678" s="291"/>
      <c r="J678" s="102"/>
      <c r="K678" s="101"/>
      <c r="L678" s="101"/>
      <c r="M678" s="97"/>
      <c r="N678" s="97"/>
      <c r="O678" s="97"/>
    </row>
    <row r="679" spans="2:15" ht="12.5" customHeight="1" x14ac:dyDescent="0.25">
      <c r="B679" s="108">
        <v>49</v>
      </c>
      <c r="C679" s="423" t="s">
        <v>385</v>
      </c>
      <c r="D679" s="450"/>
      <c r="E679" s="451"/>
      <c r="F679" s="109"/>
      <c r="G679" s="110"/>
      <c r="H679" s="266"/>
      <c r="I679" s="283"/>
      <c r="J679" s="102"/>
      <c r="K679" s="101"/>
      <c r="L679" s="101"/>
      <c r="M679" s="97"/>
      <c r="N679" s="97"/>
      <c r="O679" s="97"/>
    </row>
    <row r="680" spans="2:15" ht="33" customHeight="1" x14ac:dyDescent="0.25">
      <c r="B680" s="91" t="s">
        <v>558</v>
      </c>
      <c r="C680" s="419" t="s">
        <v>666</v>
      </c>
      <c r="D680" s="420"/>
      <c r="E680" s="421"/>
      <c r="F680" s="112"/>
      <c r="G680" s="112"/>
      <c r="H680" s="267"/>
      <c r="I680" s="284"/>
      <c r="J680" s="102"/>
      <c r="K680" s="101"/>
      <c r="L680" s="101"/>
      <c r="M680" s="97"/>
      <c r="N680" s="97"/>
      <c r="O680" s="97"/>
    </row>
    <row r="681" spans="2:15" ht="12.5" customHeight="1" x14ac:dyDescent="0.25">
      <c r="B681" s="113">
        <v>4900</v>
      </c>
      <c r="C681" s="397" t="s">
        <v>189</v>
      </c>
      <c r="D681" s="395"/>
      <c r="E681" s="396"/>
      <c r="F681" s="114"/>
      <c r="G681" s="114"/>
      <c r="H681" s="268"/>
      <c r="I681" s="287"/>
      <c r="J681" s="102"/>
      <c r="K681" s="101"/>
      <c r="L681" s="101"/>
      <c r="M681" s="97"/>
      <c r="N681" s="97"/>
      <c r="O681" s="97"/>
    </row>
    <row r="682" spans="2:15" ht="12.5" customHeight="1" x14ac:dyDescent="0.25">
      <c r="B682" s="115">
        <v>491000</v>
      </c>
      <c r="C682" s="452" t="s">
        <v>148</v>
      </c>
      <c r="D682" s="453"/>
      <c r="E682" s="454"/>
      <c r="F682" s="174">
        <v>0</v>
      </c>
      <c r="G682" s="116" t="s">
        <v>89</v>
      </c>
      <c r="H682" s="269">
        <f>'Prijzenboek-DEEL A'!I$27</f>
        <v>0</v>
      </c>
      <c r="I682" s="286">
        <f t="shared" ref="I682:I683" si="111">+F682*H682</f>
        <v>0</v>
      </c>
      <c r="J682" s="102"/>
      <c r="K682" s="146" t="str">
        <f>'Prijzenboek-DEEL A'!B$27</f>
        <v>000020</v>
      </c>
      <c r="L682" s="101"/>
      <c r="M682" s="97"/>
      <c r="N682" s="97"/>
      <c r="O682" s="97"/>
    </row>
    <row r="683" spans="2:15" ht="12.5" customHeight="1" x14ac:dyDescent="0.25">
      <c r="B683" s="115">
        <v>491010</v>
      </c>
      <c r="C683" s="394" t="s">
        <v>149</v>
      </c>
      <c r="D683" s="395"/>
      <c r="E683" s="396"/>
      <c r="F683" s="174">
        <v>0</v>
      </c>
      <c r="G683" s="116" t="s">
        <v>89</v>
      </c>
      <c r="H683" s="269">
        <f>'Prijzenboek-DEEL A'!I$27</f>
        <v>0</v>
      </c>
      <c r="I683" s="286">
        <f t="shared" si="111"/>
        <v>0</v>
      </c>
      <c r="J683" s="102"/>
      <c r="K683" s="146" t="str">
        <f>'Prijzenboek-DEEL A'!B$27</f>
        <v>000020</v>
      </c>
      <c r="L683" s="101"/>
      <c r="M683" s="97"/>
      <c r="N683" s="97"/>
      <c r="O683" s="97"/>
    </row>
    <row r="684" spans="2:15" ht="12.5" customHeight="1" x14ac:dyDescent="0.25">
      <c r="B684" s="113">
        <v>4910</v>
      </c>
      <c r="C684" s="397" t="s">
        <v>113</v>
      </c>
      <c r="D684" s="395"/>
      <c r="E684" s="396"/>
      <c r="F684" s="114"/>
      <c r="G684" s="114"/>
      <c r="H684" s="268"/>
      <c r="I684" s="287"/>
      <c r="J684" s="102"/>
      <c r="K684" s="101"/>
      <c r="L684" s="101"/>
      <c r="M684" s="97"/>
      <c r="N684" s="97"/>
      <c r="O684" s="97"/>
    </row>
    <row r="685" spans="2:15" ht="12.5" customHeight="1" x14ac:dyDescent="0.25">
      <c r="B685" s="115">
        <v>491000</v>
      </c>
      <c r="C685" s="394" t="s">
        <v>187</v>
      </c>
      <c r="D685" s="395"/>
      <c r="E685" s="396"/>
      <c r="F685" s="116">
        <v>1</v>
      </c>
      <c r="G685" s="116" t="s">
        <v>6</v>
      </c>
      <c r="H685" s="269">
        <f>'Prijzenboek-DEEL A'!I$55</f>
        <v>0</v>
      </c>
      <c r="I685" s="286">
        <f t="shared" ref="I685" si="112">+F685*H685</f>
        <v>0</v>
      </c>
      <c r="J685" s="102"/>
      <c r="K685" s="146" t="str">
        <f>'Prijzenboek-DEEL A'!B$55</f>
        <v>010020</v>
      </c>
      <c r="L685" s="101"/>
      <c r="M685" s="97"/>
      <c r="N685" s="97"/>
      <c r="O685" s="97"/>
    </row>
    <row r="686" spans="2:15" ht="12.5" customHeight="1" x14ac:dyDescent="0.25">
      <c r="B686" s="113">
        <v>4920</v>
      </c>
      <c r="C686" s="397" t="s">
        <v>116</v>
      </c>
      <c r="D686" s="395"/>
      <c r="E686" s="396"/>
      <c r="F686" s="114"/>
      <c r="G686" s="116"/>
      <c r="H686" s="268"/>
      <c r="I686" s="287"/>
      <c r="J686" s="102"/>
      <c r="K686" s="155"/>
      <c r="L686" s="101"/>
      <c r="M686" s="97"/>
      <c r="N686" s="97"/>
      <c r="O686" s="97"/>
    </row>
    <row r="687" spans="2:15" ht="12.5" customHeight="1" x14ac:dyDescent="0.25">
      <c r="B687" s="115">
        <v>492000</v>
      </c>
      <c r="C687" s="398" t="s">
        <v>128</v>
      </c>
      <c r="D687" s="399"/>
      <c r="E687" s="400"/>
      <c r="F687" s="174">
        <v>0</v>
      </c>
      <c r="G687" s="116" t="s">
        <v>89</v>
      </c>
      <c r="H687" s="269">
        <f>'Prijzenboek-DEEL A'!I$29</f>
        <v>0</v>
      </c>
      <c r="I687" s="286">
        <f t="shared" ref="I687:I688" si="113">+F687*H687</f>
        <v>0</v>
      </c>
      <c r="J687" s="102"/>
      <c r="K687" s="146" t="str">
        <f>'Prijzenboek-DEEL A'!B$29</f>
        <v>000040</v>
      </c>
      <c r="L687" s="101"/>
      <c r="M687" s="97"/>
      <c r="N687" s="97"/>
      <c r="O687" s="97"/>
    </row>
    <row r="688" spans="2:15" ht="24.5" customHeight="1" x14ac:dyDescent="0.25">
      <c r="B688" s="115">
        <v>492010</v>
      </c>
      <c r="C688" s="401" t="s">
        <v>655</v>
      </c>
      <c r="D688" s="402"/>
      <c r="E688" s="403"/>
      <c r="F688" s="174">
        <v>0</v>
      </c>
      <c r="G688" s="116" t="s">
        <v>89</v>
      </c>
      <c r="H688" s="269">
        <f>'Prijzenboek-DEEL A'!I$29</f>
        <v>0</v>
      </c>
      <c r="I688" s="286">
        <f t="shared" si="113"/>
        <v>0</v>
      </c>
      <c r="J688" s="102"/>
      <c r="K688" s="146" t="str">
        <f>'Prijzenboek-DEEL A'!B$29</f>
        <v>000040</v>
      </c>
      <c r="L688" s="101"/>
      <c r="M688" s="97"/>
      <c r="N688" s="97"/>
      <c r="O688" s="97"/>
    </row>
    <row r="689" spans="2:15" x14ac:dyDescent="0.25">
      <c r="B689" s="404" t="s">
        <v>119</v>
      </c>
      <c r="C689" s="405"/>
      <c r="D689" s="405"/>
      <c r="E689" s="406"/>
      <c r="F689" s="409" t="s">
        <v>120</v>
      </c>
      <c r="G689" s="410"/>
      <c r="H689" s="411"/>
      <c r="I689" s="288">
        <f>SUM(I680:I688)</f>
        <v>0</v>
      </c>
      <c r="J689" s="102"/>
      <c r="K689" s="101"/>
      <c r="L689" s="101"/>
      <c r="M689" s="97"/>
      <c r="N689" s="97"/>
      <c r="O689" s="97"/>
    </row>
    <row r="690" spans="2:15" x14ac:dyDescent="0.25">
      <c r="B690" s="147"/>
      <c r="C690" s="148"/>
      <c r="D690" s="152"/>
      <c r="E690" s="153"/>
      <c r="F690" s="151"/>
      <c r="G690" s="151"/>
      <c r="H690" s="275"/>
      <c r="I690" s="291"/>
      <c r="J690" s="102"/>
      <c r="K690" s="101"/>
      <c r="L690" s="101"/>
      <c r="M690" s="97"/>
      <c r="N690" s="97"/>
      <c r="O690" s="97"/>
    </row>
    <row r="691" spans="2:15" x14ac:dyDescent="0.25">
      <c r="B691" s="108">
        <v>50</v>
      </c>
      <c r="C691" s="423" t="s">
        <v>386</v>
      </c>
      <c r="D691" s="450"/>
      <c r="E691" s="451"/>
      <c r="F691" s="109"/>
      <c r="G691" s="110"/>
      <c r="H691" s="266"/>
      <c r="I691" s="283"/>
      <c r="J691" s="102"/>
      <c r="K691" s="101"/>
      <c r="L691" s="101"/>
      <c r="M691" s="97"/>
      <c r="N691" s="97"/>
      <c r="O691" s="97"/>
    </row>
    <row r="692" spans="2:15" ht="33.5" customHeight="1" x14ac:dyDescent="0.25">
      <c r="B692" s="91" t="s">
        <v>559</v>
      </c>
      <c r="C692" s="419" t="s">
        <v>667</v>
      </c>
      <c r="D692" s="420"/>
      <c r="E692" s="421"/>
      <c r="F692" s="112"/>
      <c r="G692" s="112"/>
      <c r="H692" s="267"/>
      <c r="I692" s="284"/>
      <c r="J692" s="102"/>
      <c r="K692" s="101"/>
      <c r="L692" s="101"/>
      <c r="M692" s="97"/>
      <c r="N692" s="97"/>
      <c r="O692" s="97"/>
    </row>
    <row r="693" spans="2:15" ht="12.5" customHeight="1" x14ac:dyDescent="0.25">
      <c r="B693" s="113">
        <v>5000</v>
      </c>
      <c r="C693" s="397" t="s">
        <v>189</v>
      </c>
      <c r="D693" s="395"/>
      <c r="E693" s="396"/>
      <c r="F693" s="114"/>
      <c r="G693" s="114"/>
      <c r="H693" s="268"/>
      <c r="I693" s="287"/>
      <c r="J693" s="102"/>
      <c r="K693" s="101"/>
      <c r="L693" s="101"/>
      <c r="M693" s="97"/>
      <c r="N693" s="97"/>
      <c r="O693" s="97"/>
    </row>
    <row r="694" spans="2:15" x14ac:dyDescent="0.25">
      <c r="B694" s="115">
        <v>501000</v>
      </c>
      <c r="C694" s="394" t="s">
        <v>148</v>
      </c>
      <c r="D694" s="395"/>
      <c r="E694" s="396"/>
      <c r="F694" s="174">
        <v>0</v>
      </c>
      <c r="G694" s="116" t="s">
        <v>89</v>
      </c>
      <c r="H694" s="269">
        <f>'Prijzenboek-DEEL A'!I$27</f>
        <v>0</v>
      </c>
      <c r="I694" s="286">
        <f t="shared" ref="I694:I695" si="114">+F694*H694</f>
        <v>0</v>
      </c>
      <c r="J694" s="102"/>
      <c r="K694" s="146" t="str">
        <f>'Prijzenboek-DEEL A'!B$27</f>
        <v>000020</v>
      </c>
      <c r="L694" s="101"/>
      <c r="M694" s="97"/>
      <c r="N694" s="97"/>
      <c r="O694" s="97"/>
    </row>
    <row r="695" spans="2:15" x14ac:dyDescent="0.25">
      <c r="B695" s="115">
        <v>501010</v>
      </c>
      <c r="C695" s="394" t="s">
        <v>149</v>
      </c>
      <c r="D695" s="395"/>
      <c r="E695" s="396"/>
      <c r="F695" s="174">
        <v>0</v>
      </c>
      <c r="G695" s="116" t="s">
        <v>89</v>
      </c>
      <c r="H695" s="269">
        <f>'Prijzenboek-DEEL A'!I$27</f>
        <v>0</v>
      </c>
      <c r="I695" s="286">
        <f t="shared" si="114"/>
        <v>0</v>
      </c>
      <c r="J695" s="102"/>
      <c r="K695" s="146" t="str">
        <f>'Prijzenboek-DEEL A'!B$27</f>
        <v>000020</v>
      </c>
      <c r="L695" s="101"/>
      <c r="M695" s="97"/>
      <c r="N695" s="97"/>
      <c r="O695" s="97"/>
    </row>
    <row r="696" spans="2:15" x14ac:dyDescent="0.25">
      <c r="B696" s="113">
        <v>5010</v>
      </c>
      <c r="C696" s="397" t="s">
        <v>113</v>
      </c>
      <c r="D696" s="395"/>
      <c r="E696" s="396"/>
      <c r="F696" s="114"/>
      <c r="G696" s="114"/>
      <c r="H696" s="268"/>
      <c r="I696" s="296"/>
      <c r="J696" s="102"/>
      <c r="K696" s="101"/>
      <c r="L696" s="101"/>
      <c r="M696" s="97"/>
      <c r="N696" s="97"/>
      <c r="O696" s="97"/>
    </row>
    <row r="697" spans="2:15" x14ac:dyDescent="0.25">
      <c r="B697" s="115">
        <v>501000</v>
      </c>
      <c r="C697" s="394" t="s">
        <v>187</v>
      </c>
      <c r="D697" s="395"/>
      <c r="E697" s="396"/>
      <c r="F697" s="116">
        <v>1</v>
      </c>
      <c r="G697" s="116" t="s">
        <v>6</v>
      </c>
      <c r="H697" s="269">
        <f>'Prijzenboek-DEEL A'!I$55</f>
        <v>0</v>
      </c>
      <c r="I697" s="286">
        <f t="shared" ref="I697" si="115">+F697*H697</f>
        <v>0</v>
      </c>
      <c r="J697" s="102"/>
      <c r="K697" s="146" t="str">
        <f>'Prijzenboek-DEEL A'!B$55</f>
        <v>010020</v>
      </c>
      <c r="L697" s="101"/>
      <c r="M697" s="97"/>
      <c r="N697" s="97"/>
      <c r="O697" s="97"/>
    </row>
    <row r="698" spans="2:15" x14ac:dyDescent="0.25">
      <c r="B698" s="113">
        <v>5020</v>
      </c>
      <c r="C698" s="397" t="s">
        <v>116</v>
      </c>
      <c r="D698" s="395"/>
      <c r="E698" s="396"/>
      <c r="F698" s="114"/>
      <c r="G698" s="116"/>
      <c r="H698" s="268"/>
      <c r="I698" s="287"/>
      <c r="J698" s="102"/>
      <c r="K698" s="155"/>
      <c r="L698" s="101"/>
      <c r="M698" s="97"/>
      <c r="N698" s="97"/>
      <c r="O698" s="97"/>
    </row>
    <row r="699" spans="2:15" x14ac:dyDescent="0.25">
      <c r="B699" s="115">
        <v>502000</v>
      </c>
      <c r="C699" s="398" t="s">
        <v>128</v>
      </c>
      <c r="D699" s="399"/>
      <c r="E699" s="400"/>
      <c r="F699" s="174">
        <v>0</v>
      </c>
      <c r="G699" s="116" t="s">
        <v>89</v>
      </c>
      <c r="H699" s="269">
        <f>'Prijzenboek-DEEL A'!I$29</f>
        <v>0</v>
      </c>
      <c r="I699" s="286">
        <f t="shared" ref="I699:I700" si="116">+F699*H699</f>
        <v>0</v>
      </c>
      <c r="J699" s="102"/>
      <c r="K699" s="146" t="str">
        <f>'Prijzenboek-DEEL A'!B$29</f>
        <v>000040</v>
      </c>
      <c r="L699" s="101"/>
      <c r="M699" s="97"/>
      <c r="N699" s="97"/>
      <c r="O699" s="97"/>
    </row>
    <row r="700" spans="2:15" ht="25.75" customHeight="1" x14ac:dyDescent="0.25">
      <c r="B700" s="115">
        <v>502010</v>
      </c>
      <c r="C700" s="401" t="s">
        <v>655</v>
      </c>
      <c r="D700" s="402"/>
      <c r="E700" s="403"/>
      <c r="F700" s="174">
        <v>0</v>
      </c>
      <c r="G700" s="116" t="s">
        <v>89</v>
      </c>
      <c r="H700" s="269">
        <f>'Prijzenboek-DEEL A'!I$29</f>
        <v>0</v>
      </c>
      <c r="I700" s="286">
        <f t="shared" si="116"/>
        <v>0</v>
      </c>
      <c r="J700" s="102"/>
      <c r="K700" s="146" t="str">
        <f>'Prijzenboek-DEEL A'!B$29</f>
        <v>000040</v>
      </c>
      <c r="L700" s="101"/>
      <c r="M700" s="97"/>
      <c r="N700" s="97"/>
      <c r="O700" s="97"/>
    </row>
    <row r="701" spans="2:15" x14ac:dyDescent="0.25">
      <c r="B701" s="404" t="s">
        <v>119</v>
      </c>
      <c r="C701" s="405"/>
      <c r="D701" s="405"/>
      <c r="E701" s="406"/>
      <c r="F701" s="409" t="s">
        <v>120</v>
      </c>
      <c r="G701" s="410"/>
      <c r="H701" s="411"/>
      <c r="I701" s="288">
        <f>SUM(I692:I700)</f>
        <v>0</v>
      </c>
      <c r="J701" s="102"/>
      <c r="K701" s="101"/>
      <c r="L701" s="101"/>
      <c r="M701" s="97"/>
      <c r="N701" s="97"/>
      <c r="O701" s="97"/>
    </row>
    <row r="702" spans="2:15" x14ac:dyDescent="0.25">
      <c r="B702" s="115"/>
      <c r="C702" s="140"/>
      <c r="D702" s="167"/>
      <c r="E702" s="168"/>
      <c r="F702" s="116"/>
      <c r="G702" s="116"/>
      <c r="H702" s="272"/>
      <c r="I702" s="291"/>
      <c r="J702" s="102"/>
      <c r="K702" s="101"/>
      <c r="L702" s="101"/>
      <c r="M702" s="97"/>
      <c r="N702" s="97"/>
      <c r="O702" s="97"/>
    </row>
    <row r="703" spans="2:15" x14ac:dyDescent="0.25">
      <c r="B703" s="108">
        <v>51</v>
      </c>
      <c r="C703" s="423" t="s">
        <v>387</v>
      </c>
      <c r="D703" s="450"/>
      <c r="E703" s="451"/>
      <c r="F703" s="109"/>
      <c r="G703" s="110"/>
      <c r="H703" s="266"/>
      <c r="I703" s="283"/>
      <c r="J703" s="102"/>
      <c r="K703" s="101"/>
      <c r="L703" s="101"/>
      <c r="M703" s="97"/>
      <c r="N703" s="97"/>
      <c r="O703" s="97"/>
    </row>
    <row r="704" spans="2:15" ht="44.15" customHeight="1" x14ac:dyDescent="0.25">
      <c r="B704" s="91" t="s">
        <v>560</v>
      </c>
      <c r="C704" s="419" t="s">
        <v>389</v>
      </c>
      <c r="D704" s="420"/>
      <c r="E704" s="421"/>
      <c r="F704" s="112"/>
      <c r="G704" s="112"/>
      <c r="H704" s="267"/>
      <c r="I704" s="284"/>
      <c r="J704" s="102"/>
      <c r="K704" s="101"/>
      <c r="L704" s="101"/>
      <c r="M704" s="97"/>
      <c r="N704" s="97"/>
      <c r="O704" s="97"/>
    </row>
    <row r="705" spans="2:15" x14ac:dyDescent="0.25">
      <c r="B705" s="113">
        <v>5100</v>
      </c>
      <c r="C705" s="397" t="s">
        <v>189</v>
      </c>
      <c r="D705" s="395"/>
      <c r="E705" s="396"/>
      <c r="F705" s="114"/>
      <c r="G705" s="114"/>
      <c r="H705" s="268"/>
      <c r="I705" s="287"/>
      <c r="J705" s="102"/>
      <c r="K705" s="101"/>
      <c r="L705" s="101"/>
      <c r="M705" s="97"/>
      <c r="N705" s="97"/>
      <c r="O705" s="97"/>
    </row>
    <row r="706" spans="2:15" x14ac:dyDescent="0.25">
      <c r="B706" s="115">
        <v>511000</v>
      </c>
      <c r="C706" s="394" t="s">
        <v>148</v>
      </c>
      <c r="D706" s="395"/>
      <c r="E706" s="396"/>
      <c r="F706" s="174">
        <v>0</v>
      </c>
      <c r="G706" s="116" t="s">
        <v>89</v>
      </c>
      <c r="H706" s="269">
        <f>'Prijzenboek-DEEL A'!I$27</f>
        <v>0</v>
      </c>
      <c r="I706" s="286">
        <f t="shared" ref="I706:I707" si="117">+F706*H706</f>
        <v>0</v>
      </c>
      <c r="J706" s="102"/>
      <c r="K706" s="146" t="str">
        <f>'Prijzenboek-DEEL A'!B$27</f>
        <v>000020</v>
      </c>
      <c r="L706" s="101"/>
      <c r="M706" s="97"/>
      <c r="N706" s="97"/>
      <c r="O706" s="97"/>
    </row>
    <row r="707" spans="2:15" x14ac:dyDescent="0.25">
      <c r="B707" s="115">
        <v>51010</v>
      </c>
      <c r="C707" s="394" t="s">
        <v>149</v>
      </c>
      <c r="D707" s="395"/>
      <c r="E707" s="396"/>
      <c r="F707" s="174">
        <v>0</v>
      </c>
      <c r="G707" s="116" t="s">
        <v>89</v>
      </c>
      <c r="H707" s="269">
        <f>'Prijzenboek-DEEL A'!I$27</f>
        <v>0</v>
      </c>
      <c r="I707" s="286">
        <f t="shared" si="117"/>
        <v>0</v>
      </c>
      <c r="J707" s="102"/>
      <c r="K707" s="146" t="str">
        <f>'Prijzenboek-DEEL A'!B$27</f>
        <v>000020</v>
      </c>
      <c r="L707" s="101"/>
      <c r="M707" s="97"/>
      <c r="N707" s="97"/>
      <c r="O707" s="97"/>
    </row>
    <row r="708" spans="2:15" x14ac:dyDescent="0.25">
      <c r="B708" s="113">
        <v>51</v>
      </c>
      <c r="C708" s="397" t="s">
        <v>113</v>
      </c>
      <c r="D708" s="395"/>
      <c r="E708" s="396"/>
      <c r="F708" s="114"/>
      <c r="G708" s="114"/>
      <c r="H708" s="268"/>
      <c r="I708" s="287"/>
      <c r="J708" s="102"/>
      <c r="K708" s="101"/>
      <c r="L708" s="101"/>
      <c r="M708" s="97"/>
      <c r="N708" s="97"/>
      <c r="O708" s="97"/>
    </row>
    <row r="709" spans="2:15" x14ac:dyDescent="0.25">
      <c r="B709" s="115">
        <v>51000</v>
      </c>
      <c r="C709" s="394" t="s">
        <v>187</v>
      </c>
      <c r="D709" s="395"/>
      <c r="E709" s="396"/>
      <c r="F709" s="116">
        <v>1</v>
      </c>
      <c r="G709" s="116" t="s">
        <v>6</v>
      </c>
      <c r="H709" s="269">
        <f>'Prijzenboek-DEEL A'!I$55</f>
        <v>0</v>
      </c>
      <c r="I709" s="286">
        <f t="shared" ref="I709" si="118">+F709*H709</f>
        <v>0</v>
      </c>
      <c r="J709" s="102"/>
      <c r="K709" s="146" t="str">
        <f>'Prijzenboek-DEEL A'!B$55</f>
        <v>010020</v>
      </c>
      <c r="L709" s="101"/>
      <c r="M709" s="97"/>
      <c r="N709" s="97"/>
      <c r="O709" s="97"/>
    </row>
    <row r="710" spans="2:15" x14ac:dyDescent="0.25">
      <c r="B710" s="113">
        <v>5120</v>
      </c>
      <c r="C710" s="397" t="s">
        <v>116</v>
      </c>
      <c r="D710" s="395"/>
      <c r="E710" s="396"/>
      <c r="F710" s="114"/>
      <c r="G710" s="116"/>
      <c r="H710" s="268"/>
      <c r="I710" s="287"/>
      <c r="J710" s="102"/>
      <c r="K710" s="155"/>
      <c r="L710" s="101"/>
      <c r="M710" s="97"/>
      <c r="N710" s="97"/>
      <c r="O710" s="97"/>
    </row>
    <row r="711" spans="2:15" x14ac:dyDescent="0.25">
      <c r="B711" s="115">
        <v>512000</v>
      </c>
      <c r="C711" s="398" t="s">
        <v>128</v>
      </c>
      <c r="D711" s="399"/>
      <c r="E711" s="400"/>
      <c r="F711" s="174">
        <v>0</v>
      </c>
      <c r="G711" s="116" t="s">
        <v>89</v>
      </c>
      <c r="H711" s="269">
        <f>'Prijzenboek-DEEL A'!I$29</f>
        <v>0</v>
      </c>
      <c r="I711" s="286">
        <f t="shared" ref="I711:I712" si="119">+F711*H711</f>
        <v>0</v>
      </c>
      <c r="J711" s="102"/>
      <c r="K711" s="146" t="str">
        <f>'Prijzenboek-DEEL A'!B$29</f>
        <v>000040</v>
      </c>
      <c r="L711" s="101"/>
      <c r="M711" s="97"/>
      <c r="N711" s="97"/>
      <c r="O711" s="97"/>
    </row>
    <row r="712" spans="2:15" ht="22.4" customHeight="1" x14ac:dyDescent="0.25">
      <c r="B712" s="115">
        <v>512010</v>
      </c>
      <c r="C712" s="401" t="s">
        <v>655</v>
      </c>
      <c r="D712" s="402"/>
      <c r="E712" s="403"/>
      <c r="F712" s="174">
        <v>0</v>
      </c>
      <c r="G712" s="116" t="s">
        <v>89</v>
      </c>
      <c r="H712" s="269">
        <f>'Prijzenboek-DEEL A'!I$29</f>
        <v>0</v>
      </c>
      <c r="I712" s="286">
        <f t="shared" si="119"/>
        <v>0</v>
      </c>
      <c r="J712" s="102"/>
      <c r="K712" s="146" t="str">
        <f>'Prijzenboek-DEEL A'!B$29</f>
        <v>000040</v>
      </c>
      <c r="L712" s="101"/>
      <c r="M712" s="97"/>
      <c r="N712" s="97"/>
      <c r="O712" s="97"/>
    </row>
    <row r="713" spans="2:15" x14ac:dyDescent="0.25">
      <c r="B713" s="404" t="s">
        <v>119</v>
      </c>
      <c r="C713" s="405"/>
      <c r="D713" s="405"/>
      <c r="E713" s="406"/>
      <c r="F713" s="409" t="s">
        <v>120</v>
      </c>
      <c r="G713" s="410"/>
      <c r="H713" s="411"/>
      <c r="I713" s="288">
        <f>SUM(I704:I712)</f>
        <v>0</v>
      </c>
      <c r="J713" s="102"/>
      <c r="K713" s="101"/>
      <c r="L713" s="101"/>
      <c r="M713" s="97"/>
      <c r="N713" s="97"/>
      <c r="O713" s="97"/>
    </row>
    <row r="714" spans="2:15" x14ac:dyDescent="0.25">
      <c r="B714" s="115"/>
      <c r="C714" s="140"/>
      <c r="D714" s="167"/>
      <c r="E714" s="168"/>
      <c r="F714" s="116"/>
      <c r="G714" s="116"/>
      <c r="H714" s="272"/>
      <c r="I714" s="291"/>
      <c r="J714" s="102"/>
      <c r="K714" s="101"/>
      <c r="L714" s="101"/>
      <c r="M714" s="97"/>
      <c r="N714" s="97"/>
      <c r="O714" s="97"/>
    </row>
    <row r="715" spans="2:15" x14ac:dyDescent="0.25">
      <c r="B715" s="108">
        <v>52</v>
      </c>
      <c r="C715" s="423" t="s">
        <v>390</v>
      </c>
      <c r="D715" s="450"/>
      <c r="E715" s="451"/>
      <c r="F715" s="109"/>
      <c r="G715" s="110"/>
      <c r="H715" s="266"/>
      <c r="I715" s="283"/>
      <c r="J715" s="102"/>
      <c r="K715" s="101"/>
      <c r="L715" s="101"/>
      <c r="M715" s="97"/>
      <c r="N715" s="97"/>
      <c r="O715" s="97"/>
    </row>
    <row r="716" spans="2:15" ht="33.5" customHeight="1" x14ac:dyDescent="0.25">
      <c r="B716" s="91" t="s">
        <v>561</v>
      </c>
      <c r="C716" s="419" t="s">
        <v>668</v>
      </c>
      <c r="D716" s="420"/>
      <c r="E716" s="421"/>
      <c r="F716" s="112"/>
      <c r="G716" s="112"/>
      <c r="H716" s="267"/>
      <c r="I716" s="284"/>
      <c r="J716" s="102"/>
      <c r="K716" s="101"/>
      <c r="L716" s="101"/>
      <c r="M716" s="97"/>
      <c r="N716" s="97"/>
      <c r="O716" s="97"/>
    </row>
    <row r="717" spans="2:15" x14ac:dyDescent="0.25">
      <c r="B717" s="113">
        <v>5200</v>
      </c>
      <c r="C717" s="397" t="s">
        <v>189</v>
      </c>
      <c r="D717" s="395"/>
      <c r="E717" s="396"/>
      <c r="F717" s="114"/>
      <c r="G717" s="114"/>
      <c r="H717" s="268"/>
      <c r="I717" s="287"/>
      <c r="J717" s="102"/>
      <c r="K717" s="101"/>
      <c r="L717" s="101"/>
      <c r="M717" s="97"/>
      <c r="N717" s="97"/>
      <c r="O717" s="97"/>
    </row>
    <row r="718" spans="2:15" x14ac:dyDescent="0.25">
      <c r="B718" s="115">
        <v>521000</v>
      </c>
      <c r="C718" s="394" t="s">
        <v>148</v>
      </c>
      <c r="D718" s="395"/>
      <c r="E718" s="396"/>
      <c r="F718" s="174">
        <v>0</v>
      </c>
      <c r="G718" s="116" t="s">
        <v>89</v>
      </c>
      <c r="H718" s="269">
        <f>'Prijzenboek-DEEL A'!I$27</f>
        <v>0</v>
      </c>
      <c r="I718" s="286">
        <f t="shared" ref="I718:I719" si="120">+F718*H718</f>
        <v>0</v>
      </c>
      <c r="J718" s="102"/>
      <c r="K718" s="146" t="str">
        <f>'Prijzenboek-DEEL A'!B$27</f>
        <v>000020</v>
      </c>
      <c r="L718" s="101"/>
      <c r="M718" s="97"/>
      <c r="N718" s="97"/>
      <c r="O718" s="97"/>
    </row>
    <row r="719" spans="2:15" x14ac:dyDescent="0.25">
      <c r="B719" s="115">
        <v>521010</v>
      </c>
      <c r="C719" s="394" t="s">
        <v>149</v>
      </c>
      <c r="D719" s="395"/>
      <c r="E719" s="396"/>
      <c r="F719" s="174">
        <v>0</v>
      </c>
      <c r="G719" s="116" t="s">
        <v>89</v>
      </c>
      <c r="H719" s="269">
        <f>'Prijzenboek-DEEL A'!I$27</f>
        <v>0</v>
      </c>
      <c r="I719" s="286">
        <f t="shared" si="120"/>
        <v>0</v>
      </c>
      <c r="J719" s="102"/>
      <c r="K719" s="146" t="str">
        <f>'Prijzenboek-DEEL A'!B$27</f>
        <v>000020</v>
      </c>
      <c r="L719" s="101"/>
      <c r="M719" s="97"/>
      <c r="N719" s="97"/>
      <c r="O719" s="97"/>
    </row>
    <row r="720" spans="2:15" x14ac:dyDescent="0.25">
      <c r="B720" s="113">
        <v>5210</v>
      </c>
      <c r="C720" s="397" t="s">
        <v>113</v>
      </c>
      <c r="D720" s="395"/>
      <c r="E720" s="396"/>
      <c r="F720" s="114"/>
      <c r="G720" s="114"/>
      <c r="H720" s="268"/>
      <c r="I720" s="287"/>
      <c r="J720" s="102"/>
      <c r="K720" s="101"/>
      <c r="L720" s="101"/>
      <c r="M720" s="97"/>
      <c r="N720" s="97"/>
      <c r="O720" s="97"/>
    </row>
    <row r="721" spans="2:15" x14ac:dyDescent="0.25">
      <c r="B721" s="115">
        <v>521000</v>
      </c>
      <c r="C721" s="394" t="s">
        <v>187</v>
      </c>
      <c r="D721" s="395"/>
      <c r="E721" s="396"/>
      <c r="F721" s="116">
        <v>1</v>
      </c>
      <c r="G721" s="116" t="s">
        <v>6</v>
      </c>
      <c r="H721" s="269">
        <f>'Prijzenboek-DEEL A'!I$55</f>
        <v>0</v>
      </c>
      <c r="I721" s="286">
        <f t="shared" ref="I721" si="121">+F721*H721</f>
        <v>0</v>
      </c>
      <c r="J721" s="102"/>
      <c r="K721" s="146" t="str">
        <f>'Prijzenboek-DEEL A'!B$55</f>
        <v>010020</v>
      </c>
      <c r="L721" s="101"/>
      <c r="M721" s="97"/>
      <c r="N721" s="97"/>
      <c r="O721" s="97"/>
    </row>
    <row r="722" spans="2:15" x14ac:dyDescent="0.25">
      <c r="B722" s="113">
        <v>5220</v>
      </c>
      <c r="C722" s="397" t="s">
        <v>116</v>
      </c>
      <c r="D722" s="395"/>
      <c r="E722" s="396"/>
      <c r="F722" s="114"/>
      <c r="G722" s="116"/>
      <c r="H722" s="268"/>
      <c r="I722" s="287"/>
      <c r="J722" s="102"/>
      <c r="K722" s="155"/>
      <c r="L722" s="101"/>
      <c r="M722" s="97"/>
      <c r="N722" s="97"/>
      <c r="O722" s="97"/>
    </row>
    <row r="723" spans="2:15" x14ac:dyDescent="0.25">
      <c r="B723" s="115">
        <v>522000</v>
      </c>
      <c r="C723" s="398" t="s">
        <v>128</v>
      </c>
      <c r="D723" s="399"/>
      <c r="E723" s="400"/>
      <c r="F723" s="174">
        <v>0</v>
      </c>
      <c r="G723" s="116" t="s">
        <v>89</v>
      </c>
      <c r="H723" s="269">
        <f>'Prijzenboek-DEEL A'!I$29</f>
        <v>0</v>
      </c>
      <c r="I723" s="286">
        <f t="shared" ref="I723:I724" si="122">+F723*H723</f>
        <v>0</v>
      </c>
      <c r="J723" s="102"/>
      <c r="K723" s="146" t="str">
        <f>'Prijzenboek-DEEL A'!B$29</f>
        <v>000040</v>
      </c>
      <c r="L723" s="101"/>
      <c r="M723" s="97"/>
      <c r="N723" s="97"/>
      <c r="O723" s="97"/>
    </row>
    <row r="724" spans="2:15" x14ac:dyDescent="0.25">
      <c r="B724" s="115">
        <v>522010</v>
      </c>
      <c r="C724" s="401" t="s">
        <v>655</v>
      </c>
      <c r="D724" s="402"/>
      <c r="E724" s="403"/>
      <c r="F724" s="174">
        <v>0</v>
      </c>
      <c r="G724" s="116" t="s">
        <v>89</v>
      </c>
      <c r="H724" s="269">
        <f>'Prijzenboek-DEEL A'!I$29</f>
        <v>0</v>
      </c>
      <c r="I724" s="286">
        <f t="shared" si="122"/>
        <v>0</v>
      </c>
      <c r="J724" s="102"/>
      <c r="K724" s="146" t="str">
        <f>'Prijzenboek-DEEL A'!B$29</f>
        <v>000040</v>
      </c>
      <c r="L724" s="101"/>
      <c r="M724" s="97"/>
      <c r="N724" s="97"/>
      <c r="O724" s="97"/>
    </row>
    <row r="725" spans="2:15" x14ac:dyDescent="0.25">
      <c r="B725" s="404" t="s">
        <v>119</v>
      </c>
      <c r="C725" s="405"/>
      <c r="D725" s="405"/>
      <c r="E725" s="406"/>
      <c r="F725" s="409" t="s">
        <v>120</v>
      </c>
      <c r="G725" s="410"/>
      <c r="H725" s="411"/>
      <c r="I725" s="288">
        <f>SUM(I716:I724)</f>
        <v>0</v>
      </c>
      <c r="J725" s="102"/>
      <c r="K725" s="101"/>
      <c r="L725" s="101"/>
      <c r="M725" s="97"/>
      <c r="N725" s="97"/>
      <c r="O725" s="97"/>
    </row>
    <row r="726" spans="2:15" x14ac:dyDescent="0.25">
      <c r="B726" s="115"/>
      <c r="C726" s="140"/>
      <c r="D726" s="167"/>
      <c r="E726" s="168"/>
      <c r="F726" s="116"/>
      <c r="G726" s="116"/>
      <c r="H726" s="272"/>
      <c r="I726" s="291"/>
      <c r="J726" s="102"/>
      <c r="K726" s="101"/>
      <c r="L726" s="101"/>
      <c r="M726" s="97"/>
      <c r="N726" s="97"/>
      <c r="O726" s="97"/>
    </row>
    <row r="727" spans="2:15" x14ac:dyDescent="0.25">
      <c r="B727" s="108">
        <v>53</v>
      </c>
      <c r="C727" s="423" t="s">
        <v>626</v>
      </c>
      <c r="D727" s="450"/>
      <c r="E727" s="451"/>
      <c r="F727" s="109"/>
      <c r="G727" s="110"/>
      <c r="H727" s="266"/>
      <c r="I727" s="283"/>
      <c r="J727" s="102"/>
      <c r="K727" s="101"/>
      <c r="L727" s="101"/>
      <c r="M727" s="97"/>
      <c r="N727" s="97"/>
      <c r="O727" s="97"/>
    </row>
    <row r="728" spans="2:15" ht="43" customHeight="1" x14ac:dyDescent="0.25">
      <c r="B728" s="91" t="s">
        <v>625</v>
      </c>
      <c r="C728" s="419" t="s">
        <v>669</v>
      </c>
      <c r="D728" s="420"/>
      <c r="E728" s="421"/>
      <c r="F728" s="112"/>
      <c r="G728" s="112"/>
      <c r="H728" s="267"/>
      <c r="I728" s="284"/>
      <c r="J728" s="102"/>
      <c r="K728" s="101"/>
      <c r="L728" s="101"/>
      <c r="M728" s="97"/>
      <c r="N728" s="97"/>
      <c r="O728" s="97"/>
    </row>
    <row r="729" spans="2:15" x14ac:dyDescent="0.25">
      <c r="B729" s="113">
        <v>5300</v>
      </c>
      <c r="C729" s="397" t="s">
        <v>189</v>
      </c>
      <c r="D729" s="395"/>
      <c r="E729" s="396"/>
      <c r="F729" s="114"/>
      <c r="G729" s="114"/>
      <c r="H729" s="268"/>
      <c r="I729" s="287"/>
      <c r="J729" s="102"/>
      <c r="K729" s="101"/>
      <c r="L729" s="101"/>
      <c r="M729" s="97"/>
      <c r="N729" s="97"/>
      <c r="O729" s="97"/>
    </row>
    <row r="730" spans="2:15" x14ac:dyDescent="0.25">
      <c r="B730" s="115">
        <v>531000</v>
      </c>
      <c r="C730" s="394" t="s">
        <v>148</v>
      </c>
      <c r="D730" s="395"/>
      <c r="E730" s="396"/>
      <c r="F730" s="174">
        <v>0</v>
      </c>
      <c r="G730" s="116" t="s">
        <v>89</v>
      </c>
      <c r="H730" s="269">
        <f>'Prijzenboek-DEEL A'!I$27</f>
        <v>0</v>
      </c>
      <c r="I730" s="286">
        <f t="shared" ref="I730:I731" si="123">+F730*H730</f>
        <v>0</v>
      </c>
      <c r="J730" s="102"/>
      <c r="K730" s="146" t="str">
        <f>'Prijzenboek-DEEL A'!B$27</f>
        <v>000020</v>
      </c>
      <c r="L730" s="101"/>
      <c r="M730" s="97"/>
      <c r="N730" s="97"/>
      <c r="O730" s="97"/>
    </row>
    <row r="731" spans="2:15" x14ac:dyDescent="0.25">
      <c r="B731" s="115">
        <v>531010</v>
      </c>
      <c r="C731" s="394" t="s">
        <v>149</v>
      </c>
      <c r="D731" s="395"/>
      <c r="E731" s="396"/>
      <c r="F731" s="174">
        <v>0</v>
      </c>
      <c r="G731" s="116" t="s">
        <v>89</v>
      </c>
      <c r="H731" s="269">
        <f>'Prijzenboek-DEEL A'!I$27</f>
        <v>0</v>
      </c>
      <c r="I731" s="286">
        <f t="shared" si="123"/>
        <v>0</v>
      </c>
      <c r="J731" s="102"/>
      <c r="K731" s="146" t="str">
        <f>'Prijzenboek-DEEL A'!B$27</f>
        <v>000020</v>
      </c>
      <c r="L731" s="101"/>
      <c r="M731" s="97"/>
      <c r="N731" s="97"/>
      <c r="O731" s="97"/>
    </row>
    <row r="732" spans="2:15" x14ac:dyDescent="0.25">
      <c r="B732" s="113">
        <v>5310</v>
      </c>
      <c r="C732" s="397" t="s">
        <v>113</v>
      </c>
      <c r="D732" s="395"/>
      <c r="E732" s="396"/>
      <c r="F732" s="114"/>
      <c r="G732" s="114"/>
      <c r="H732" s="268"/>
      <c r="I732" s="287"/>
      <c r="J732" s="102"/>
      <c r="K732" s="101"/>
      <c r="L732" s="101"/>
      <c r="M732" s="97"/>
      <c r="N732" s="97"/>
      <c r="O732" s="97"/>
    </row>
    <row r="733" spans="2:15" x14ac:dyDescent="0.25">
      <c r="B733" s="115">
        <v>531000</v>
      </c>
      <c r="C733" s="394" t="s">
        <v>187</v>
      </c>
      <c r="D733" s="395"/>
      <c r="E733" s="396"/>
      <c r="F733" s="116">
        <v>1</v>
      </c>
      <c r="G733" s="116" t="s">
        <v>6</v>
      </c>
      <c r="H733" s="269">
        <f>'Prijzenboek-DEEL A'!I$55</f>
        <v>0</v>
      </c>
      <c r="I733" s="286">
        <f t="shared" ref="I733" si="124">+F733*H733</f>
        <v>0</v>
      </c>
      <c r="J733" s="102"/>
      <c r="K733" s="146" t="str">
        <f>'Prijzenboek-DEEL A'!B$55</f>
        <v>010020</v>
      </c>
      <c r="L733" s="101"/>
      <c r="M733" s="97"/>
      <c r="N733" s="97"/>
      <c r="O733" s="97"/>
    </row>
    <row r="734" spans="2:15" x14ac:dyDescent="0.25">
      <c r="B734" s="113">
        <v>5320</v>
      </c>
      <c r="C734" s="397" t="s">
        <v>116</v>
      </c>
      <c r="D734" s="395"/>
      <c r="E734" s="396"/>
      <c r="F734" s="114"/>
      <c r="G734" s="116"/>
      <c r="H734" s="268"/>
      <c r="I734" s="287"/>
      <c r="J734" s="102"/>
      <c r="K734" s="155"/>
      <c r="L734" s="101"/>
      <c r="M734" s="97"/>
      <c r="N734" s="97"/>
      <c r="O734" s="97"/>
    </row>
    <row r="735" spans="2:15" x14ac:dyDescent="0.25">
      <c r="B735" s="115">
        <v>532000</v>
      </c>
      <c r="C735" s="398" t="s">
        <v>128</v>
      </c>
      <c r="D735" s="399"/>
      <c r="E735" s="400"/>
      <c r="F735" s="174">
        <v>0</v>
      </c>
      <c r="G735" s="116" t="s">
        <v>89</v>
      </c>
      <c r="H735" s="269">
        <f>'Prijzenboek-DEEL A'!I$29</f>
        <v>0</v>
      </c>
      <c r="I735" s="286">
        <f t="shared" ref="I735:I736" si="125">+F735*H735</f>
        <v>0</v>
      </c>
      <c r="J735" s="102"/>
      <c r="K735" s="146" t="str">
        <f>'Prijzenboek-DEEL A'!B$29</f>
        <v>000040</v>
      </c>
      <c r="L735" s="101"/>
      <c r="M735" s="97"/>
      <c r="N735" s="97"/>
      <c r="O735" s="97"/>
    </row>
    <row r="736" spans="2:15" ht="24.5" customHeight="1" x14ac:dyDescent="0.25">
      <c r="B736" s="115">
        <v>532010</v>
      </c>
      <c r="C736" s="401" t="s">
        <v>655</v>
      </c>
      <c r="D736" s="402"/>
      <c r="E736" s="403"/>
      <c r="F736" s="174">
        <v>0</v>
      </c>
      <c r="G736" s="116" t="s">
        <v>89</v>
      </c>
      <c r="H736" s="269">
        <f>'Prijzenboek-DEEL A'!I$29</f>
        <v>0</v>
      </c>
      <c r="I736" s="286">
        <f t="shared" si="125"/>
        <v>0</v>
      </c>
      <c r="J736" s="102"/>
      <c r="K736" s="146" t="str">
        <f>'Prijzenboek-DEEL A'!B$29</f>
        <v>000040</v>
      </c>
      <c r="L736" s="101"/>
      <c r="M736" s="97"/>
      <c r="N736" s="97"/>
      <c r="O736" s="97"/>
    </row>
    <row r="737" spans="2:15" x14ac:dyDescent="0.25">
      <c r="B737" s="404" t="s">
        <v>119</v>
      </c>
      <c r="C737" s="405"/>
      <c r="D737" s="405"/>
      <c r="E737" s="406"/>
      <c r="F737" s="409" t="s">
        <v>120</v>
      </c>
      <c r="G737" s="410"/>
      <c r="H737" s="411"/>
      <c r="I737" s="288">
        <f>SUM(I728:I736)</f>
        <v>0</v>
      </c>
      <c r="J737" s="102"/>
      <c r="K737" s="101"/>
      <c r="L737" s="101"/>
      <c r="M737" s="97"/>
      <c r="N737" s="97"/>
      <c r="O737" s="97"/>
    </row>
    <row r="738" spans="2:15" x14ac:dyDescent="0.25">
      <c r="B738" s="115"/>
      <c r="C738" s="140"/>
      <c r="D738" s="167"/>
      <c r="E738" s="168"/>
      <c r="F738" s="116"/>
      <c r="G738" s="116"/>
      <c r="H738" s="272"/>
      <c r="I738" s="291"/>
      <c r="J738" s="102"/>
      <c r="K738" s="101"/>
      <c r="L738" s="101"/>
      <c r="M738" s="97"/>
      <c r="N738" s="97"/>
      <c r="O738" s="97"/>
    </row>
    <row r="739" spans="2:15" x14ac:dyDescent="0.25">
      <c r="B739" s="108">
        <v>54</v>
      </c>
      <c r="C739" s="423" t="s">
        <v>629</v>
      </c>
      <c r="D739" s="450"/>
      <c r="E739" s="451"/>
      <c r="F739" s="109"/>
      <c r="G739" s="110"/>
      <c r="H739" s="266"/>
      <c r="I739" s="283"/>
      <c r="J739" s="102"/>
      <c r="K739" s="101"/>
      <c r="L739" s="101"/>
      <c r="M739" s="97"/>
      <c r="N739" s="97"/>
      <c r="O739" s="97"/>
    </row>
    <row r="740" spans="2:15" ht="36.5" customHeight="1" x14ac:dyDescent="0.25">
      <c r="B740" s="91" t="s">
        <v>628</v>
      </c>
      <c r="C740" s="419" t="s">
        <v>670</v>
      </c>
      <c r="D740" s="420"/>
      <c r="E740" s="421"/>
      <c r="F740" s="112"/>
      <c r="G740" s="112"/>
      <c r="H740" s="267"/>
      <c r="I740" s="284"/>
      <c r="J740" s="102"/>
      <c r="K740" s="101"/>
      <c r="L740" s="101"/>
      <c r="M740" s="97"/>
      <c r="N740" s="97"/>
      <c r="O740" s="97"/>
    </row>
    <row r="741" spans="2:15" x14ac:dyDescent="0.25">
      <c r="B741" s="113">
        <v>5400</v>
      </c>
      <c r="C741" s="397" t="s">
        <v>189</v>
      </c>
      <c r="D741" s="395"/>
      <c r="E741" s="396"/>
      <c r="F741" s="114"/>
      <c r="G741" s="114"/>
      <c r="H741" s="268"/>
      <c r="I741" s="287"/>
      <c r="J741" s="102"/>
      <c r="K741" s="101"/>
      <c r="L741" s="101"/>
      <c r="M741" s="97"/>
      <c r="N741" s="97"/>
      <c r="O741" s="97"/>
    </row>
    <row r="742" spans="2:15" x14ac:dyDescent="0.25">
      <c r="B742" s="115">
        <v>541000</v>
      </c>
      <c r="C742" s="394" t="s">
        <v>148</v>
      </c>
      <c r="D742" s="395"/>
      <c r="E742" s="396"/>
      <c r="F742" s="174">
        <v>0</v>
      </c>
      <c r="G742" s="116" t="s">
        <v>89</v>
      </c>
      <c r="H742" s="269">
        <f>'Prijzenboek-DEEL A'!I$26</f>
        <v>0</v>
      </c>
      <c r="I742" s="286">
        <f t="shared" ref="I742:I743" si="126">+F742*H742</f>
        <v>0</v>
      </c>
      <c r="J742" s="102"/>
      <c r="K742" s="101"/>
      <c r="L742" s="101"/>
      <c r="M742" s="97"/>
      <c r="N742" s="97"/>
      <c r="O742" s="97"/>
    </row>
    <row r="743" spans="2:15" x14ac:dyDescent="0.25">
      <c r="B743" s="115">
        <v>541010</v>
      </c>
      <c r="C743" s="394" t="s">
        <v>149</v>
      </c>
      <c r="D743" s="395"/>
      <c r="E743" s="396"/>
      <c r="F743" s="174">
        <v>0</v>
      </c>
      <c r="G743" s="116" t="s">
        <v>89</v>
      </c>
      <c r="H743" s="269">
        <f>'Prijzenboek-DEEL A'!I$26</f>
        <v>0</v>
      </c>
      <c r="I743" s="286">
        <f t="shared" si="126"/>
        <v>0</v>
      </c>
      <c r="J743" s="102"/>
      <c r="K743" s="101"/>
      <c r="L743" s="101"/>
      <c r="M743" s="97"/>
      <c r="N743" s="97"/>
      <c r="O743" s="97"/>
    </row>
    <row r="744" spans="2:15" x14ac:dyDescent="0.25">
      <c r="B744" s="113">
        <v>5410</v>
      </c>
      <c r="C744" s="397" t="s">
        <v>113</v>
      </c>
      <c r="D744" s="395"/>
      <c r="E744" s="396"/>
      <c r="F744" s="114"/>
      <c r="G744" s="114"/>
      <c r="H744" s="268"/>
      <c r="I744" s="287"/>
      <c r="J744" s="102"/>
      <c r="K744" s="101"/>
      <c r="L744" s="101"/>
      <c r="M744" s="97"/>
      <c r="N744" s="97"/>
      <c r="O744" s="97"/>
    </row>
    <row r="745" spans="2:15" x14ac:dyDescent="0.25">
      <c r="B745" s="115">
        <v>541000</v>
      </c>
      <c r="C745" s="394" t="s">
        <v>187</v>
      </c>
      <c r="D745" s="395"/>
      <c r="E745" s="396"/>
      <c r="F745" s="116">
        <v>1</v>
      </c>
      <c r="G745" s="116" t="s">
        <v>6</v>
      </c>
      <c r="H745" s="269">
        <f>'Prijzenboek-DEEL A'!I$55</f>
        <v>0</v>
      </c>
      <c r="I745" s="286">
        <f t="shared" ref="I745" si="127">+F745*H745</f>
        <v>0</v>
      </c>
      <c r="J745" s="102"/>
      <c r="K745" s="101"/>
      <c r="L745" s="101"/>
      <c r="M745" s="97"/>
      <c r="N745" s="97"/>
      <c r="O745" s="97"/>
    </row>
    <row r="746" spans="2:15" x14ac:dyDescent="0.25">
      <c r="B746" s="113">
        <v>5420</v>
      </c>
      <c r="C746" s="397" t="s">
        <v>116</v>
      </c>
      <c r="D746" s="395"/>
      <c r="E746" s="396"/>
      <c r="F746" s="114"/>
      <c r="G746" s="116"/>
      <c r="H746" s="268"/>
      <c r="I746" s="287"/>
      <c r="J746" s="102"/>
      <c r="K746" s="101"/>
      <c r="L746" s="101"/>
      <c r="M746" s="97"/>
      <c r="N746" s="97"/>
      <c r="O746" s="97"/>
    </row>
    <row r="747" spans="2:15" x14ac:dyDescent="0.25">
      <c r="B747" s="115">
        <v>542000</v>
      </c>
      <c r="C747" s="398" t="s">
        <v>128</v>
      </c>
      <c r="D747" s="399"/>
      <c r="E747" s="400"/>
      <c r="F747" s="174">
        <v>0</v>
      </c>
      <c r="G747" s="116" t="s">
        <v>89</v>
      </c>
      <c r="H747" s="269">
        <f>'Prijzenboek-DEEL A'!I$29</f>
        <v>0</v>
      </c>
      <c r="I747" s="286">
        <f t="shared" ref="I747:I748" si="128">+F747*H747</f>
        <v>0</v>
      </c>
      <c r="J747" s="102"/>
      <c r="K747" s="101"/>
      <c r="L747" s="101"/>
      <c r="M747" s="97"/>
      <c r="N747" s="97"/>
      <c r="O747" s="97"/>
    </row>
    <row r="748" spans="2:15" ht="26.75" customHeight="1" x14ac:dyDescent="0.25">
      <c r="B748" s="115">
        <v>542010</v>
      </c>
      <c r="C748" s="401" t="s">
        <v>655</v>
      </c>
      <c r="D748" s="402"/>
      <c r="E748" s="403"/>
      <c r="F748" s="174">
        <v>0</v>
      </c>
      <c r="G748" s="116" t="s">
        <v>89</v>
      </c>
      <c r="H748" s="269">
        <f>'Prijzenboek-DEEL A'!I$29</f>
        <v>0</v>
      </c>
      <c r="I748" s="286">
        <f t="shared" si="128"/>
        <v>0</v>
      </c>
      <c r="J748" s="102"/>
      <c r="K748" s="101"/>
      <c r="L748" s="101"/>
      <c r="M748" s="97"/>
      <c r="N748" s="97"/>
      <c r="O748" s="97"/>
    </row>
    <row r="749" spans="2:15" x14ac:dyDescent="0.25">
      <c r="B749" s="404" t="s">
        <v>119</v>
      </c>
      <c r="C749" s="405"/>
      <c r="D749" s="405"/>
      <c r="E749" s="406"/>
      <c r="F749" s="409" t="s">
        <v>120</v>
      </c>
      <c r="G749" s="410"/>
      <c r="H749" s="411"/>
      <c r="I749" s="288">
        <f>SUM(I740:I748)</f>
        <v>0</v>
      </c>
      <c r="J749" s="102"/>
      <c r="K749" s="101"/>
      <c r="L749" s="101"/>
      <c r="M749" s="97"/>
      <c r="N749" s="97"/>
      <c r="O749" s="97"/>
    </row>
    <row r="750" spans="2:15" x14ac:dyDescent="0.25">
      <c r="B750" s="115"/>
      <c r="C750" s="140"/>
      <c r="D750" s="167"/>
      <c r="E750" s="168"/>
      <c r="F750" s="116"/>
      <c r="G750" s="116"/>
      <c r="H750" s="272"/>
      <c r="I750" s="291"/>
      <c r="J750" s="102"/>
      <c r="K750" s="101"/>
      <c r="L750" s="101"/>
      <c r="M750" s="97"/>
      <c r="N750" s="97"/>
      <c r="O750" s="97"/>
    </row>
    <row r="751" spans="2:15" x14ac:dyDescent="0.25">
      <c r="B751" s="108">
        <v>55</v>
      </c>
      <c r="C751" s="423" t="s">
        <v>634</v>
      </c>
      <c r="D751" s="450"/>
      <c r="E751" s="451"/>
      <c r="F751" s="109"/>
      <c r="G751" s="110"/>
      <c r="H751" s="266"/>
      <c r="I751" s="283"/>
      <c r="J751" s="102"/>
      <c r="K751" s="101"/>
      <c r="L751" s="101"/>
      <c r="M751" s="97"/>
      <c r="N751" s="97"/>
      <c r="O751" s="97"/>
    </row>
    <row r="752" spans="2:15" ht="25" customHeight="1" x14ac:dyDescent="0.25">
      <c r="B752" s="91" t="s">
        <v>633</v>
      </c>
      <c r="C752" s="419" t="s">
        <v>671</v>
      </c>
      <c r="D752" s="420"/>
      <c r="E752" s="421"/>
      <c r="F752" s="112"/>
      <c r="G752" s="112"/>
      <c r="H752" s="267"/>
      <c r="I752" s="284"/>
      <c r="J752" s="102"/>
      <c r="K752" s="101"/>
      <c r="L752" s="101"/>
      <c r="M752" s="97"/>
      <c r="N752" s="97"/>
      <c r="O752" s="97"/>
    </row>
    <row r="753" spans="2:15" x14ac:dyDescent="0.25">
      <c r="B753" s="113">
        <v>5500</v>
      </c>
      <c r="C753" s="397" t="s">
        <v>189</v>
      </c>
      <c r="D753" s="395"/>
      <c r="E753" s="396"/>
      <c r="F753" s="114"/>
      <c r="G753" s="114"/>
      <c r="H753" s="268"/>
      <c r="I753" s="287"/>
      <c r="J753" s="102"/>
      <c r="K753" s="101"/>
      <c r="L753" s="101"/>
      <c r="M753" s="97"/>
      <c r="N753" s="97"/>
      <c r="O753" s="97"/>
    </row>
    <row r="754" spans="2:15" x14ac:dyDescent="0.25">
      <c r="B754" s="115">
        <v>551000</v>
      </c>
      <c r="C754" s="394" t="s">
        <v>148</v>
      </c>
      <c r="D754" s="395"/>
      <c r="E754" s="396"/>
      <c r="F754" s="174">
        <v>0</v>
      </c>
      <c r="G754" s="116" t="s">
        <v>89</v>
      </c>
      <c r="H754" s="269">
        <f>'Prijzenboek-DEEL A'!I$26</f>
        <v>0</v>
      </c>
      <c r="I754" s="286">
        <f t="shared" ref="I754:I755" si="129">+F754*H754</f>
        <v>0</v>
      </c>
      <c r="J754" s="102"/>
      <c r="K754" s="101"/>
      <c r="L754" s="101"/>
      <c r="M754" s="97"/>
      <c r="N754" s="97"/>
      <c r="O754" s="97"/>
    </row>
    <row r="755" spans="2:15" x14ac:dyDescent="0.25">
      <c r="B755" s="115">
        <v>551010</v>
      </c>
      <c r="C755" s="394" t="s">
        <v>149</v>
      </c>
      <c r="D755" s="395"/>
      <c r="E755" s="396"/>
      <c r="F755" s="174">
        <v>0</v>
      </c>
      <c r="G755" s="116" t="s">
        <v>89</v>
      </c>
      <c r="H755" s="269">
        <f>'Prijzenboek-DEEL A'!I$26</f>
        <v>0</v>
      </c>
      <c r="I755" s="286">
        <f t="shared" si="129"/>
        <v>0</v>
      </c>
      <c r="J755" s="102"/>
      <c r="K755" s="101"/>
      <c r="L755" s="101"/>
      <c r="M755" s="97"/>
      <c r="N755" s="97"/>
      <c r="O755" s="97"/>
    </row>
    <row r="756" spans="2:15" x14ac:dyDescent="0.25">
      <c r="B756" s="113">
        <v>5510</v>
      </c>
      <c r="C756" s="397" t="s">
        <v>113</v>
      </c>
      <c r="D756" s="395"/>
      <c r="E756" s="396"/>
      <c r="F756" s="114"/>
      <c r="G756" s="114"/>
      <c r="H756" s="268"/>
      <c r="I756" s="287"/>
      <c r="J756" s="102"/>
      <c r="K756" s="101"/>
      <c r="L756" s="101"/>
      <c r="M756" s="97"/>
      <c r="N756" s="97"/>
      <c r="O756" s="97"/>
    </row>
    <row r="757" spans="2:15" x14ac:dyDescent="0.25">
      <c r="B757" s="115">
        <v>551000</v>
      </c>
      <c r="C757" s="394" t="s">
        <v>187</v>
      </c>
      <c r="D757" s="395"/>
      <c r="E757" s="396"/>
      <c r="F757" s="116">
        <v>1</v>
      </c>
      <c r="G757" s="116" t="s">
        <v>6</v>
      </c>
      <c r="H757" s="269">
        <f>'Prijzenboek-DEEL A'!I$55</f>
        <v>0</v>
      </c>
      <c r="I757" s="286">
        <f t="shared" ref="I757" si="130">+F757*H757</f>
        <v>0</v>
      </c>
      <c r="J757" s="102"/>
      <c r="K757" s="101"/>
      <c r="L757" s="101"/>
      <c r="M757" s="97"/>
      <c r="N757" s="97"/>
      <c r="O757" s="97"/>
    </row>
    <row r="758" spans="2:15" x14ac:dyDescent="0.25">
      <c r="B758" s="113">
        <v>5520</v>
      </c>
      <c r="C758" s="397" t="s">
        <v>116</v>
      </c>
      <c r="D758" s="395"/>
      <c r="E758" s="396"/>
      <c r="F758" s="114"/>
      <c r="G758" s="116"/>
      <c r="H758" s="268"/>
      <c r="I758" s="287"/>
      <c r="J758" s="102"/>
      <c r="K758" s="101"/>
      <c r="L758" s="101"/>
      <c r="M758" s="97"/>
      <c r="N758" s="97"/>
      <c r="O758" s="97"/>
    </row>
    <row r="759" spans="2:15" x14ac:dyDescent="0.25">
      <c r="B759" s="115">
        <v>552000</v>
      </c>
      <c r="C759" s="398" t="s">
        <v>128</v>
      </c>
      <c r="D759" s="399"/>
      <c r="E759" s="400"/>
      <c r="F759" s="174">
        <v>0</v>
      </c>
      <c r="G759" s="116" t="s">
        <v>89</v>
      </c>
      <c r="H759" s="269">
        <f>'Prijzenboek-DEEL A'!I$29</f>
        <v>0</v>
      </c>
      <c r="I759" s="286">
        <f t="shared" ref="I759:I760" si="131">+F759*H759</f>
        <v>0</v>
      </c>
      <c r="J759" s="102"/>
      <c r="K759" s="101"/>
      <c r="L759" s="101"/>
      <c r="M759" s="97"/>
      <c r="N759" s="97"/>
      <c r="O759" s="97"/>
    </row>
    <row r="760" spans="2:15" ht="24" customHeight="1" x14ac:dyDescent="0.25">
      <c r="B760" s="115">
        <v>552010</v>
      </c>
      <c r="C760" s="401" t="s">
        <v>655</v>
      </c>
      <c r="D760" s="402"/>
      <c r="E760" s="403"/>
      <c r="F760" s="174">
        <v>0</v>
      </c>
      <c r="G760" s="116" t="s">
        <v>89</v>
      </c>
      <c r="H760" s="269">
        <f>'Prijzenboek-DEEL A'!I$29</f>
        <v>0</v>
      </c>
      <c r="I760" s="286">
        <f t="shared" si="131"/>
        <v>0</v>
      </c>
      <c r="J760" s="102"/>
      <c r="K760" s="101"/>
      <c r="L760" s="101"/>
      <c r="M760" s="97"/>
      <c r="N760" s="97"/>
      <c r="O760" s="97"/>
    </row>
    <row r="761" spans="2:15" x14ac:dyDescent="0.25">
      <c r="B761" s="404" t="s">
        <v>119</v>
      </c>
      <c r="C761" s="405"/>
      <c r="D761" s="405"/>
      <c r="E761" s="406"/>
      <c r="F761" s="409" t="s">
        <v>120</v>
      </c>
      <c r="G761" s="410"/>
      <c r="H761" s="411"/>
      <c r="I761" s="288">
        <f>SUM(I752:I760)</f>
        <v>0</v>
      </c>
      <c r="J761" s="102"/>
      <c r="K761" s="101"/>
      <c r="L761" s="101"/>
      <c r="M761" s="97"/>
      <c r="N761" s="97"/>
      <c r="O761" s="97"/>
    </row>
    <row r="762" spans="2:15" x14ac:dyDescent="0.25">
      <c r="B762" s="115"/>
      <c r="C762" s="140"/>
      <c r="D762" s="167"/>
      <c r="E762" s="168"/>
      <c r="F762" s="116"/>
      <c r="G762" s="116"/>
      <c r="H762" s="272"/>
      <c r="I762" s="291"/>
      <c r="J762" s="102"/>
      <c r="K762" s="101"/>
      <c r="L762" s="101"/>
      <c r="M762" s="97"/>
      <c r="N762" s="97"/>
      <c r="O762" s="97"/>
    </row>
    <row r="763" spans="2:15" ht="13.5" x14ac:dyDescent="0.25">
      <c r="B763" s="161"/>
      <c r="C763" s="449" t="s">
        <v>56</v>
      </c>
      <c r="D763" s="427"/>
      <c r="E763" s="428"/>
      <c r="F763" s="162"/>
      <c r="G763" s="162"/>
      <c r="H763" s="277"/>
      <c r="I763" s="294"/>
      <c r="J763" s="102"/>
      <c r="K763" s="101"/>
      <c r="L763" s="101"/>
      <c r="M763" s="97"/>
      <c r="N763" s="97"/>
      <c r="O763" s="97"/>
    </row>
    <row r="764" spans="2:15" ht="58.5" customHeight="1" x14ac:dyDescent="0.25">
      <c r="B764" s="91" t="s">
        <v>392</v>
      </c>
      <c r="C764" s="419" t="s">
        <v>393</v>
      </c>
      <c r="D764" s="420"/>
      <c r="E764" s="421"/>
      <c r="F764" s="112"/>
      <c r="G764" s="112"/>
      <c r="H764" s="267"/>
      <c r="I764" s="284"/>
      <c r="J764" s="102"/>
      <c r="K764" s="101"/>
      <c r="L764" s="101"/>
      <c r="M764" s="97"/>
      <c r="N764" s="97"/>
      <c r="O764" s="97"/>
    </row>
    <row r="765" spans="2:15" x14ac:dyDescent="0.25">
      <c r="B765" s="108">
        <v>70</v>
      </c>
      <c r="C765" s="446" t="s">
        <v>394</v>
      </c>
      <c r="D765" s="447"/>
      <c r="E765" s="448"/>
      <c r="F765" s="109"/>
      <c r="G765" s="110"/>
      <c r="H765" s="266"/>
      <c r="I765" s="283"/>
      <c r="J765" s="102"/>
      <c r="K765" s="101"/>
      <c r="L765" s="101"/>
      <c r="M765" s="97"/>
      <c r="N765" s="97"/>
      <c r="O765" s="97"/>
    </row>
    <row r="766" spans="2:15" x14ac:dyDescent="0.25">
      <c r="B766" s="169" t="s">
        <v>395</v>
      </c>
      <c r="C766" s="394" t="s">
        <v>396</v>
      </c>
      <c r="D766" s="395"/>
      <c r="E766" s="396"/>
      <c r="F766" s="175">
        <v>0</v>
      </c>
      <c r="G766" s="151" t="s">
        <v>89</v>
      </c>
      <c r="H766" s="279">
        <f>'Prijzenboek-DEEL A'!I28</f>
        <v>0</v>
      </c>
      <c r="I766" s="286">
        <f t="shared" ref="I766:I769" si="132">+F766*H766</f>
        <v>0</v>
      </c>
      <c r="J766" s="102"/>
      <c r="K766" s="119" t="str">
        <f>'Prijzenboek-DEEL A'!B28</f>
        <v>000030</v>
      </c>
      <c r="L766" s="101"/>
      <c r="M766" s="97"/>
      <c r="N766" s="97"/>
      <c r="O766" s="97"/>
    </row>
    <row r="767" spans="2:15" x14ac:dyDescent="0.25">
      <c r="B767" s="169" t="s">
        <v>397</v>
      </c>
      <c r="C767" s="394" t="s">
        <v>95</v>
      </c>
      <c r="D767" s="395"/>
      <c r="E767" s="396"/>
      <c r="F767" s="175">
        <v>0</v>
      </c>
      <c r="G767" s="151" t="s">
        <v>89</v>
      </c>
      <c r="H767" s="279">
        <f>'Prijzenboek-DEEL A'!I36</f>
        <v>0</v>
      </c>
      <c r="I767" s="286">
        <f t="shared" si="132"/>
        <v>0</v>
      </c>
      <c r="J767" s="102"/>
      <c r="K767" s="119" t="str">
        <f>'Prijzenboek-DEEL A'!B36</f>
        <v>001010</v>
      </c>
      <c r="L767" s="101"/>
      <c r="M767" s="97"/>
      <c r="N767" s="97"/>
      <c r="O767" s="97"/>
    </row>
    <row r="768" spans="2:15" x14ac:dyDescent="0.25">
      <c r="B768" s="169" t="s">
        <v>398</v>
      </c>
      <c r="C768" s="398" t="s">
        <v>399</v>
      </c>
      <c r="D768" s="427"/>
      <c r="E768" s="428"/>
      <c r="F768" s="175">
        <v>0</v>
      </c>
      <c r="G768" s="151" t="s">
        <v>89</v>
      </c>
      <c r="H768" s="279">
        <f>'Prijzenboek-DEEL A'!I29</f>
        <v>0</v>
      </c>
      <c r="I768" s="286">
        <f t="shared" si="132"/>
        <v>0</v>
      </c>
      <c r="J768" s="102"/>
      <c r="K768" s="119" t="str">
        <f>'Prijzenboek-DEEL A'!B29</f>
        <v>000040</v>
      </c>
      <c r="L768" s="101"/>
      <c r="M768" s="97"/>
      <c r="N768" s="97"/>
      <c r="O768" s="97"/>
    </row>
    <row r="769" spans="2:15" x14ac:dyDescent="0.25">
      <c r="B769" s="169" t="s">
        <v>400</v>
      </c>
      <c r="C769" s="398" t="s">
        <v>401</v>
      </c>
      <c r="D769" s="427"/>
      <c r="E769" s="428"/>
      <c r="F769" s="170">
        <v>100</v>
      </c>
      <c r="G769" s="151" t="s">
        <v>402</v>
      </c>
      <c r="H769" s="279">
        <f>'Prijzenboek-DEEL A'!I42</f>
        <v>0</v>
      </c>
      <c r="I769" s="286">
        <f t="shared" si="132"/>
        <v>0</v>
      </c>
      <c r="J769" s="102"/>
      <c r="K769" s="119" t="str">
        <f>'Prijzenboek-DEEL A'!B42</f>
        <v>002000</v>
      </c>
      <c r="L769" s="101"/>
      <c r="M769" s="97"/>
      <c r="N769" s="97"/>
      <c r="O769" s="97"/>
    </row>
    <row r="770" spans="2:15" x14ac:dyDescent="0.25">
      <c r="B770" s="171"/>
      <c r="C770" s="434" t="s">
        <v>403</v>
      </c>
      <c r="D770" s="435"/>
      <c r="E770" s="436"/>
      <c r="F770" s="409"/>
      <c r="G770" s="410"/>
      <c r="H770" s="411"/>
      <c r="I770" s="288">
        <f>SUM(I766:I769)</f>
        <v>0</v>
      </c>
      <c r="J770" s="102"/>
      <c r="K770" s="101"/>
      <c r="L770" s="101"/>
      <c r="M770" s="97"/>
      <c r="N770" s="97"/>
      <c r="O770" s="97"/>
    </row>
    <row r="771" spans="2:15" x14ac:dyDescent="0.25">
      <c r="B771" s="104"/>
      <c r="C771" s="97"/>
      <c r="D771" s="97"/>
      <c r="E771" s="97"/>
      <c r="F771" s="98"/>
      <c r="G771" s="98"/>
      <c r="H771" s="264"/>
      <c r="I771" s="281"/>
      <c r="K771" s="97"/>
      <c r="L771" s="97"/>
      <c r="M771" s="97"/>
      <c r="N771" s="97"/>
      <c r="O771" s="97"/>
    </row>
    <row r="772" spans="2:15" x14ac:dyDescent="0.25">
      <c r="B772" s="104"/>
      <c r="C772" s="97"/>
      <c r="D772" s="97"/>
      <c r="E772" s="97"/>
      <c r="F772" s="98"/>
      <c r="G772" s="98"/>
      <c r="H772" s="264"/>
      <c r="I772" s="281"/>
      <c r="K772" s="97"/>
      <c r="L772" s="97"/>
      <c r="M772" s="97"/>
      <c r="N772" s="97"/>
      <c r="O772" s="97"/>
    </row>
    <row r="773" spans="2:15" x14ac:dyDescent="0.25">
      <c r="B773" s="104"/>
      <c r="C773" s="97"/>
      <c r="D773" s="97"/>
      <c r="E773" s="97"/>
      <c r="F773" s="98"/>
      <c r="G773" s="98"/>
      <c r="H773" s="264"/>
      <c r="I773" s="281"/>
      <c r="K773" s="97"/>
      <c r="L773" s="97"/>
      <c r="M773" s="97"/>
      <c r="N773" s="97"/>
      <c r="O773" s="97"/>
    </row>
    <row r="774" spans="2:15" x14ac:dyDescent="0.25">
      <c r="B774" s="104"/>
      <c r="C774" s="97"/>
      <c r="D774" s="97"/>
      <c r="E774" s="97"/>
      <c r="F774" s="98"/>
      <c r="G774" s="98"/>
      <c r="H774" s="264"/>
      <c r="I774" s="281"/>
      <c r="K774" s="97"/>
      <c r="L774" s="97"/>
      <c r="M774" s="97"/>
      <c r="N774" s="97"/>
      <c r="O774" s="97"/>
    </row>
    <row r="775" spans="2:15" x14ac:dyDescent="0.25">
      <c r="B775" s="104"/>
      <c r="C775" s="97"/>
      <c r="D775" s="97"/>
      <c r="E775" s="97"/>
      <c r="F775" s="98"/>
      <c r="G775" s="98"/>
      <c r="H775" s="264"/>
      <c r="I775" s="281"/>
      <c r="K775" s="97"/>
      <c r="L775" s="97"/>
      <c r="M775" s="97"/>
      <c r="N775" s="97"/>
      <c r="O775" s="97"/>
    </row>
    <row r="776" spans="2:15" x14ac:dyDescent="0.25">
      <c r="B776" s="104"/>
      <c r="C776" s="97"/>
      <c r="D776" s="97"/>
      <c r="E776" s="97"/>
      <c r="F776" s="98"/>
      <c r="G776" s="98"/>
      <c r="H776" s="264"/>
      <c r="I776" s="281"/>
      <c r="K776" s="97"/>
      <c r="L776" s="97"/>
      <c r="M776" s="97"/>
      <c r="N776" s="97"/>
      <c r="O776" s="97"/>
    </row>
    <row r="777" spans="2:15" x14ac:dyDescent="0.25">
      <c r="B777" s="104"/>
      <c r="C777" s="97"/>
      <c r="D777" s="97"/>
      <c r="E777" s="97"/>
      <c r="F777" s="98"/>
      <c r="G777" s="98"/>
      <c r="H777" s="264"/>
      <c r="I777" s="281"/>
      <c r="K777" s="97"/>
      <c r="L777" s="97"/>
      <c r="M777" s="97"/>
      <c r="N777" s="97"/>
      <c r="O777" s="97"/>
    </row>
    <row r="778" spans="2:15" x14ac:dyDescent="0.25">
      <c r="B778" s="104"/>
      <c r="C778" s="97"/>
      <c r="D778" s="97"/>
      <c r="E778" s="97"/>
      <c r="F778" s="98"/>
      <c r="G778" s="98"/>
      <c r="H778" s="264"/>
      <c r="I778" s="281"/>
      <c r="K778" s="97"/>
      <c r="L778" s="97"/>
      <c r="M778" s="97"/>
      <c r="N778" s="97"/>
      <c r="O778" s="97"/>
    </row>
    <row r="779" spans="2:15" x14ac:dyDescent="0.25">
      <c r="B779" s="104"/>
      <c r="C779" s="97"/>
      <c r="D779" s="97"/>
      <c r="E779" s="97"/>
      <c r="F779" s="98"/>
      <c r="G779" s="98"/>
      <c r="H779" s="264"/>
      <c r="I779" s="281"/>
      <c r="K779" s="97"/>
      <c r="L779" s="97"/>
      <c r="M779" s="97"/>
      <c r="N779" s="97"/>
      <c r="O779" s="97"/>
    </row>
    <row r="780" spans="2:15" x14ac:dyDescent="0.25">
      <c r="B780" s="104"/>
      <c r="C780" s="97"/>
      <c r="D780" s="97"/>
      <c r="E780" s="97"/>
      <c r="F780" s="98"/>
      <c r="G780" s="98"/>
      <c r="H780" s="264"/>
      <c r="I780" s="281"/>
      <c r="K780" s="97"/>
      <c r="L780" s="97"/>
      <c r="M780" s="97"/>
      <c r="N780" s="97"/>
      <c r="O780" s="97"/>
    </row>
    <row r="781" spans="2:15" x14ac:dyDescent="0.25">
      <c r="B781" s="104"/>
      <c r="C781" s="97"/>
      <c r="D781" s="97"/>
      <c r="E781" s="97"/>
      <c r="F781" s="98"/>
      <c r="G781" s="98"/>
      <c r="H781" s="264"/>
      <c r="I781" s="281"/>
      <c r="K781" s="97"/>
      <c r="L781" s="97"/>
      <c r="M781" s="97"/>
      <c r="N781" s="97"/>
      <c r="O781" s="97"/>
    </row>
    <row r="782" spans="2:15" x14ac:dyDescent="0.25">
      <c r="B782" s="104"/>
      <c r="C782" s="97"/>
      <c r="D782" s="97"/>
      <c r="E782" s="97"/>
      <c r="F782" s="98"/>
      <c r="G782" s="98"/>
      <c r="H782" s="264"/>
      <c r="I782" s="281"/>
      <c r="K782" s="97"/>
      <c r="L782" s="97"/>
      <c r="M782" s="97"/>
      <c r="N782" s="97"/>
      <c r="O782" s="97"/>
    </row>
    <row r="783" spans="2:15" x14ac:dyDescent="0.25">
      <c r="B783" s="104"/>
      <c r="C783" s="97"/>
      <c r="D783" s="97"/>
      <c r="E783" s="97"/>
      <c r="F783" s="98"/>
      <c r="G783" s="98"/>
      <c r="H783" s="264"/>
      <c r="I783" s="281"/>
      <c r="K783" s="97"/>
      <c r="L783" s="97"/>
      <c r="M783" s="97"/>
      <c r="N783" s="97"/>
      <c r="O783" s="97"/>
    </row>
    <row r="784" spans="2:15" x14ac:dyDescent="0.25">
      <c r="B784" s="104"/>
      <c r="C784" s="97"/>
      <c r="D784" s="97"/>
      <c r="E784" s="97"/>
      <c r="F784" s="98"/>
      <c r="G784" s="98"/>
      <c r="H784" s="264"/>
      <c r="I784" s="281"/>
      <c r="K784" s="97"/>
      <c r="L784" s="97"/>
      <c r="M784" s="97"/>
      <c r="N784" s="97"/>
      <c r="O784" s="97"/>
    </row>
    <row r="785" spans="2:15" x14ac:dyDescent="0.25">
      <c r="B785" s="104"/>
      <c r="C785" s="97"/>
      <c r="D785" s="97"/>
      <c r="E785" s="97"/>
      <c r="F785" s="98"/>
      <c r="G785" s="98"/>
      <c r="H785" s="264"/>
      <c r="I785" s="281"/>
      <c r="K785" s="97"/>
      <c r="L785" s="97"/>
      <c r="M785" s="97"/>
      <c r="N785" s="97"/>
      <c r="O785" s="97"/>
    </row>
    <row r="786" spans="2:15" x14ac:dyDescent="0.25">
      <c r="B786" s="104"/>
      <c r="C786" s="97"/>
      <c r="D786" s="97"/>
      <c r="E786" s="97"/>
      <c r="F786" s="98"/>
      <c r="G786" s="98"/>
      <c r="H786" s="264"/>
      <c r="I786" s="281"/>
      <c r="K786" s="97"/>
      <c r="L786" s="97"/>
      <c r="M786" s="97"/>
      <c r="N786" s="97"/>
      <c r="O786" s="97"/>
    </row>
    <row r="787" spans="2:15" x14ac:dyDescent="0.25">
      <c r="B787" s="104"/>
      <c r="C787" s="97"/>
      <c r="D787" s="97"/>
      <c r="E787" s="97"/>
      <c r="F787" s="98"/>
      <c r="G787" s="98"/>
      <c r="H787" s="264"/>
      <c r="I787" s="281"/>
      <c r="K787" s="97"/>
      <c r="L787" s="97"/>
      <c r="M787" s="97"/>
      <c r="N787" s="97"/>
      <c r="O787" s="97"/>
    </row>
    <row r="788" spans="2:15" x14ac:dyDescent="0.25">
      <c r="B788" s="104"/>
      <c r="C788" s="97"/>
      <c r="D788" s="97"/>
      <c r="E788" s="97"/>
      <c r="F788" s="98"/>
      <c r="G788" s="98"/>
      <c r="H788" s="264"/>
      <c r="I788" s="281"/>
      <c r="K788" s="97"/>
      <c r="L788" s="97"/>
      <c r="M788" s="97"/>
      <c r="N788" s="97"/>
      <c r="O788" s="97"/>
    </row>
    <row r="789" spans="2:15" x14ac:dyDescent="0.25">
      <c r="B789" s="104"/>
      <c r="C789" s="97"/>
      <c r="D789" s="97"/>
      <c r="E789" s="97"/>
      <c r="F789" s="98"/>
      <c r="G789" s="98"/>
      <c r="H789" s="264"/>
      <c r="I789" s="281"/>
      <c r="K789" s="97"/>
      <c r="L789" s="97"/>
      <c r="M789" s="97"/>
      <c r="N789" s="97"/>
      <c r="O789" s="97"/>
    </row>
    <row r="790" spans="2:15" x14ac:dyDescent="0.25">
      <c r="B790" s="104"/>
      <c r="C790" s="97"/>
      <c r="D790" s="97"/>
      <c r="E790" s="97"/>
      <c r="F790" s="98"/>
      <c r="G790" s="98"/>
      <c r="H790" s="264"/>
      <c r="I790" s="281"/>
      <c r="K790" s="97"/>
      <c r="L790" s="97"/>
      <c r="M790" s="97"/>
      <c r="N790" s="97"/>
      <c r="O790" s="97"/>
    </row>
    <row r="791" spans="2:15" x14ac:dyDescent="0.25">
      <c r="B791" s="104"/>
      <c r="C791" s="97"/>
      <c r="D791" s="97"/>
      <c r="E791" s="97"/>
      <c r="F791" s="98"/>
      <c r="G791" s="98"/>
      <c r="H791" s="264"/>
      <c r="I791" s="281"/>
      <c r="K791" s="97"/>
      <c r="L791" s="97"/>
      <c r="M791" s="97"/>
      <c r="N791" s="97"/>
      <c r="O791" s="97"/>
    </row>
    <row r="792" spans="2:15" x14ac:dyDescent="0.25">
      <c r="B792" s="104"/>
      <c r="C792" s="97"/>
      <c r="D792" s="97"/>
      <c r="E792" s="97"/>
      <c r="F792" s="98"/>
      <c r="G792" s="98"/>
      <c r="H792" s="264"/>
      <c r="I792" s="281"/>
      <c r="K792" s="97"/>
      <c r="L792" s="97"/>
      <c r="M792" s="97"/>
      <c r="N792" s="97"/>
      <c r="O792" s="97"/>
    </row>
    <row r="793" spans="2:15" x14ac:dyDescent="0.25">
      <c r="B793" s="104"/>
      <c r="C793" s="97"/>
      <c r="D793" s="97"/>
      <c r="E793" s="97"/>
      <c r="F793" s="98"/>
      <c r="G793" s="98"/>
      <c r="H793" s="264"/>
      <c r="I793" s="281"/>
      <c r="K793" s="97"/>
      <c r="L793" s="97"/>
      <c r="M793" s="97"/>
      <c r="N793" s="97"/>
      <c r="O793" s="97"/>
    </row>
    <row r="794" spans="2:15" x14ac:dyDescent="0.25">
      <c r="B794" s="104"/>
      <c r="C794" s="97"/>
      <c r="D794" s="97"/>
      <c r="E794" s="97"/>
      <c r="F794" s="98"/>
      <c r="G794" s="98"/>
      <c r="H794" s="264"/>
      <c r="I794" s="281"/>
      <c r="K794" s="97"/>
      <c r="L794" s="97"/>
      <c r="M794" s="97"/>
      <c r="N794" s="97"/>
      <c r="O794" s="97"/>
    </row>
    <row r="795" spans="2:15" x14ac:dyDescent="0.25">
      <c r="B795" s="104"/>
      <c r="C795" s="97"/>
      <c r="D795" s="97"/>
      <c r="E795" s="97"/>
      <c r="F795" s="98"/>
      <c r="G795" s="98"/>
      <c r="H795" s="264"/>
      <c r="I795" s="281"/>
      <c r="K795" s="97"/>
      <c r="L795" s="97"/>
      <c r="M795" s="97"/>
      <c r="N795" s="97"/>
      <c r="O795" s="97"/>
    </row>
    <row r="796" spans="2:15" x14ac:dyDescent="0.25">
      <c r="B796" s="104"/>
      <c r="C796" s="97"/>
      <c r="D796" s="97"/>
      <c r="E796" s="97"/>
      <c r="F796" s="98"/>
      <c r="G796" s="98"/>
      <c r="H796" s="264"/>
      <c r="I796" s="281"/>
      <c r="K796" s="97"/>
      <c r="L796" s="97"/>
      <c r="M796" s="97"/>
      <c r="N796" s="97"/>
      <c r="O796" s="97"/>
    </row>
    <row r="797" spans="2:15" x14ac:dyDescent="0.25">
      <c r="B797" s="104"/>
      <c r="C797" s="97"/>
      <c r="D797" s="97"/>
      <c r="E797" s="97"/>
      <c r="F797" s="98"/>
      <c r="G797" s="98"/>
      <c r="H797" s="264"/>
      <c r="I797" s="281"/>
      <c r="K797" s="97"/>
      <c r="L797" s="97"/>
      <c r="M797" s="97"/>
      <c r="N797" s="97"/>
      <c r="O797" s="97"/>
    </row>
    <row r="798" spans="2:15" x14ac:dyDescent="0.25">
      <c r="B798" s="104"/>
      <c r="C798" s="97"/>
      <c r="D798" s="97"/>
      <c r="E798" s="97"/>
      <c r="F798" s="98"/>
      <c r="G798" s="98"/>
      <c r="H798" s="264"/>
      <c r="I798" s="281"/>
      <c r="K798" s="97"/>
      <c r="L798" s="97"/>
      <c r="M798" s="97"/>
      <c r="N798" s="97"/>
      <c r="O798" s="97"/>
    </row>
    <row r="799" spans="2:15" x14ac:dyDescent="0.25">
      <c r="B799" s="104"/>
      <c r="C799" s="97"/>
      <c r="D799" s="97"/>
      <c r="E799" s="97"/>
      <c r="F799" s="98"/>
      <c r="G799" s="98"/>
      <c r="H799" s="264"/>
      <c r="I799" s="281"/>
      <c r="K799" s="97"/>
      <c r="L799" s="97"/>
      <c r="M799" s="97"/>
      <c r="N799" s="97"/>
      <c r="O799" s="97"/>
    </row>
    <row r="800" spans="2:15" x14ac:dyDescent="0.25">
      <c r="B800" s="104"/>
      <c r="C800" s="97"/>
      <c r="D800" s="97"/>
      <c r="E800" s="97"/>
      <c r="F800" s="98"/>
      <c r="G800" s="98"/>
      <c r="H800" s="264"/>
      <c r="I800" s="281"/>
      <c r="K800" s="97"/>
      <c r="L800" s="97"/>
      <c r="M800" s="97"/>
      <c r="N800" s="97"/>
      <c r="O800" s="97"/>
    </row>
    <row r="801" spans="2:15" x14ac:dyDescent="0.25">
      <c r="B801" s="104"/>
      <c r="C801" s="97"/>
      <c r="D801" s="97"/>
      <c r="E801" s="97"/>
      <c r="F801" s="98"/>
      <c r="G801" s="98"/>
      <c r="H801" s="264"/>
      <c r="I801" s="281"/>
      <c r="K801" s="97"/>
      <c r="L801" s="97"/>
      <c r="M801" s="97"/>
      <c r="N801" s="97"/>
      <c r="O801" s="97"/>
    </row>
    <row r="802" spans="2:15" x14ac:dyDescent="0.25">
      <c r="B802" s="104"/>
      <c r="C802" s="97"/>
      <c r="D802" s="97"/>
      <c r="E802" s="97"/>
      <c r="F802" s="98"/>
      <c r="G802" s="98"/>
      <c r="H802" s="264"/>
      <c r="I802" s="281"/>
      <c r="K802" s="97"/>
      <c r="L802" s="97"/>
      <c r="M802" s="97"/>
      <c r="N802" s="97"/>
      <c r="O802" s="97"/>
    </row>
    <row r="803" spans="2:15" x14ac:dyDescent="0.25">
      <c r="B803" s="104"/>
      <c r="C803" s="97"/>
      <c r="D803" s="97"/>
      <c r="E803" s="97"/>
      <c r="F803" s="98"/>
      <c r="G803" s="98"/>
      <c r="H803" s="264"/>
      <c r="I803" s="281"/>
      <c r="K803" s="97"/>
      <c r="L803" s="97"/>
      <c r="M803" s="97"/>
      <c r="N803" s="97"/>
      <c r="O803" s="97"/>
    </row>
    <row r="804" spans="2:15" x14ac:dyDescent="0.25">
      <c r="B804" s="104"/>
      <c r="C804" s="97"/>
      <c r="D804" s="97"/>
      <c r="E804" s="97"/>
      <c r="F804" s="98"/>
      <c r="G804" s="98"/>
      <c r="H804" s="264"/>
      <c r="I804" s="281"/>
      <c r="K804" s="97"/>
      <c r="L804" s="97"/>
      <c r="M804" s="97"/>
      <c r="N804" s="97"/>
      <c r="O804" s="97"/>
    </row>
    <row r="805" spans="2:15" x14ac:dyDescent="0.25">
      <c r="B805" s="104"/>
      <c r="C805" s="97"/>
      <c r="D805" s="97"/>
      <c r="E805" s="97"/>
      <c r="F805" s="98"/>
      <c r="G805" s="98"/>
      <c r="H805" s="264"/>
      <c r="I805" s="281"/>
      <c r="K805" s="97"/>
      <c r="L805" s="97"/>
      <c r="M805" s="97"/>
      <c r="N805" s="97"/>
      <c r="O805" s="97"/>
    </row>
    <row r="806" spans="2:15" x14ac:dyDescent="0.25">
      <c r="B806" s="104"/>
      <c r="C806" s="97"/>
      <c r="D806" s="97"/>
      <c r="E806" s="97"/>
      <c r="F806" s="98"/>
      <c r="G806" s="98"/>
      <c r="H806" s="264"/>
      <c r="I806" s="281"/>
      <c r="K806" s="97"/>
      <c r="L806" s="97"/>
      <c r="M806" s="97"/>
      <c r="N806" s="97"/>
      <c r="O806" s="97"/>
    </row>
    <row r="807" spans="2:15" x14ac:dyDescent="0.25">
      <c r="B807" s="104"/>
      <c r="C807" s="97"/>
      <c r="D807" s="97"/>
      <c r="E807" s="97"/>
      <c r="F807" s="98"/>
      <c r="G807" s="98"/>
      <c r="H807" s="264"/>
      <c r="I807" s="281"/>
      <c r="K807" s="97"/>
      <c r="L807" s="97"/>
      <c r="M807" s="97"/>
      <c r="N807" s="97"/>
      <c r="O807" s="97"/>
    </row>
    <row r="808" spans="2:15" x14ac:dyDescent="0.25">
      <c r="B808" s="104"/>
      <c r="C808" s="97"/>
      <c r="D808" s="97"/>
      <c r="E808" s="97"/>
      <c r="F808" s="98"/>
      <c r="G808" s="98"/>
      <c r="H808" s="264"/>
      <c r="I808" s="281"/>
      <c r="K808" s="97"/>
      <c r="L808" s="97"/>
      <c r="M808" s="97"/>
      <c r="N808" s="97"/>
      <c r="O808" s="97"/>
    </row>
    <row r="809" spans="2:15" x14ac:dyDescent="0.25">
      <c r="B809" s="104"/>
      <c r="C809" s="97"/>
      <c r="D809" s="97"/>
      <c r="E809" s="97"/>
      <c r="F809" s="98"/>
      <c r="G809" s="98"/>
      <c r="H809" s="264"/>
      <c r="I809" s="281"/>
      <c r="K809" s="97"/>
      <c r="L809" s="97"/>
      <c r="M809" s="97"/>
      <c r="N809" s="97"/>
      <c r="O809" s="97"/>
    </row>
    <row r="810" spans="2:15" x14ac:dyDescent="0.25">
      <c r="B810" s="104"/>
      <c r="C810" s="97"/>
      <c r="D810" s="97"/>
      <c r="E810" s="97"/>
      <c r="F810" s="98"/>
      <c r="G810" s="98"/>
      <c r="H810" s="264"/>
      <c r="I810" s="281"/>
      <c r="K810" s="97"/>
      <c r="L810" s="97"/>
      <c r="M810" s="97"/>
      <c r="N810" s="97"/>
      <c r="O810" s="97"/>
    </row>
    <row r="811" spans="2:15" x14ac:dyDescent="0.25">
      <c r="B811" s="104"/>
      <c r="C811" s="97"/>
      <c r="D811" s="97"/>
      <c r="E811" s="97"/>
      <c r="F811" s="98"/>
      <c r="G811" s="98"/>
      <c r="H811" s="264"/>
      <c r="I811" s="281"/>
      <c r="K811" s="97"/>
      <c r="L811" s="97"/>
      <c r="M811" s="97"/>
      <c r="N811" s="97"/>
      <c r="O811" s="97"/>
    </row>
    <row r="812" spans="2:15" x14ac:dyDescent="0.25">
      <c r="B812" s="104"/>
      <c r="C812" s="97"/>
      <c r="D812" s="97"/>
      <c r="E812" s="97"/>
      <c r="F812" s="98"/>
      <c r="G812" s="98"/>
      <c r="H812" s="264"/>
      <c r="I812" s="281"/>
      <c r="K812" s="97"/>
      <c r="L812" s="97"/>
      <c r="M812" s="97"/>
      <c r="N812" s="97"/>
      <c r="O812" s="97"/>
    </row>
    <row r="813" spans="2:15" x14ac:dyDescent="0.25">
      <c r="B813" s="104"/>
      <c r="C813" s="97"/>
      <c r="D813" s="97"/>
      <c r="E813" s="97"/>
      <c r="F813" s="98"/>
      <c r="G813" s="98"/>
      <c r="H813" s="264"/>
      <c r="I813" s="281"/>
      <c r="K813" s="97"/>
      <c r="L813" s="97"/>
      <c r="M813" s="97"/>
      <c r="N813" s="97"/>
      <c r="O813" s="97"/>
    </row>
    <row r="814" spans="2:15" x14ac:dyDescent="0.25">
      <c r="B814" s="104"/>
      <c r="C814" s="97"/>
      <c r="D814" s="97"/>
      <c r="E814" s="97"/>
      <c r="F814" s="98"/>
      <c r="G814" s="98"/>
      <c r="H814" s="264"/>
      <c r="I814" s="281"/>
      <c r="K814" s="97"/>
      <c r="L814" s="97"/>
      <c r="M814" s="97"/>
      <c r="N814" s="97"/>
      <c r="O814" s="97"/>
    </row>
    <row r="815" spans="2:15" x14ac:dyDescent="0.25">
      <c r="B815" s="104"/>
      <c r="C815" s="97"/>
      <c r="D815" s="97"/>
      <c r="E815" s="97"/>
      <c r="F815" s="98"/>
      <c r="G815" s="98"/>
      <c r="H815" s="264"/>
      <c r="I815" s="281"/>
      <c r="K815" s="97"/>
      <c r="L815" s="97"/>
      <c r="M815" s="97"/>
      <c r="N815" s="97"/>
      <c r="O815" s="97"/>
    </row>
    <row r="816" spans="2:15" x14ac:dyDescent="0.25">
      <c r="B816" s="104"/>
      <c r="C816" s="97"/>
      <c r="D816" s="97"/>
      <c r="E816" s="97"/>
      <c r="F816" s="98"/>
      <c r="G816" s="98"/>
      <c r="H816" s="264"/>
      <c r="I816" s="281"/>
      <c r="K816" s="97"/>
      <c r="L816" s="97"/>
      <c r="M816" s="97"/>
      <c r="N816" s="97"/>
      <c r="O816" s="97"/>
    </row>
    <row r="817" spans="2:15" x14ac:dyDescent="0.25">
      <c r="B817" s="104"/>
      <c r="C817" s="97"/>
      <c r="D817" s="97"/>
      <c r="E817" s="97"/>
      <c r="F817" s="98"/>
      <c r="G817" s="98"/>
      <c r="H817" s="264"/>
      <c r="I817" s="281"/>
      <c r="K817" s="97"/>
      <c r="L817" s="97"/>
      <c r="M817" s="97"/>
      <c r="N817" s="97"/>
      <c r="O817" s="97"/>
    </row>
    <row r="818" spans="2:15" x14ac:dyDescent="0.25">
      <c r="B818" s="104"/>
      <c r="C818" s="97"/>
      <c r="D818" s="97"/>
      <c r="E818" s="97"/>
      <c r="F818" s="98"/>
      <c r="G818" s="98"/>
      <c r="H818" s="264"/>
      <c r="I818" s="281"/>
      <c r="K818" s="97"/>
      <c r="L818" s="97"/>
      <c r="M818" s="97"/>
      <c r="N818" s="97"/>
      <c r="O818" s="97"/>
    </row>
    <row r="819" spans="2:15" x14ac:dyDescent="0.25">
      <c r="B819" s="104"/>
      <c r="C819" s="97"/>
      <c r="D819" s="97"/>
      <c r="E819" s="97"/>
      <c r="F819" s="98"/>
      <c r="G819" s="98"/>
      <c r="H819" s="264"/>
      <c r="I819" s="281"/>
      <c r="K819" s="97"/>
      <c r="L819" s="97"/>
      <c r="M819" s="97"/>
      <c r="N819" s="97"/>
      <c r="O819" s="97"/>
    </row>
    <row r="820" spans="2:15" x14ac:dyDescent="0.25">
      <c r="B820" s="104"/>
      <c r="C820" s="97"/>
      <c r="D820" s="97"/>
      <c r="E820" s="97"/>
      <c r="F820" s="98"/>
      <c r="G820" s="98"/>
      <c r="H820" s="264"/>
      <c r="I820" s="281"/>
      <c r="K820" s="97"/>
      <c r="L820" s="97"/>
      <c r="M820" s="97"/>
      <c r="N820" s="97"/>
      <c r="O820" s="97"/>
    </row>
    <row r="821" spans="2:15" x14ac:dyDescent="0.25">
      <c r="B821" s="104"/>
      <c r="C821" s="97"/>
      <c r="D821" s="97"/>
      <c r="E821" s="97"/>
      <c r="F821" s="98"/>
      <c r="G821" s="98"/>
      <c r="H821" s="264"/>
      <c r="I821" s="281"/>
      <c r="K821" s="97"/>
      <c r="L821" s="97"/>
      <c r="M821" s="97"/>
      <c r="N821" s="97"/>
      <c r="O821" s="97"/>
    </row>
    <row r="822" spans="2:15" x14ac:dyDescent="0.25">
      <c r="B822" s="104"/>
      <c r="C822" s="97"/>
      <c r="D822" s="97"/>
      <c r="E822" s="97"/>
      <c r="F822" s="98"/>
      <c r="G822" s="98"/>
      <c r="H822" s="264"/>
      <c r="I822" s="281"/>
      <c r="K822" s="97"/>
      <c r="L822" s="97"/>
      <c r="M822" s="97"/>
      <c r="N822" s="97"/>
      <c r="O822" s="97"/>
    </row>
    <row r="823" spans="2:15" x14ac:dyDescent="0.25">
      <c r="B823" s="104"/>
      <c r="C823" s="97"/>
      <c r="D823" s="97"/>
      <c r="E823" s="97"/>
      <c r="F823" s="98"/>
      <c r="G823" s="98"/>
      <c r="H823" s="264"/>
      <c r="I823" s="281"/>
      <c r="K823" s="97"/>
      <c r="L823" s="97"/>
      <c r="M823" s="97"/>
      <c r="N823" s="97"/>
      <c r="O823" s="97"/>
    </row>
    <row r="824" spans="2:15" x14ac:dyDescent="0.25">
      <c r="B824" s="104"/>
      <c r="C824" s="97"/>
      <c r="D824" s="97"/>
      <c r="E824" s="97"/>
      <c r="F824" s="98"/>
      <c r="G824" s="98"/>
      <c r="H824" s="264"/>
      <c r="I824" s="281"/>
      <c r="K824" s="97"/>
      <c r="L824" s="97"/>
      <c r="M824" s="97"/>
      <c r="N824" s="97"/>
      <c r="O824" s="97"/>
    </row>
    <row r="825" spans="2:15" x14ac:dyDescent="0.25">
      <c r="B825" s="104"/>
      <c r="C825" s="97"/>
      <c r="D825" s="97"/>
      <c r="E825" s="97"/>
      <c r="F825" s="98"/>
      <c r="G825" s="98"/>
      <c r="H825" s="264"/>
      <c r="I825" s="281"/>
      <c r="K825" s="97"/>
      <c r="L825" s="97"/>
      <c r="M825" s="97"/>
      <c r="N825" s="97"/>
      <c r="O825" s="97"/>
    </row>
    <row r="826" spans="2:15" x14ac:dyDescent="0.25">
      <c r="B826" s="104"/>
      <c r="C826" s="97"/>
      <c r="D826" s="97"/>
      <c r="E826" s="97"/>
      <c r="F826" s="98"/>
      <c r="G826" s="98"/>
      <c r="H826" s="264"/>
      <c r="I826" s="281"/>
      <c r="K826" s="97"/>
      <c r="L826" s="97"/>
      <c r="M826" s="97"/>
      <c r="N826" s="97"/>
      <c r="O826" s="97"/>
    </row>
    <row r="827" spans="2:15" x14ac:dyDescent="0.25">
      <c r="B827" s="104"/>
      <c r="C827" s="97"/>
      <c r="D827" s="97"/>
      <c r="E827" s="97"/>
      <c r="F827" s="98"/>
      <c r="G827" s="98"/>
      <c r="H827" s="264"/>
      <c r="I827" s="281"/>
      <c r="K827" s="97"/>
      <c r="L827" s="97"/>
      <c r="M827" s="97"/>
      <c r="N827" s="97"/>
      <c r="O827" s="97"/>
    </row>
    <row r="828" spans="2:15" x14ac:dyDescent="0.25">
      <c r="B828" s="104"/>
      <c r="C828" s="97"/>
      <c r="D828" s="97"/>
      <c r="E828" s="97"/>
      <c r="F828" s="98"/>
      <c r="G828" s="98"/>
      <c r="H828" s="264"/>
      <c r="I828" s="281"/>
      <c r="K828" s="97"/>
      <c r="L828" s="97"/>
      <c r="M828" s="97"/>
      <c r="N828" s="97"/>
      <c r="O828" s="97"/>
    </row>
    <row r="829" spans="2:15" x14ac:dyDescent="0.25">
      <c r="B829" s="104"/>
      <c r="C829" s="97"/>
      <c r="D829" s="97"/>
      <c r="E829" s="97"/>
      <c r="F829" s="98"/>
      <c r="G829" s="98"/>
      <c r="H829" s="264"/>
      <c r="I829" s="281"/>
      <c r="K829" s="97"/>
      <c r="L829" s="97"/>
      <c r="M829" s="97"/>
      <c r="N829" s="97"/>
      <c r="O829" s="97"/>
    </row>
    <row r="830" spans="2:15" x14ac:dyDescent="0.25">
      <c r="B830" s="104"/>
      <c r="C830" s="97"/>
      <c r="D830" s="97"/>
      <c r="E830" s="97"/>
      <c r="F830" s="98"/>
      <c r="G830" s="98"/>
      <c r="H830" s="264"/>
      <c r="I830" s="281"/>
      <c r="K830" s="97"/>
      <c r="L830" s="97"/>
      <c r="M830" s="97"/>
      <c r="N830" s="97"/>
      <c r="O830" s="97"/>
    </row>
    <row r="831" spans="2:15" x14ac:dyDescent="0.25">
      <c r="B831" s="104"/>
      <c r="C831" s="97"/>
      <c r="D831" s="97"/>
      <c r="E831" s="97"/>
      <c r="F831" s="98"/>
      <c r="G831" s="98"/>
      <c r="H831" s="264"/>
      <c r="I831" s="281"/>
      <c r="K831" s="97"/>
      <c r="L831" s="97"/>
      <c r="M831" s="97"/>
      <c r="N831" s="97"/>
      <c r="O831" s="97"/>
    </row>
    <row r="832" spans="2:15" x14ac:dyDescent="0.25">
      <c r="B832" s="104"/>
      <c r="C832" s="97"/>
      <c r="D832" s="97"/>
      <c r="E832" s="97"/>
      <c r="F832" s="98"/>
      <c r="G832" s="98"/>
      <c r="H832" s="264"/>
      <c r="I832" s="281"/>
      <c r="K832" s="97"/>
      <c r="L832" s="97"/>
      <c r="M832" s="97"/>
      <c r="N832" s="97"/>
      <c r="O832" s="97"/>
    </row>
    <row r="833" spans="2:15" x14ac:dyDescent="0.25">
      <c r="B833" s="104"/>
      <c r="C833" s="97"/>
      <c r="D833" s="97"/>
      <c r="E833" s="97"/>
      <c r="F833" s="98"/>
      <c r="G833" s="98"/>
      <c r="H833" s="264"/>
      <c r="I833" s="281"/>
      <c r="K833" s="97"/>
      <c r="L833" s="97"/>
      <c r="M833" s="97"/>
      <c r="N833" s="97"/>
      <c r="O833" s="97"/>
    </row>
    <row r="834" spans="2:15" x14ac:dyDescent="0.25">
      <c r="B834" s="104"/>
      <c r="C834" s="97"/>
      <c r="D834" s="97"/>
      <c r="E834" s="97"/>
      <c r="F834" s="98"/>
      <c r="G834" s="98"/>
      <c r="H834" s="264"/>
      <c r="I834" s="281"/>
      <c r="K834" s="97"/>
      <c r="L834" s="97"/>
      <c r="M834" s="97"/>
      <c r="N834" s="97"/>
      <c r="O834" s="97"/>
    </row>
    <row r="835" spans="2:15" x14ac:dyDescent="0.25">
      <c r="B835" s="104"/>
      <c r="C835" s="97"/>
      <c r="D835" s="97"/>
      <c r="E835" s="97"/>
      <c r="F835" s="98"/>
      <c r="G835" s="98"/>
      <c r="H835" s="264"/>
      <c r="I835" s="281"/>
      <c r="K835" s="97"/>
      <c r="L835" s="97"/>
      <c r="M835" s="97"/>
      <c r="N835" s="97"/>
      <c r="O835" s="97"/>
    </row>
    <row r="836" spans="2:15" x14ac:dyDescent="0.25">
      <c r="B836" s="104"/>
      <c r="C836" s="97"/>
      <c r="D836" s="97"/>
      <c r="E836" s="97"/>
      <c r="F836" s="98"/>
      <c r="G836" s="98"/>
      <c r="H836" s="264"/>
      <c r="I836" s="281"/>
      <c r="K836" s="97"/>
      <c r="L836" s="97"/>
      <c r="M836" s="97"/>
      <c r="N836" s="97"/>
      <c r="O836" s="97"/>
    </row>
    <row r="837" spans="2:15" x14ac:dyDescent="0.25">
      <c r="B837" s="104"/>
      <c r="C837" s="97"/>
      <c r="D837" s="97"/>
      <c r="E837" s="97"/>
      <c r="F837" s="98"/>
      <c r="G837" s="98"/>
      <c r="H837" s="264"/>
      <c r="I837" s="281"/>
      <c r="K837" s="97"/>
      <c r="L837" s="97"/>
      <c r="M837" s="97"/>
      <c r="N837" s="97"/>
      <c r="O837" s="97"/>
    </row>
    <row r="838" spans="2:15" x14ac:dyDescent="0.25">
      <c r="B838" s="104"/>
      <c r="C838" s="97"/>
      <c r="D838" s="97"/>
      <c r="E838" s="97"/>
      <c r="F838" s="98"/>
      <c r="G838" s="98"/>
      <c r="H838" s="264"/>
      <c r="I838" s="281"/>
      <c r="K838" s="97"/>
      <c r="L838" s="97"/>
      <c r="M838" s="97"/>
      <c r="N838" s="97"/>
      <c r="O838" s="97"/>
    </row>
    <row r="839" spans="2:15" x14ac:dyDescent="0.25">
      <c r="B839" s="104"/>
      <c r="C839" s="97"/>
      <c r="D839" s="97"/>
      <c r="E839" s="97"/>
      <c r="F839" s="98"/>
      <c r="G839" s="98"/>
      <c r="H839" s="264"/>
      <c r="I839" s="281"/>
      <c r="K839" s="97"/>
      <c r="L839" s="97"/>
      <c r="M839" s="97"/>
      <c r="N839" s="97"/>
      <c r="O839" s="97"/>
    </row>
    <row r="840" spans="2:15" x14ac:dyDescent="0.25">
      <c r="B840" s="104"/>
      <c r="C840" s="97"/>
      <c r="D840" s="97"/>
      <c r="E840" s="97"/>
      <c r="F840" s="98"/>
      <c r="G840" s="98"/>
      <c r="H840" s="264"/>
      <c r="I840" s="281"/>
      <c r="K840" s="97"/>
      <c r="L840" s="97"/>
      <c r="M840" s="97"/>
      <c r="N840" s="97"/>
      <c r="O840" s="97"/>
    </row>
    <row r="841" spans="2:15" x14ac:dyDescent="0.25">
      <c r="B841" s="104"/>
      <c r="C841" s="97"/>
      <c r="D841" s="97"/>
      <c r="E841" s="97"/>
      <c r="F841" s="98"/>
      <c r="G841" s="98"/>
      <c r="H841" s="264"/>
      <c r="I841" s="281"/>
      <c r="K841" s="97"/>
      <c r="L841" s="97"/>
      <c r="M841" s="97"/>
      <c r="N841" s="97"/>
      <c r="O841" s="97"/>
    </row>
    <row r="842" spans="2:15" x14ac:dyDescent="0.25">
      <c r="B842" s="104"/>
      <c r="C842" s="97"/>
      <c r="D842" s="97"/>
      <c r="E842" s="97"/>
      <c r="F842" s="98"/>
      <c r="G842" s="98"/>
      <c r="H842" s="264"/>
      <c r="I842" s="281"/>
      <c r="K842" s="97"/>
      <c r="L842" s="97"/>
      <c r="M842" s="97"/>
      <c r="N842" s="97"/>
      <c r="O842" s="97"/>
    </row>
    <row r="843" spans="2:15" x14ac:dyDescent="0.25">
      <c r="B843" s="104"/>
      <c r="C843" s="97"/>
      <c r="D843" s="97"/>
      <c r="E843" s="97"/>
      <c r="F843" s="98"/>
      <c r="G843" s="98"/>
      <c r="H843" s="264"/>
      <c r="I843" s="281"/>
      <c r="K843" s="97"/>
      <c r="L843" s="97"/>
      <c r="M843" s="97"/>
      <c r="N843" s="97"/>
      <c r="O843" s="97"/>
    </row>
    <row r="844" spans="2:15" x14ac:dyDescent="0.25">
      <c r="B844" s="104"/>
      <c r="C844" s="97"/>
      <c r="D844" s="97"/>
      <c r="E844" s="97"/>
      <c r="F844" s="98"/>
      <c r="G844" s="98"/>
      <c r="H844" s="264"/>
      <c r="I844" s="281"/>
      <c r="K844" s="97"/>
      <c r="L844" s="97"/>
      <c r="M844" s="97"/>
      <c r="N844" s="97"/>
      <c r="O844" s="97"/>
    </row>
    <row r="845" spans="2:15" x14ac:dyDescent="0.25">
      <c r="B845" s="104"/>
      <c r="C845" s="97"/>
      <c r="D845" s="97"/>
      <c r="E845" s="97"/>
      <c r="F845" s="98"/>
      <c r="G845" s="98"/>
      <c r="H845" s="264"/>
      <c r="I845" s="281"/>
      <c r="K845" s="97"/>
      <c r="L845" s="97"/>
      <c r="M845" s="97"/>
      <c r="N845" s="97"/>
      <c r="O845" s="97"/>
    </row>
    <row r="846" spans="2:15" x14ac:dyDescent="0.25">
      <c r="B846" s="104"/>
      <c r="C846" s="97"/>
      <c r="D846" s="97"/>
      <c r="E846" s="97"/>
      <c r="F846" s="98"/>
      <c r="G846" s="98"/>
      <c r="H846" s="264"/>
      <c r="I846" s="281"/>
      <c r="K846" s="97"/>
      <c r="L846" s="97"/>
      <c r="M846" s="97"/>
      <c r="N846" s="97"/>
      <c r="O846" s="97"/>
    </row>
    <row r="847" spans="2:15" x14ac:dyDescent="0.25">
      <c r="B847" s="104"/>
      <c r="C847" s="97"/>
      <c r="D847" s="97"/>
      <c r="E847" s="97"/>
      <c r="F847" s="98"/>
      <c r="G847" s="98"/>
      <c r="H847" s="264"/>
      <c r="I847" s="281"/>
      <c r="K847" s="97"/>
      <c r="L847" s="97"/>
      <c r="M847" s="97"/>
      <c r="N847" s="97"/>
      <c r="O847" s="97"/>
    </row>
    <row r="848" spans="2:15" x14ac:dyDescent="0.25">
      <c r="B848" s="104"/>
      <c r="C848" s="97"/>
      <c r="D848" s="97"/>
      <c r="E848" s="97"/>
      <c r="F848" s="98"/>
      <c r="G848" s="98"/>
      <c r="H848" s="264"/>
      <c r="I848" s="281"/>
      <c r="K848" s="97"/>
      <c r="L848" s="97"/>
      <c r="M848" s="97"/>
      <c r="N848" s="97"/>
      <c r="O848" s="97"/>
    </row>
    <row r="849" spans="11:12" x14ac:dyDescent="0.25">
      <c r="K849" s="92"/>
      <c r="L849" s="92"/>
    </row>
    <row r="850" spans="11:12" x14ac:dyDescent="0.25">
      <c r="K850" s="92"/>
      <c r="L850" s="92"/>
    </row>
    <row r="851" spans="11:12" x14ac:dyDescent="0.25">
      <c r="K851" s="92"/>
      <c r="L851" s="92"/>
    </row>
    <row r="852" spans="11:12" x14ac:dyDescent="0.25">
      <c r="K852" s="92"/>
      <c r="L852" s="92"/>
    </row>
    <row r="853" spans="11:12" x14ac:dyDescent="0.25">
      <c r="K853" s="92"/>
      <c r="L853" s="92"/>
    </row>
    <row r="854" spans="11:12" x14ac:dyDescent="0.25">
      <c r="K854" s="92"/>
      <c r="L854" s="92"/>
    </row>
    <row r="855" spans="11:12" x14ac:dyDescent="0.25">
      <c r="K855" s="92"/>
      <c r="L855" s="92"/>
    </row>
    <row r="856" spans="11:12" x14ac:dyDescent="0.25">
      <c r="K856" s="92"/>
      <c r="L856" s="92"/>
    </row>
    <row r="857" spans="11:12" x14ac:dyDescent="0.25">
      <c r="K857" s="92"/>
      <c r="L857" s="92"/>
    </row>
    <row r="858" spans="11:12" x14ac:dyDescent="0.25">
      <c r="K858" s="92"/>
      <c r="L858" s="92"/>
    </row>
    <row r="859" spans="11:12" x14ac:dyDescent="0.25">
      <c r="K859" s="92"/>
      <c r="L859" s="92"/>
    </row>
    <row r="860" spans="11:12" x14ac:dyDescent="0.25">
      <c r="K860" s="92"/>
      <c r="L860" s="92"/>
    </row>
    <row r="861" spans="11:12" x14ac:dyDescent="0.25">
      <c r="K861" s="92"/>
      <c r="L861" s="92"/>
    </row>
    <row r="862" spans="11:12" x14ac:dyDescent="0.25">
      <c r="K862" s="92"/>
      <c r="L862" s="92"/>
    </row>
    <row r="863" spans="11:12" x14ac:dyDescent="0.25">
      <c r="K863" s="92"/>
      <c r="L863" s="92"/>
    </row>
    <row r="864" spans="11:12" x14ac:dyDescent="0.25">
      <c r="K864" s="92"/>
      <c r="L864" s="92"/>
    </row>
    <row r="865" spans="11:12" x14ac:dyDescent="0.25">
      <c r="K865" s="92"/>
      <c r="L865" s="92"/>
    </row>
    <row r="866" spans="11:12" x14ac:dyDescent="0.25">
      <c r="K866" s="92"/>
      <c r="L866" s="92"/>
    </row>
    <row r="867" spans="11:12" x14ac:dyDescent="0.25">
      <c r="K867" s="92"/>
      <c r="L867" s="92"/>
    </row>
    <row r="868" spans="11:12" x14ac:dyDescent="0.25">
      <c r="K868" s="92"/>
      <c r="L868" s="92"/>
    </row>
    <row r="869" spans="11:12" x14ac:dyDescent="0.25">
      <c r="K869" s="92"/>
      <c r="L869" s="92"/>
    </row>
    <row r="870" spans="11:12" x14ac:dyDescent="0.25">
      <c r="K870" s="92"/>
      <c r="L870" s="92"/>
    </row>
    <row r="871" spans="11:12" x14ac:dyDescent="0.25">
      <c r="K871" s="92"/>
      <c r="L871" s="92"/>
    </row>
    <row r="872" spans="11:12" x14ac:dyDescent="0.25">
      <c r="K872" s="92"/>
      <c r="L872" s="92"/>
    </row>
    <row r="873" spans="11:12" x14ac:dyDescent="0.25">
      <c r="K873" s="92"/>
      <c r="L873" s="92"/>
    </row>
    <row r="874" spans="11:12" x14ac:dyDescent="0.25">
      <c r="K874" s="92"/>
      <c r="L874" s="92"/>
    </row>
    <row r="875" spans="11:12" x14ac:dyDescent="0.25">
      <c r="K875" s="92"/>
      <c r="L875" s="92"/>
    </row>
    <row r="876" spans="11:12" x14ac:dyDescent="0.25">
      <c r="K876" s="92"/>
      <c r="L876" s="92"/>
    </row>
    <row r="877" spans="11:12" x14ac:dyDescent="0.25">
      <c r="K877" s="92"/>
      <c r="L877" s="92"/>
    </row>
    <row r="878" spans="11:12" x14ac:dyDescent="0.25">
      <c r="K878" s="92"/>
      <c r="L878" s="92"/>
    </row>
    <row r="879" spans="11:12" x14ac:dyDescent="0.25">
      <c r="K879" s="92"/>
      <c r="L879" s="92"/>
    </row>
    <row r="880" spans="11:12" x14ac:dyDescent="0.25">
      <c r="K880" s="92"/>
      <c r="L880" s="92"/>
    </row>
    <row r="881" spans="11:12" x14ac:dyDescent="0.25">
      <c r="K881" s="92"/>
      <c r="L881" s="92"/>
    </row>
    <row r="882" spans="11:12" x14ac:dyDescent="0.25">
      <c r="K882" s="92"/>
      <c r="L882" s="92"/>
    </row>
    <row r="883" spans="11:12" x14ac:dyDescent="0.25">
      <c r="K883" s="92"/>
      <c r="L883" s="92"/>
    </row>
    <row r="884" spans="11:12" x14ac:dyDescent="0.25">
      <c r="K884" s="92"/>
      <c r="L884" s="92"/>
    </row>
    <row r="885" spans="11:12" x14ac:dyDescent="0.25">
      <c r="K885" s="92"/>
      <c r="L885" s="92"/>
    </row>
    <row r="886" spans="11:12" x14ac:dyDescent="0.25">
      <c r="K886" s="92"/>
      <c r="L886" s="92"/>
    </row>
    <row r="887" spans="11:12" x14ac:dyDescent="0.25">
      <c r="K887" s="92"/>
      <c r="L887" s="92"/>
    </row>
    <row r="888" spans="11:12" x14ac:dyDescent="0.25">
      <c r="K888" s="92"/>
      <c r="L888" s="92"/>
    </row>
    <row r="889" spans="11:12" x14ac:dyDescent="0.25">
      <c r="K889" s="92"/>
      <c r="L889" s="92"/>
    </row>
    <row r="890" spans="11:12" x14ac:dyDescent="0.25">
      <c r="K890" s="92"/>
      <c r="L890" s="92"/>
    </row>
    <row r="891" spans="11:12" x14ac:dyDescent="0.25">
      <c r="K891" s="92"/>
      <c r="L891" s="92"/>
    </row>
    <row r="892" spans="11:12" x14ac:dyDescent="0.25">
      <c r="K892" s="92"/>
      <c r="L892" s="92"/>
    </row>
    <row r="893" spans="11:12" x14ac:dyDescent="0.25">
      <c r="K893" s="92"/>
      <c r="L893" s="92"/>
    </row>
    <row r="894" spans="11:12" x14ac:dyDescent="0.25">
      <c r="K894" s="92"/>
      <c r="L894" s="92"/>
    </row>
    <row r="895" spans="11:12" x14ac:dyDescent="0.25">
      <c r="K895" s="92"/>
      <c r="L895" s="92"/>
    </row>
    <row r="896" spans="11:12" x14ac:dyDescent="0.25">
      <c r="K896" s="92"/>
      <c r="L896" s="92"/>
    </row>
    <row r="897" spans="11:12" x14ac:dyDescent="0.25">
      <c r="K897" s="92"/>
      <c r="L897" s="92"/>
    </row>
    <row r="898" spans="11:12" x14ac:dyDescent="0.25">
      <c r="K898" s="92"/>
      <c r="L898" s="92"/>
    </row>
    <row r="899" spans="11:12" x14ac:dyDescent="0.25">
      <c r="K899" s="92"/>
      <c r="L899" s="92"/>
    </row>
    <row r="900" spans="11:12" x14ac:dyDescent="0.25">
      <c r="K900" s="92"/>
      <c r="L900" s="92"/>
    </row>
    <row r="901" spans="11:12" x14ac:dyDescent="0.25">
      <c r="K901" s="92"/>
      <c r="L901" s="92"/>
    </row>
    <row r="902" spans="11:12" x14ac:dyDescent="0.25">
      <c r="K902" s="92"/>
      <c r="L902" s="92"/>
    </row>
    <row r="903" spans="11:12" x14ac:dyDescent="0.25">
      <c r="K903" s="92"/>
      <c r="L903" s="92"/>
    </row>
    <row r="904" spans="11:12" x14ac:dyDescent="0.25">
      <c r="K904" s="92"/>
      <c r="L904" s="92"/>
    </row>
  </sheetData>
  <sheetProtection algorithmName="SHA-512" hashValue="w/7FNIYsOkiolilUdnAjo1jn2bUcwwb0F9hoUlIDFpgVg6OkkPg4CyQN3SXqNqqmFqZKViZKCPf9DIvOmClT7g==" saltValue="MFGjjLjPRE03eNUnsehTIg==" spinCount="100000" sheet="1" objects="1" scenarios="1" selectLockedCells="1"/>
  <mergeCells count="756">
    <mergeCell ref="C755:E755"/>
    <mergeCell ref="C756:E756"/>
    <mergeCell ref="C757:E757"/>
    <mergeCell ref="C758:E758"/>
    <mergeCell ref="C759:E759"/>
    <mergeCell ref="C760:E760"/>
    <mergeCell ref="B761:E761"/>
    <mergeCell ref="F761:H761"/>
    <mergeCell ref="C746:E746"/>
    <mergeCell ref="C747:E747"/>
    <mergeCell ref="C748:E748"/>
    <mergeCell ref="B749:E749"/>
    <mergeCell ref="F749:H749"/>
    <mergeCell ref="C751:E751"/>
    <mergeCell ref="C752:E752"/>
    <mergeCell ref="C753:E753"/>
    <mergeCell ref="C754:E754"/>
    <mergeCell ref="B737:E737"/>
    <mergeCell ref="F737:H737"/>
    <mergeCell ref="C739:E739"/>
    <mergeCell ref="C740:E740"/>
    <mergeCell ref="C741:E741"/>
    <mergeCell ref="C742:E742"/>
    <mergeCell ref="C743:E743"/>
    <mergeCell ref="C744:E744"/>
    <mergeCell ref="C745:E745"/>
    <mergeCell ref="C770:E770"/>
    <mergeCell ref="F770:H770"/>
    <mergeCell ref="C764:E764"/>
    <mergeCell ref="C765:E765"/>
    <mergeCell ref="C766:E766"/>
    <mergeCell ref="C767:E767"/>
    <mergeCell ref="C768:E768"/>
    <mergeCell ref="C769:E769"/>
    <mergeCell ref="C722:E722"/>
    <mergeCell ref="C723:E723"/>
    <mergeCell ref="C724:E724"/>
    <mergeCell ref="B725:E725"/>
    <mergeCell ref="F725:H725"/>
    <mergeCell ref="C763:E763"/>
    <mergeCell ref="C727:E727"/>
    <mergeCell ref="C728:E728"/>
    <mergeCell ref="C729:E729"/>
    <mergeCell ref="C730:E730"/>
    <mergeCell ref="C731:E731"/>
    <mergeCell ref="C732:E732"/>
    <mergeCell ref="C733:E733"/>
    <mergeCell ref="C734:E734"/>
    <mergeCell ref="C735:E735"/>
    <mergeCell ref="C736:E736"/>
    <mergeCell ref="C716:E716"/>
    <mergeCell ref="C717:E717"/>
    <mergeCell ref="C718:E718"/>
    <mergeCell ref="C719:E719"/>
    <mergeCell ref="C720:E720"/>
    <mergeCell ref="C721:E721"/>
    <mergeCell ref="C710:E710"/>
    <mergeCell ref="C711:E711"/>
    <mergeCell ref="C712:E712"/>
    <mergeCell ref="B713:E713"/>
    <mergeCell ref="F713:H713"/>
    <mergeCell ref="C715:E715"/>
    <mergeCell ref="C704:E704"/>
    <mergeCell ref="C705:E705"/>
    <mergeCell ref="C706:E706"/>
    <mergeCell ref="C707:E707"/>
    <mergeCell ref="C708:E708"/>
    <mergeCell ref="C709:E709"/>
    <mergeCell ref="C698:E698"/>
    <mergeCell ref="C699:E699"/>
    <mergeCell ref="C700:E700"/>
    <mergeCell ref="B701:E701"/>
    <mergeCell ref="F701:H701"/>
    <mergeCell ref="C703:E703"/>
    <mergeCell ref="C692:E692"/>
    <mergeCell ref="C693:E693"/>
    <mergeCell ref="C694:E694"/>
    <mergeCell ref="C695:E695"/>
    <mergeCell ref="C696:E696"/>
    <mergeCell ref="C697:E697"/>
    <mergeCell ref="C686:E686"/>
    <mergeCell ref="C687:E687"/>
    <mergeCell ref="C688:E688"/>
    <mergeCell ref="B689:E689"/>
    <mergeCell ref="F689:H689"/>
    <mergeCell ref="C691:E691"/>
    <mergeCell ref="C680:E680"/>
    <mergeCell ref="C681:E681"/>
    <mergeCell ref="C682:E682"/>
    <mergeCell ref="C683:E683"/>
    <mergeCell ref="C684:E684"/>
    <mergeCell ref="C685:E685"/>
    <mergeCell ref="C674:E674"/>
    <mergeCell ref="C675:E675"/>
    <mergeCell ref="C676:E676"/>
    <mergeCell ref="B677:E677"/>
    <mergeCell ref="F677:H677"/>
    <mergeCell ref="C679:E679"/>
    <mergeCell ref="C668:E668"/>
    <mergeCell ref="C669:E669"/>
    <mergeCell ref="C670:E670"/>
    <mergeCell ref="C671:E671"/>
    <mergeCell ref="C672:E672"/>
    <mergeCell ref="C673:E673"/>
    <mergeCell ref="C662:E662"/>
    <mergeCell ref="C663:E663"/>
    <mergeCell ref="C664:E664"/>
    <mergeCell ref="B665:E665"/>
    <mergeCell ref="F665:H665"/>
    <mergeCell ref="C667:E667"/>
    <mergeCell ref="C656:E656"/>
    <mergeCell ref="C657:E657"/>
    <mergeCell ref="C658:E658"/>
    <mergeCell ref="C659:E659"/>
    <mergeCell ref="C660:E660"/>
    <mergeCell ref="C661:E661"/>
    <mergeCell ref="C650:E650"/>
    <mergeCell ref="C651:E651"/>
    <mergeCell ref="C652:E652"/>
    <mergeCell ref="B653:E653"/>
    <mergeCell ref="F653:H653"/>
    <mergeCell ref="C655:E655"/>
    <mergeCell ref="C644:E644"/>
    <mergeCell ref="C645:E645"/>
    <mergeCell ref="C646:E646"/>
    <mergeCell ref="C647:E647"/>
    <mergeCell ref="C648:E648"/>
    <mergeCell ref="C649:E649"/>
    <mergeCell ref="C638:E638"/>
    <mergeCell ref="C639:E639"/>
    <mergeCell ref="C640:E640"/>
    <mergeCell ref="B641:E641"/>
    <mergeCell ref="F641:H641"/>
    <mergeCell ref="C643:E643"/>
    <mergeCell ref="C632:E632"/>
    <mergeCell ref="C633:E633"/>
    <mergeCell ref="C634:E634"/>
    <mergeCell ref="C635:E635"/>
    <mergeCell ref="C636:E636"/>
    <mergeCell ref="C637:E637"/>
    <mergeCell ref="C626:E626"/>
    <mergeCell ref="C627:E627"/>
    <mergeCell ref="C628:E628"/>
    <mergeCell ref="B629:E629"/>
    <mergeCell ref="F629:H629"/>
    <mergeCell ref="C631:E631"/>
    <mergeCell ref="C620:E620"/>
    <mergeCell ref="C621:E621"/>
    <mergeCell ref="C622:E622"/>
    <mergeCell ref="C623:E623"/>
    <mergeCell ref="C624:E624"/>
    <mergeCell ref="C625:E625"/>
    <mergeCell ref="C614:E614"/>
    <mergeCell ref="C615:E615"/>
    <mergeCell ref="C616:E616"/>
    <mergeCell ref="B617:E617"/>
    <mergeCell ref="F617:H617"/>
    <mergeCell ref="C619:E619"/>
    <mergeCell ref="C608:E608"/>
    <mergeCell ref="C609:E609"/>
    <mergeCell ref="C610:E610"/>
    <mergeCell ref="C611:E611"/>
    <mergeCell ref="C612:E612"/>
    <mergeCell ref="C613:E613"/>
    <mergeCell ref="C602:E602"/>
    <mergeCell ref="C603:E603"/>
    <mergeCell ref="C604:E604"/>
    <mergeCell ref="B605:E605"/>
    <mergeCell ref="F605:H605"/>
    <mergeCell ref="C607:E607"/>
    <mergeCell ref="C596:E596"/>
    <mergeCell ref="C597:E597"/>
    <mergeCell ref="C598:E598"/>
    <mergeCell ref="C599:E599"/>
    <mergeCell ref="C600:E600"/>
    <mergeCell ref="C601:E601"/>
    <mergeCell ref="C590:E590"/>
    <mergeCell ref="C591:E591"/>
    <mergeCell ref="C592:E592"/>
    <mergeCell ref="B593:E593"/>
    <mergeCell ref="F593:H593"/>
    <mergeCell ref="C595:E595"/>
    <mergeCell ref="C584:E584"/>
    <mergeCell ref="C585:E585"/>
    <mergeCell ref="C586:E586"/>
    <mergeCell ref="C587:E587"/>
    <mergeCell ref="C588:E588"/>
    <mergeCell ref="C589:E589"/>
    <mergeCell ref="C578:E578"/>
    <mergeCell ref="C579:E579"/>
    <mergeCell ref="C580:E580"/>
    <mergeCell ref="C581:E581"/>
    <mergeCell ref="C582:E582"/>
    <mergeCell ref="C583:E583"/>
    <mergeCell ref="C572:E572"/>
    <mergeCell ref="C573:E573"/>
    <mergeCell ref="C574:E574"/>
    <mergeCell ref="C575:E575"/>
    <mergeCell ref="C576:E576"/>
    <mergeCell ref="C577:E577"/>
    <mergeCell ref="C566:E566"/>
    <mergeCell ref="C567:E567"/>
    <mergeCell ref="C568:E568"/>
    <mergeCell ref="C569:E569"/>
    <mergeCell ref="C570:E570"/>
    <mergeCell ref="C571:E571"/>
    <mergeCell ref="C560:E560"/>
    <mergeCell ref="C561:E561"/>
    <mergeCell ref="C562:E562"/>
    <mergeCell ref="C563:E563"/>
    <mergeCell ref="C564:E564"/>
    <mergeCell ref="C565:E565"/>
    <mergeCell ref="C554:E554"/>
    <mergeCell ref="C555:E555"/>
    <mergeCell ref="C556:E556"/>
    <mergeCell ref="C557:E557"/>
    <mergeCell ref="C558:E558"/>
    <mergeCell ref="C559:E559"/>
    <mergeCell ref="C548:E548"/>
    <mergeCell ref="C549:E549"/>
    <mergeCell ref="C550:E550"/>
    <mergeCell ref="C551:E551"/>
    <mergeCell ref="C552:E552"/>
    <mergeCell ref="C553:E553"/>
    <mergeCell ref="C542:E542"/>
    <mergeCell ref="C543:E543"/>
    <mergeCell ref="B544:E544"/>
    <mergeCell ref="F544:H544"/>
    <mergeCell ref="C546:E546"/>
    <mergeCell ref="C547:E547"/>
    <mergeCell ref="C536:E536"/>
    <mergeCell ref="C537:E537"/>
    <mergeCell ref="C538:E538"/>
    <mergeCell ref="C539:E539"/>
    <mergeCell ref="C540:E540"/>
    <mergeCell ref="C541:E541"/>
    <mergeCell ref="C530:E530"/>
    <mergeCell ref="B531:E531"/>
    <mergeCell ref="F531:H531"/>
    <mergeCell ref="C533:E533"/>
    <mergeCell ref="C534:E534"/>
    <mergeCell ref="C535:E535"/>
    <mergeCell ref="C524:E524"/>
    <mergeCell ref="C525:E525"/>
    <mergeCell ref="C526:E526"/>
    <mergeCell ref="C527:E527"/>
    <mergeCell ref="C528:E528"/>
    <mergeCell ref="C529:E529"/>
    <mergeCell ref="B518:E518"/>
    <mergeCell ref="F518:H518"/>
    <mergeCell ref="C520:E520"/>
    <mergeCell ref="C521:E521"/>
    <mergeCell ref="C522:E522"/>
    <mergeCell ref="C523:E523"/>
    <mergeCell ref="C512:E512"/>
    <mergeCell ref="C513:E513"/>
    <mergeCell ref="C514:E514"/>
    <mergeCell ref="C515:E515"/>
    <mergeCell ref="C516:E516"/>
    <mergeCell ref="C517:E517"/>
    <mergeCell ref="C506:E506"/>
    <mergeCell ref="C507:E507"/>
    <mergeCell ref="C508:E508"/>
    <mergeCell ref="C509:E509"/>
    <mergeCell ref="C510:E510"/>
    <mergeCell ref="C511:E511"/>
    <mergeCell ref="C500:E500"/>
    <mergeCell ref="C501:E501"/>
    <mergeCell ref="C502:E502"/>
    <mergeCell ref="C503:E503"/>
    <mergeCell ref="B504:E504"/>
    <mergeCell ref="F504:H504"/>
    <mergeCell ref="C494:E494"/>
    <mergeCell ref="C495:E495"/>
    <mergeCell ref="C496:E496"/>
    <mergeCell ref="C497:E497"/>
    <mergeCell ref="C498:E498"/>
    <mergeCell ref="C499:E499"/>
    <mergeCell ref="C488:E488"/>
    <mergeCell ref="C489:E489"/>
    <mergeCell ref="C490:E490"/>
    <mergeCell ref="B491:E491"/>
    <mergeCell ref="F491:H491"/>
    <mergeCell ref="C493:E493"/>
    <mergeCell ref="C482:E482"/>
    <mergeCell ref="C483:E483"/>
    <mergeCell ref="C484:E484"/>
    <mergeCell ref="C485:E485"/>
    <mergeCell ref="C486:E486"/>
    <mergeCell ref="C487:E487"/>
    <mergeCell ref="C476:E476"/>
    <mergeCell ref="B477:E477"/>
    <mergeCell ref="F477:H477"/>
    <mergeCell ref="C479:E479"/>
    <mergeCell ref="C480:E480"/>
    <mergeCell ref="C481:E481"/>
    <mergeCell ref="C470:E470"/>
    <mergeCell ref="C471:E471"/>
    <mergeCell ref="C472:E472"/>
    <mergeCell ref="C473:E473"/>
    <mergeCell ref="C474:E474"/>
    <mergeCell ref="C475:E475"/>
    <mergeCell ref="C464:E464"/>
    <mergeCell ref="C465:E465"/>
    <mergeCell ref="B466:E466"/>
    <mergeCell ref="F466:H466"/>
    <mergeCell ref="C468:E468"/>
    <mergeCell ref="C469:E469"/>
    <mergeCell ref="C458:E458"/>
    <mergeCell ref="C459:E459"/>
    <mergeCell ref="C460:E460"/>
    <mergeCell ref="C461:E461"/>
    <mergeCell ref="C462:E462"/>
    <mergeCell ref="C463:E463"/>
    <mergeCell ref="C452:E452"/>
    <mergeCell ref="B453:E453"/>
    <mergeCell ref="F453:H453"/>
    <mergeCell ref="C455:E455"/>
    <mergeCell ref="C456:E456"/>
    <mergeCell ref="C457:E457"/>
    <mergeCell ref="C446:E446"/>
    <mergeCell ref="C447:E447"/>
    <mergeCell ref="C448:E448"/>
    <mergeCell ref="C449:E449"/>
    <mergeCell ref="C450:E450"/>
    <mergeCell ref="C451:E451"/>
    <mergeCell ref="C440:E440"/>
    <mergeCell ref="C441:E441"/>
    <mergeCell ref="B442:E442"/>
    <mergeCell ref="F442:H442"/>
    <mergeCell ref="C444:E444"/>
    <mergeCell ref="C445:E445"/>
    <mergeCell ref="C434:E434"/>
    <mergeCell ref="C435:E435"/>
    <mergeCell ref="C436:E436"/>
    <mergeCell ref="C437:E437"/>
    <mergeCell ref="C438:E438"/>
    <mergeCell ref="C439:E439"/>
    <mergeCell ref="C428:E428"/>
    <mergeCell ref="C429:E429"/>
    <mergeCell ref="C430:E430"/>
    <mergeCell ref="C431:E431"/>
    <mergeCell ref="C432:E432"/>
    <mergeCell ref="C433:E433"/>
    <mergeCell ref="C422:E422"/>
    <mergeCell ref="C423:E423"/>
    <mergeCell ref="C424:E424"/>
    <mergeCell ref="C425:E425"/>
    <mergeCell ref="C426:E426"/>
    <mergeCell ref="C427:E427"/>
    <mergeCell ref="F415:H415"/>
    <mergeCell ref="C417:E417"/>
    <mergeCell ref="C418:E418"/>
    <mergeCell ref="C419:E419"/>
    <mergeCell ref="C420:E420"/>
    <mergeCell ref="C421:E421"/>
    <mergeCell ref="C410:E410"/>
    <mergeCell ref="C411:E411"/>
    <mergeCell ref="C412:E412"/>
    <mergeCell ref="C413:E413"/>
    <mergeCell ref="C414:E414"/>
    <mergeCell ref="B415:E415"/>
    <mergeCell ref="C404:E404"/>
    <mergeCell ref="C405:E405"/>
    <mergeCell ref="C406:E406"/>
    <mergeCell ref="C407:E407"/>
    <mergeCell ref="C408:E408"/>
    <mergeCell ref="C409:E409"/>
    <mergeCell ref="C398:E398"/>
    <mergeCell ref="C399:E399"/>
    <mergeCell ref="C400:E400"/>
    <mergeCell ref="B401:E401"/>
    <mergeCell ref="F401:H401"/>
    <mergeCell ref="C403:E403"/>
    <mergeCell ref="C392:E392"/>
    <mergeCell ref="C393:E393"/>
    <mergeCell ref="C394:E394"/>
    <mergeCell ref="C395:E395"/>
    <mergeCell ref="C396:E396"/>
    <mergeCell ref="C397:E397"/>
    <mergeCell ref="B386:E386"/>
    <mergeCell ref="F386:H386"/>
    <mergeCell ref="C388:E388"/>
    <mergeCell ref="C389:E389"/>
    <mergeCell ref="C390:E390"/>
    <mergeCell ref="C391:E391"/>
    <mergeCell ref="C380:E380"/>
    <mergeCell ref="C381:E381"/>
    <mergeCell ref="C382:E382"/>
    <mergeCell ref="C383:E383"/>
    <mergeCell ref="C384:E384"/>
    <mergeCell ref="C385:E385"/>
    <mergeCell ref="C374:E374"/>
    <mergeCell ref="B375:E375"/>
    <mergeCell ref="F375:H375"/>
    <mergeCell ref="C377:E377"/>
    <mergeCell ref="C378:E378"/>
    <mergeCell ref="C379:E379"/>
    <mergeCell ref="C368:E368"/>
    <mergeCell ref="C369:E369"/>
    <mergeCell ref="C370:E370"/>
    <mergeCell ref="C371:E371"/>
    <mergeCell ref="C372:E372"/>
    <mergeCell ref="C373:E373"/>
    <mergeCell ref="B362:E362"/>
    <mergeCell ref="F362:H362"/>
    <mergeCell ref="C364:E364"/>
    <mergeCell ref="C365:E365"/>
    <mergeCell ref="C366:E366"/>
    <mergeCell ref="C367:E367"/>
    <mergeCell ref="C356:E356"/>
    <mergeCell ref="C357:E357"/>
    <mergeCell ref="C358:E358"/>
    <mergeCell ref="C359:E359"/>
    <mergeCell ref="C360:E360"/>
    <mergeCell ref="C361:E361"/>
    <mergeCell ref="C350:E350"/>
    <mergeCell ref="B351:E351"/>
    <mergeCell ref="F351:H351"/>
    <mergeCell ref="C353:E353"/>
    <mergeCell ref="C354:E354"/>
    <mergeCell ref="C355:E355"/>
    <mergeCell ref="C344:E344"/>
    <mergeCell ref="C345:E345"/>
    <mergeCell ref="C346:E346"/>
    <mergeCell ref="C347:E347"/>
    <mergeCell ref="C348:E348"/>
    <mergeCell ref="C349:E349"/>
    <mergeCell ref="C338:E338"/>
    <mergeCell ref="C339:E339"/>
    <mergeCell ref="C340:E340"/>
    <mergeCell ref="C341:E341"/>
    <mergeCell ref="C342:E342"/>
    <mergeCell ref="C343:E343"/>
    <mergeCell ref="C335:E335"/>
    <mergeCell ref="C336:E336"/>
    <mergeCell ref="C337:E337"/>
    <mergeCell ref="C330:E330"/>
    <mergeCell ref="C331:E331"/>
    <mergeCell ref="C332:E332"/>
    <mergeCell ref="C333:E333"/>
    <mergeCell ref="C334:E334"/>
    <mergeCell ref="C324:E324"/>
    <mergeCell ref="C325:E325"/>
    <mergeCell ref="C326:E326"/>
    <mergeCell ref="C327:E327"/>
    <mergeCell ref="C328:E328"/>
    <mergeCell ref="C329:E329"/>
    <mergeCell ref="C318:E318"/>
    <mergeCell ref="C319:E319"/>
    <mergeCell ref="C320:E320"/>
    <mergeCell ref="C321:E321"/>
    <mergeCell ref="C322:E322"/>
    <mergeCell ref="C323:E323"/>
    <mergeCell ref="C312:E312"/>
    <mergeCell ref="C313:E313"/>
    <mergeCell ref="C314:E314"/>
    <mergeCell ref="B315:E315"/>
    <mergeCell ref="F315:H315"/>
    <mergeCell ref="C317:E317"/>
    <mergeCell ref="C306:E306"/>
    <mergeCell ref="C307:E307"/>
    <mergeCell ref="C308:E308"/>
    <mergeCell ref="C309:E309"/>
    <mergeCell ref="C310:E310"/>
    <mergeCell ref="C311:E311"/>
    <mergeCell ref="C300:E300"/>
    <mergeCell ref="C301:E301"/>
    <mergeCell ref="C302:E302"/>
    <mergeCell ref="C303:E303"/>
    <mergeCell ref="B304:E304"/>
    <mergeCell ref="F304:H304"/>
    <mergeCell ref="C294:E294"/>
    <mergeCell ref="C295:E295"/>
    <mergeCell ref="C296:E296"/>
    <mergeCell ref="C297:E297"/>
    <mergeCell ref="C298:E298"/>
    <mergeCell ref="C299:E299"/>
    <mergeCell ref="C288:E288"/>
    <mergeCell ref="C289:E289"/>
    <mergeCell ref="C290:E290"/>
    <mergeCell ref="C291:E291"/>
    <mergeCell ref="C292:E292"/>
    <mergeCell ref="C293:E293"/>
    <mergeCell ref="C282:E282"/>
    <mergeCell ref="C283:E283"/>
    <mergeCell ref="C284:E284"/>
    <mergeCell ref="C285:E285"/>
    <mergeCell ref="C286:E286"/>
    <mergeCell ref="C287:E287"/>
    <mergeCell ref="C276:E276"/>
    <mergeCell ref="C277:E277"/>
    <mergeCell ref="C278:E278"/>
    <mergeCell ref="C279:E279"/>
    <mergeCell ref="C280:E280"/>
    <mergeCell ref="C281:E281"/>
    <mergeCell ref="C270:E270"/>
    <mergeCell ref="C271:E271"/>
    <mergeCell ref="C272:E272"/>
    <mergeCell ref="C273:E273"/>
    <mergeCell ref="C274:E274"/>
    <mergeCell ref="C275:E275"/>
    <mergeCell ref="C264:E264"/>
    <mergeCell ref="C265:E265"/>
    <mergeCell ref="C266:E266"/>
    <mergeCell ref="C267:E267"/>
    <mergeCell ref="C268:E268"/>
    <mergeCell ref="C269:E269"/>
    <mergeCell ref="C258:E258"/>
    <mergeCell ref="C259:E259"/>
    <mergeCell ref="C260:E260"/>
    <mergeCell ref="C261:E261"/>
    <mergeCell ref="C262:E262"/>
    <mergeCell ref="C263:E263"/>
    <mergeCell ref="C252:E252"/>
    <mergeCell ref="B253:E253"/>
    <mergeCell ref="F253:H253"/>
    <mergeCell ref="C255:E255"/>
    <mergeCell ref="C256:E256"/>
    <mergeCell ref="C257:E257"/>
    <mergeCell ref="C246:E246"/>
    <mergeCell ref="C247:E247"/>
    <mergeCell ref="C248:E248"/>
    <mergeCell ref="C249:E249"/>
    <mergeCell ref="C250:E250"/>
    <mergeCell ref="C251:E251"/>
    <mergeCell ref="C241:E241"/>
    <mergeCell ref="B242:E242"/>
    <mergeCell ref="F242:H242"/>
    <mergeCell ref="C243:E243"/>
    <mergeCell ref="C244:E244"/>
    <mergeCell ref="C245:E245"/>
    <mergeCell ref="C235:E235"/>
    <mergeCell ref="C236:E236"/>
    <mergeCell ref="C237:E237"/>
    <mergeCell ref="C238:E238"/>
    <mergeCell ref="C239:E239"/>
    <mergeCell ref="C240:E240"/>
    <mergeCell ref="C229:E229"/>
    <mergeCell ref="C230:E230"/>
    <mergeCell ref="C231:E231"/>
    <mergeCell ref="C232:E232"/>
    <mergeCell ref="C233:E233"/>
    <mergeCell ref="C234:E234"/>
    <mergeCell ref="C223:E223"/>
    <mergeCell ref="C224:E224"/>
    <mergeCell ref="C225:E225"/>
    <mergeCell ref="C226:E226"/>
    <mergeCell ref="C227:E227"/>
    <mergeCell ref="C228:E228"/>
    <mergeCell ref="C217:E217"/>
    <mergeCell ref="C218:E218"/>
    <mergeCell ref="C219:E219"/>
    <mergeCell ref="C220:E220"/>
    <mergeCell ref="C221:E221"/>
    <mergeCell ref="C222:E222"/>
    <mergeCell ref="C211:E211"/>
    <mergeCell ref="C212:E212"/>
    <mergeCell ref="C213:E213"/>
    <mergeCell ref="C214:E214"/>
    <mergeCell ref="C215:E215"/>
    <mergeCell ref="C216:E216"/>
    <mergeCell ref="C205:E205"/>
    <mergeCell ref="C206:E206"/>
    <mergeCell ref="C207:E207"/>
    <mergeCell ref="C208:E208"/>
    <mergeCell ref="C209:E209"/>
    <mergeCell ref="C210:E210"/>
    <mergeCell ref="B199:E199"/>
    <mergeCell ref="F199:H199"/>
    <mergeCell ref="C201:E201"/>
    <mergeCell ref="C202:E202"/>
    <mergeCell ref="C203:E203"/>
    <mergeCell ref="C204:E204"/>
    <mergeCell ref="C193:E193"/>
    <mergeCell ref="C194:E194"/>
    <mergeCell ref="C195:E195"/>
    <mergeCell ref="C196:E196"/>
    <mergeCell ref="C197:E197"/>
    <mergeCell ref="C198:E198"/>
    <mergeCell ref="B188:E188"/>
    <mergeCell ref="F188:H188"/>
    <mergeCell ref="C189:E189"/>
    <mergeCell ref="C190:E190"/>
    <mergeCell ref="C191:E191"/>
    <mergeCell ref="C192:E192"/>
    <mergeCell ref="C182:E182"/>
    <mergeCell ref="C183:E183"/>
    <mergeCell ref="C184:E184"/>
    <mergeCell ref="C185:E185"/>
    <mergeCell ref="C186:E186"/>
    <mergeCell ref="C187:E187"/>
    <mergeCell ref="C176:E176"/>
    <mergeCell ref="C177:E177"/>
    <mergeCell ref="C178:E178"/>
    <mergeCell ref="C179:E179"/>
    <mergeCell ref="C180:E180"/>
    <mergeCell ref="C181:E181"/>
    <mergeCell ref="C170:E170"/>
    <mergeCell ref="C171:E171"/>
    <mergeCell ref="C172:E172"/>
    <mergeCell ref="C173:E173"/>
    <mergeCell ref="B174:E174"/>
    <mergeCell ref="F174:H174"/>
    <mergeCell ref="C164:E164"/>
    <mergeCell ref="B165:E165"/>
    <mergeCell ref="F165:H165"/>
    <mergeCell ref="C167:E167"/>
    <mergeCell ref="C168:E168"/>
    <mergeCell ref="C169:E169"/>
    <mergeCell ref="C158:E158"/>
    <mergeCell ref="C159:E159"/>
    <mergeCell ref="C160:E160"/>
    <mergeCell ref="C161:E161"/>
    <mergeCell ref="C162:E162"/>
    <mergeCell ref="C163:E163"/>
    <mergeCell ref="C152:E152"/>
    <mergeCell ref="C153:E153"/>
    <mergeCell ref="C154:E154"/>
    <mergeCell ref="C155:E155"/>
    <mergeCell ref="C156:E156"/>
    <mergeCell ref="C157:E157"/>
    <mergeCell ref="C146:E146"/>
    <mergeCell ref="C147:E147"/>
    <mergeCell ref="C148:E148"/>
    <mergeCell ref="C149:E149"/>
    <mergeCell ref="C150:E150"/>
    <mergeCell ref="C151:E151"/>
    <mergeCell ref="C140:E140"/>
    <mergeCell ref="C141:E141"/>
    <mergeCell ref="C142:E142"/>
    <mergeCell ref="C143:E143"/>
    <mergeCell ref="C144:E144"/>
    <mergeCell ref="C145:E145"/>
    <mergeCell ref="C135:E135"/>
    <mergeCell ref="B136:E136"/>
    <mergeCell ref="F136:H136"/>
    <mergeCell ref="C137:E137"/>
    <mergeCell ref="C138:E138"/>
    <mergeCell ref="C139:E139"/>
    <mergeCell ref="C129:E129"/>
    <mergeCell ref="C130:E130"/>
    <mergeCell ref="C131:E131"/>
    <mergeCell ref="C132:E132"/>
    <mergeCell ref="C133:E133"/>
    <mergeCell ref="C134:E134"/>
    <mergeCell ref="C123:E123"/>
    <mergeCell ref="C124:E124"/>
    <mergeCell ref="C125:E125"/>
    <mergeCell ref="C126:E126"/>
    <mergeCell ref="B127:E127"/>
    <mergeCell ref="F127:H127"/>
    <mergeCell ref="C117:E117"/>
    <mergeCell ref="C118:E118"/>
    <mergeCell ref="C119:E119"/>
    <mergeCell ref="B120:E120"/>
    <mergeCell ref="F120:H120"/>
    <mergeCell ref="C122:E122"/>
    <mergeCell ref="C111:E111"/>
    <mergeCell ref="C112:E112"/>
    <mergeCell ref="C113:E113"/>
    <mergeCell ref="C114:E114"/>
    <mergeCell ref="C115:E115"/>
    <mergeCell ref="C116:E116"/>
    <mergeCell ref="C105:E105"/>
    <mergeCell ref="C106:E106"/>
    <mergeCell ref="C107:E107"/>
    <mergeCell ref="C108:E108"/>
    <mergeCell ref="C109:E109"/>
    <mergeCell ref="C110:E110"/>
    <mergeCell ref="C99:E99"/>
    <mergeCell ref="C100:E100"/>
    <mergeCell ref="C101:E101"/>
    <mergeCell ref="C102:E102"/>
    <mergeCell ref="C103:E103"/>
    <mergeCell ref="C104:E104"/>
    <mergeCell ref="C93:E93"/>
    <mergeCell ref="C94:E94"/>
    <mergeCell ref="C95:E95"/>
    <mergeCell ref="C96:E96"/>
    <mergeCell ref="C97:E97"/>
    <mergeCell ref="C98:E98"/>
    <mergeCell ref="B89:E89"/>
    <mergeCell ref="F89:H89"/>
    <mergeCell ref="B90:E90"/>
    <mergeCell ref="F90:H90"/>
    <mergeCell ref="C91:E91"/>
    <mergeCell ref="C92:E92"/>
    <mergeCell ref="C83:E83"/>
    <mergeCell ref="C84:E84"/>
    <mergeCell ref="C85:E85"/>
    <mergeCell ref="C86:E86"/>
    <mergeCell ref="C87:E87"/>
    <mergeCell ref="C88:E88"/>
    <mergeCell ref="C77:E77"/>
    <mergeCell ref="C78:E78"/>
    <mergeCell ref="C79:E79"/>
    <mergeCell ref="B80:E80"/>
    <mergeCell ref="F80:H80"/>
    <mergeCell ref="C82:E82"/>
    <mergeCell ref="C71:E71"/>
    <mergeCell ref="C72:E72"/>
    <mergeCell ref="C73:E73"/>
    <mergeCell ref="C74:E74"/>
    <mergeCell ref="C75:E75"/>
    <mergeCell ref="C76:E76"/>
    <mergeCell ref="C65:E65"/>
    <mergeCell ref="C66:E66"/>
    <mergeCell ref="C67:E67"/>
    <mergeCell ref="C68:E68"/>
    <mergeCell ref="C69:E69"/>
    <mergeCell ref="C70:E70"/>
    <mergeCell ref="C59:E59"/>
    <mergeCell ref="C60:E60"/>
    <mergeCell ref="C61:E61"/>
    <mergeCell ref="C62:E62"/>
    <mergeCell ref="C63:E63"/>
    <mergeCell ref="C64:E64"/>
    <mergeCell ref="C53:E53"/>
    <mergeCell ref="B54:E54"/>
    <mergeCell ref="F54:H54"/>
    <mergeCell ref="C56:E56"/>
    <mergeCell ref="C57:E57"/>
    <mergeCell ref="C58:E58"/>
    <mergeCell ref="F46:H46"/>
    <mergeCell ref="C48:E48"/>
    <mergeCell ref="C49:E49"/>
    <mergeCell ref="C50:E50"/>
    <mergeCell ref="C51:E51"/>
    <mergeCell ref="C52:E52"/>
    <mergeCell ref="C41:E41"/>
    <mergeCell ref="C42:E42"/>
    <mergeCell ref="C43:E43"/>
    <mergeCell ref="C44:E44"/>
    <mergeCell ref="C45:E45"/>
    <mergeCell ref="B46:E46"/>
    <mergeCell ref="C35:E35"/>
    <mergeCell ref="C36:E36"/>
    <mergeCell ref="C37:E37"/>
    <mergeCell ref="C38:E38"/>
    <mergeCell ref="B39:E39"/>
    <mergeCell ref="B17:F17"/>
    <mergeCell ref="B18:E18"/>
    <mergeCell ref="F39:H39"/>
    <mergeCell ref="C28:E28"/>
    <mergeCell ref="C29:E29"/>
    <mergeCell ref="C30:E30"/>
    <mergeCell ref="C31:E31"/>
    <mergeCell ref="C32:E32"/>
    <mergeCell ref="C33:E33"/>
    <mergeCell ref="B22:I22"/>
    <mergeCell ref="C23:E23"/>
    <mergeCell ref="C24:E24"/>
    <mergeCell ref="C25:E25"/>
    <mergeCell ref="C26:E26"/>
    <mergeCell ref="C27:E27"/>
  </mergeCells>
  <printOptions horizontalCentered="1"/>
  <pageMargins left="0.11811023622047245" right="7.874015748031496E-2" top="0.11811023622047245" bottom="0.15748031496062992" header="0.43307086614173229" footer="0.39370078740157483"/>
  <pageSetup paperSize="9" scale="61" fitToHeight="0" orientation="portrait" r:id="rId1"/>
  <headerFooter alignWithMargins="0">
    <oddFooter>&amp;L&amp;9Inschrijfstaat&amp;R&amp;9pagina &amp;P/&amp;N</oddFooter>
  </headerFooter>
  <rowBreaks count="12" manualBreakCount="12">
    <brk id="80" min="1" max="8" man="1"/>
    <brk id="136" min="1" max="8" man="1"/>
    <brk id="199" min="1" max="8" man="1"/>
    <brk id="253" min="1" max="8" man="1"/>
    <brk id="315" min="1" max="8" man="1"/>
    <brk id="386" min="1" max="8" man="1"/>
    <brk id="453" min="1" max="8" man="1"/>
    <brk id="518" min="1" max="8" man="1"/>
    <brk id="566" min="1" max="8" man="1"/>
    <brk id="629" min="1" max="8" man="1"/>
    <brk id="689" min="1" max="8" man="1"/>
    <brk id="749" min="1" max="8" man="1"/>
  </rowBreaks>
  <ignoredErrors>
    <ignoredError sqref="H28 H31 H29:H30"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1">
    <pageSetUpPr fitToPage="1"/>
  </sheetPr>
  <dimension ref="B1:P253"/>
  <sheetViews>
    <sheetView showGridLines="0" view="pageBreakPreview" topLeftCell="A30" zoomScaleNormal="75" zoomScaleSheetLayoutView="100" zoomScalePageLayoutView="85" workbookViewId="0">
      <selection activeCell="K27" sqref="K27:M27"/>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570</v>
      </c>
      <c r="C18" s="360"/>
      <c r="D18" s="360"/>
      <c r="E18" s="360"/>
      <c r="F18" s="360"/>
      <c r="G18" s="179"/>
      <c r="H18" s="180"/>
      <c r="I18" s="298"/>
      <c r="J18" s="178"/>
      <c r="K18" s="181"/>
      <c r="L18" s="181"/>
      <c r="M18" s="178"/>
      <c r="N18" s="178"/>
      <c r="O18" s="178"/>
    </row>
    <row r="19" spans="2:16" ht="25.5" customHeight="1" x14ac:dyDescent="0.25">
      <c r="B19" s="361" t="s">
        <v>616</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31" si="0">+F27*H27</f>
        <v>0</v>
      </c>
      <c r="J27" s="181"/>
      <c r="K27" s="494"/>
      <c r="L27" s="494"/>
      <c r="M27" s="494"/>
      <c r="N27" s="178"/>
      <c r="O27" s="178"/>
    </row>
    <row r="28" spans="2:16" x14ac:dyDescent="0.25">
      <c r="B28" s="195" t="s">
        <v>7</v>
      </c>
      <c r="C28" s="458" t="s">
        <v>29</v>
      </c>
      <c r="D28" s="459"/>
      <c r="E28" s="460"/>
      <c r="F28" s="196">
        <v>12</v>
      </c>
      <c r="G28" s="197" t="s">
        <v>6</v>
      </c>
      <c r="H28" s="198">
        <f>'Prijzenboek-DEEL B'!I46</f>
        <v>0</v>
      </c>
      <c r="I28" s="199">
        <f t="shared" ref="I28" si="1">+F28*H28</f>
        <v>0</v>
      </c>
      <c r="J28" s="181"/>
      <c r="K28" s="495"/>
      <c r="L28" s="495"/>
      <c r="M28" s="495"/>
      <c r="N28" s="178"/>
      <c r="O28" s="178"/>
    </row>
    <row r="29" spans="2:16" x14ac:dyDescent="0.25">
      <c r="B29" s="195">
        <v>2</v>
      </c>
      <c r="C29" s="458" t="s">
        <v>17</v>
      </c>
      <c r="D29" s="459"/>
      <c r="E29" s="460"/>
      <c r="F29" s="197">
        <v>10</v>
      </c>
      <c r="G29" s="197" t="s">
        <v>6</v>
      </c>
      <c r="H29" s="198">
        <f>'Prijzenboek-DEEL B'!I54</f>
        <v>0</v>
      </c>
      <c r="I29" s="199">
        <f t="shared" ref="I29" si="2">+F29*H29</f>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ref="I30" si="3">+F30*H30</f>
        <v>0</v>
      </c>
      <c r="J30" s="181"/>
      <c r="K30" s="495"/>
      <c r="L30" s="495"/>
      <c r="M30" s="495"/>
      <c r="N30" s="178"/>
      <c r="O30" s="178"/>
    </row>
    <row r="31" spans="2:16" x14ac:dyDescent="0.25">
      <c r="B31" s="195">
        <v>4</v>
      </c>
      <c r="C31" s="458" t="s">
        <v>19</v>
      </c>
      <c r="D31" s="459"/>
      <c r="E31" s="460"/>
      <c r="F31" s="197">
        <v>4</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ref="I32:I36" si="4">+F32*H32</f>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4"/>
        <v>0</v>
      </c>
      <c r="J33" s="181"/>
      <c r="K33" s="495"/>
      <c r="L33" s="495"/>
      <c r="M33" s="495"/>
      <c r="N33" s="178"/>
      <c r="O33" s="178"/>
    </row>
    <row r="34" spans="2:15" x14ac:dyDescent="0.25">
      <c r="B34" s="195">
        <v>6</v>
      </c>
      <c r="C34" s="458" t="s">
        <v>20</v>
      </c>
      <c r="D34" s="459"/>
      <c r="E34" s="460"/>
      <c r="F34" s="197">
        <v>3</v>
      </c>
      <c r="G34" s="197" t="s">
        <v>6</v>
      </c>
      <c r="H34" s="198">
        <f>'Prijzenboek-DEEL B'!I136</f>
        <v>0</v>
      </c>
      <c r="I34" s="199">
        <f t="shared" si="4"/>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4"/>
        <v>0</v>
      </c>
      <c r="J35" s="181"/>
      <c r="K35" s="495"/>
      <c r="L35" s="495"/>
      <c r="M35" s="495"/>
      <c r="N35" s="178"/>
      <c r="O35" s="178"/>
    </row>
    <row r="36" spans="2:15" x14ac:dyDescent="0.25">
      <c r="B36" s="195">
        <v>8</v>
      </c>
      <c r="C36" s="458" t="s">
        <v>22</v>
      </c>
      <c r="D36" s="459"/>
      <c r="E36" s="460"/>
      <c r="F36" s="197">
        <v>2</v>
      </c>
      <c r="G36" s="197" t="s">
        <v>6</v>
      </c>
      <c r="H36" s="198">
        <f>'Prijzenboek-DEEL B'!I174</f>
        <v>0</v>
      </c>
      <c r="I36" s="199">
        <f t="shared" si="4"/>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ref="I37" si="5">+F37*H37</f>
        <v>0</v>
      </c>
      <c r="J37" s="181"/>
      <c r="K37" s="495"/>
      <c r="L37" s="495"/>
      <c r="M37" s="495"/>
      <c r="N37" s="178"/>
      <c r="O37" s="178"/>
    </row>
    <row r="38" spans="2:15" x14ac:dyDescent="0.25">
      <c r="B38" s="195">
        <v>10</v>
      </c>
      <c r="C38" s="458" t="s">
        <v>23</v>
      </c>
      <c r="D38" s="459"/>
      <c r="E38" s="460"/>
      <c r="F38" s="197">
        <v>10</v>
      </c>
      <c r="G38" s="197" t="s">
        <v>6</v>
      </c>
      <c r="H38" s="198">
        <f>'Prijzenboek-DEEL B'!I199</f>
        <v>0</v>
      </c>
      <c r="I38" s="199">
        <f t="shared" ref="I38" si="6">+F38*H38</f>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ref="I39:I48" si="7">+F39*H39</f>
        <v>0</v>
      </c>
      <c r="J39" s="181"/>
      <c r="K39" s="495"/>
      <c r="L39" s="495"/>
      <c r="M39" s="495"/>
      <c r="N39" s="178"/>
      <c r="O39" s="178"/>
    </row>
    <row r="40" spans="2:15" x14ac:dyDescent="0.25">
      <c r="B40" s="195">
        <v>12</v>
      </c>
      <c r="C40" s="458" t="s">
        <v>31</v>
      </c>
      <c r="D40" s="459"/>
      <c r="E40" s="460"/>
      <c r="F40" s="197">
        <v>6</v>
      </c>
      <c r="G40" s="197" t="s">
        <v>6</v>
      </c>
      <c r="H40" s="198">
        <f>'Prijzenboek-DEEL B'!I253</f>
        <v>0</v>
      </c>
      <c r="I40" s="199">
        <f t="shared" si="7"/>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ref="I41:I42" si="8">+F41*H41</f>
        <v>0</v>
      </c>
      <c r="J41" s="181"/>
      <c r="K41" s="495"/>
      <c r="L41" s="495"/>
      <c r="M41" s="495"/>
      <c r="N41" s="178"/>
      <c r="O41" s="178"/>
    </row>
    <row r="42" spans="2:15" x14ac:dyDescent="0.25">
      <c r="B42" s="195">
        <v>14</v>
      </c>
      <c r="C42" s="458" t="s">
        <v>33</v>
      </c>
      <c r="D42" s="459"/>
      <c r="E42" s="460"/>
      <c r="F42" s="197">
        <v>4</v>
      </c>
      <c r="G42" s="197" t="s">
        <v>6</v>
      </c>
      <c r="H42" s="198">
        <f>'Prijzenboek-DEEL B'!I315</f>
        <v>0</v>
      </c>
      <c r="I42" s="199">
        <f t="shared" si="8"/>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ref="I43" si="9">+F43*H43</f>
        <v>0</v>
      </c>
      <c r="J43" s="181"/>
      <c r="K43" s="495"/>
      <c r="L43" s="495"/>
      <c r="M43" s="495"/>
      <c r="N43" s="178"/>
      <c r="O43" s="178"/>
    </row>
    <row r="44" spans="2:15" x14ac:dyDescent="0.25">
      <c r="B44" s="195">
        <v>16</v>
      </c>
      <c r="C44" s="458" t="s">
        <v>35</v>
      </c>
      <c r="D44" s="459"/>
      <c r="E44" s="460"/>
      <c r="F44" s="197">
        <v>2</v>
      </c>
      <c r="G44" s="197" t="s">
        <v>6</v>
      </c>
      <c r="H44" s="198">
        <f>'Prijzenboek-DEEL B'!I362</f>
        <v>0</v>
      </c>
      <c r="I44" s="199">
        <f t="shared" si="7"/>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ref="I45" si="10">+F45*H45</f>
        <v>0</v>
      </c>
      <c r="J45" s="181"/>
      <c r="K45" s="495"/>
      <c r="L45" s="495"/>
      <c r="M45" s="495"/>
      <c r="N45" s="178"/>
      <c r="O45" s="178"/>
    </row>
    <row r="46" spans="2:15" x14ac:dyDescent="0.25">
      <c r="B46" s="195">
        <v>18</v>
      </c>
      <c r="C46" s="458" t="s">
        <v>37</v>
      </c>
      <c r="D46" s="459"/>
      <c r="E46" s="460"/>
      <c r="F46" s="197">
        <v>11</v>
      </c>
      <c r="G46" s="197" t="s">
        <v>6</v>
      </c>
      <c r="H46" s="198">
        <f>'Prijzenboek-DEEL B'!I386</f>
        <v>0</v>
      </c>
      <c r="I46" s="199">
        <f t="shared" si="7"/>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ref="I47" si="11">+F47*H47</f>
        <v>0</v>
      </c>
      <c r="J47" s="181"/>
      <c r="K47" s="495"/>
      <c r="L47" s="495"/>
      <c r="M47" s="495"/>
      <c r="N47" s="178"/>
      <c r="O47" s="178"/>
    </row>
    <row r="48" spans="2:15" x14ac:dyDescent="0.25">
      <c r="B48" s="195">
        <v>20</v>
      </c>
      <c r="C48" s="458" t="s">
        <v>27</v>
      </c>
      <c r="D48" s="459"/>
      <c r="E48" s="460"/>
      <c r="F48" s="197">
        <v>1</v>
      </c>
      <c r="G48" s="197" t="s">
        <v>6</v>
      </c>
      <c r="H48" s="198">
        <f>'Prijzenboek-DEEL B'!I415</f>
        <v>0</v>
      </c>
      <c r="I48" s="199">
        <f t="shared" si="7"/>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ref="I49" si="12">+F49*H49</f>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ref="I50" si="13">+F50*H50</f>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ref="I51" si="14">+F51*H51</f>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1</v>
      </c>
      <c r="G54" s="197" t="s">
        <v>6</v>
      </c>
      <c r="H54" s="198">
        <f>'Prijzenboek-DEEL B'!I504</f>
        <v>0</v>
      </c>
      <c r="I54" s="199">
        <f t="shared" ref="I54" si="15">+F54*H54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16">+F56*H56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 si="17">+F60*H60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ref="I61" si="18">+F61*H61</f>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ref="I62" si="19">+F62*H62</f>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ref="I63" si="20">+F63*H63</f>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ref="I64" si="21">+F64*H64</f>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ref="I65" si="22">+F65*H65</f>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ref="I66" si="23">+F66*H66</f>
        <v>0</v>
      </c>
      <c r="J66" s="181"/>
      <c r="K66" s="495"/>
      <c r="L66" s="495"/>
      <c r="M66" s="495"/>
      <c r="N66" s="178"/>
      <c r="O66" s="178"/>
    </row>
    <row r="67" spans="2:15" x14ac:dyDescent="0.25">
      <c r="B67" s="195">
        <v>47</v>
      </c>
      <c r="C67" s="458" t="s">
        <v>55</v>
      </c>
      <c r="D67" s="459"/>
      <c r="E67" s="460"/>
      <c r="F67" s="197">
        <v>1</v>
      </c>
      <c r="G67" s="197" t="s">
        <v>6</v>
      </c>
      <c r="H67" s="198">
        <f>'Prijzenboek-DEEL B'!I665</f>
        <v>0</v>
      </c>
      <c r="I67" s="199">
        <f>+F67*H67</f>
        <v>0</v>
      </c>
      <c r="J67" s="181"/>
      <c r="K67" s="495"/>
      <c r="L67" s="495"/>
      <c r="M67" s="495"/>
      <c r="N67" s="178"/>
      <c r="O67" s="178"/>
    </row>
    <row r="68" spans="2:15" x14ac:dyDescent="0.25">
      <c r="B68" s="195">
        <v>48</v>
      </c>
      <c r="C68" s="458" t="s">
        <v>49</v>
      </c>
      <c r="D68" s="459"/>
      <c r="E68" s="460"/>
      <c r="F68" s="197">
        <v>1</v>
      </c>
      <c r="G68" s="197" t="s">
        <v>6</v>
      </c>
      <c r="H68" s="198">
        <f>'Prijzenboek-DEEL B'!I677</f>
        <v>0</v>
      </c>
      <c r="I68" s="199">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 si="2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ref="I70:I71" si="25">+F70*H70</f>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25"/>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ref="I72:I74" si="26">+F72*H72</f>
        <v>0</v>
      </c>
      <c r="J72" s="181"/>
      <c r="K72" s="495"/>
      <c r="L72" s="495"/>
      <c r="M72" s="495"/>
      <c r="N72" s="178"/>
      <c r="O72" s="178"/>
    </row>
    <row r="73" spans="2:15" x14ac:dyDescent="0.25">
      <c r="B73" s="191">
        <v>53</v>
      </c>
      <c r="C73" s="455" t="s">
        <v>627</v>
      </c>
      <c r="D73" s="456"/>
      <c r="E73" s="457"/>
      <c r="F73" s="192">
        <v>0</v>
      </c>
      <c r="G73" s="192" t="s">
        <v>6</v>
      </c>
      <c r="H73" s="193">
        <f>'Prijzenboek-DEEL B'!I737</f>
        <v>0</v>
      </c>
      <c r="I73" s="194">
        <f t="shared" si="26"/>
        <v>0</v>
      </c>
      <c r="J73" s="181"/>
      <c r="K73" s="206"/>
      <c r="L73" s="206"/>
      <c r="M73" s="206"/>
      <c r="N73" s="178"/>
      <c r="O73" s="178"/>
    </row>
    <row r="74" spans="2:15" x14ac:dyDescent="0.25">
      <c r="B74" s="191">
        <v>54</v>
      </c>
      <c r="C74" s="455" t="s">
        <v>630</v>
      </c>
      <c r="D74" s="456"/>
      <c r="E74" s="457"/>
      <c r="F74" s="192">
        <v>0</v>
      </c>
      <c r="G74" s="192" t="s">
        <v>6</v>
      </c>
      <c r="H74" s="193">
        <f>'Prijzenboek-DEEL B'!I749</f>
        <v>0</v>
      </c>
      <c r="I74" s="194">
        <f t="shared" si="26"/>
        <v>0</v>
      </c>
      <c r="J74" s="181"/>
      <c r="K74" s="206"/>
      <c r="L74" s="206"/>
      <c r="M74" s="206"/>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602</v>
      </c>
      <c r="D77" s="472"/>
      <c r="E77" s="473"/>
      <c r="F77" s="187"/>
      <c r="G77" s="187"/>
      <c r="H77" s="188"/>
      <c r="I77" s="300"/>
      <c r="J77" s="181"/>
      <c r="K77" s="495"/>
      <c r="L77" s="495"/>
      <c r="M77" s="495"/>
      <c r="N77" s="178"/>
      <c r="O77" s="178"/>
    </row>
    <row r="78" spans="2:15" ht="56.75" customHeight="1" x14ac:dyDescent="0.25">
      <c r="B78" s="209"/>
      <c r="C78" s="466" t="s">
        <v>603</v>
      </c>
      <c r="D78" s="474"/>
      <c r="E78" s="475"/>
      <c r="F78" s="210"/>
      <c r="G78" s="210"/>
      <c r="H78" s="211"/>
      <c r="I78" s="211"/>
      <c r="J78" s="181"/>
      <c r="K78" s="495"/>
      <c r="L78" s="495"/>
      <c r="M78" s="495"/>
      <c r="N78" s="178"/>
      <c r="O78" s="178"/>
    </row>
    <row r="79" spans="2:15" ht="25.75" customHeight="1" x14ac:dyDescent="0.25">
      <c r="B79" s="49" t="s">
        <v>407</v>
      </c>
      <c r="C79" s="371" t="s">
        <v>408</v>
      </c>
      <c r="D79" s="372"/>
      <c r="E79" s="373"/>
      <c r="F79" s="212">
        <v>100</v>
      </c>
      <c r="G79" s="213" t="s">
        <v>89</v>
      </c>
      <c r="H79" s="214">
        <f>'Prijzenboek-DEEL A'!H26</f>
        <v>0</v>
      </c>
      <c r="I79" s="250">
        <f t="shared" ref="I79:I82" si="27">+F79*H79</f>
        <v>0</v>
      </c>
      <c r="J79" s="181"/>
      <c r="K79" s="495"/>
      <c r="L79" s="495"/>
      <c r="M79" s="495"/>
      <c r="N79" s="178"/>
      <c r="O79" s="178"/>
    </row>
    <row r="80" spans="2:15" ht="23.75" customHeight="1" x14ac:dyDescent="0.25">
      <c r="B80" s="49" t="s">
        <v>409</v>
      </c>
      <c r="C80" s="371" t="s">
        <v>410</v>
      </c>
      <c r="D80" s="372"/>
      <c r="E80" s="373"/>
      <c r="F80" s="212">
        <v>100</v>
      </c>
      <c r="G80" s="213" t="s">
        <v>89</v>
      </c>
      <c r="H80" s="214">
        <f>'Prijzenboek-DEEL A'!H27</f>
        <v>0</v>
      </c>
      <c r="I80" s="250">
        <f t="shared" si="27"/>
        <v>0</v>
      </c>
      <c r="J80" s="181"/>
      <c r="K80" s="495"/>
      <c r="L80" s="495"/>
      <c r="M80" s="495"/>
      <c r="N80" s="178"/>
      <c r="O80" s="178"/>
    </row>
    <row r="81" spans="2:15" ht="25.75" customHeight="1" x14ac:dyDescent="0.25">
      <c r="B81" s="49" t="s">
        <v>91</v>
      </c>
      <c r="C81" s="371" t="s">
        <v>411</v>
      </c>
      <c r="D81" s="372"/>
      <c r="E81" s="373"/>
      <c r="F81" s="212">
        <v>100</v>
      </c>
      <c r="G81" s="213" t="s">
        <v>89</v>
      </c>
      <c r="H81" s="214">
        <f>'Prijzenboek-DEEL A'!H28</f>
        <v>0</v>
      </c>
      <c r="I81" s="250">
        <f t="shared" si="27"/>
        <v>0</v>
      </c>
      <c r="J81" s="181"/>
      <c r="K81" s="495"/>
      <c r="L81" s="495"/>
      <c r="M81" s="495"/>
      <c r="N81" s="178"/>
      <c r="O81" s="178"/>
    </row>
    <row r="82" spans="2:15" ht="16" customHeight="1" x14ac:dyDescent="0.25">
      <c r="B82" s="49" t="s">
        <v>412</v>
      </c>
      <c r="C82" s="371" t="s">
        <v>413</v>
      </c>
      <c r="D82" s="372"/>
      <c r="E82" s="373"/>
      <c r="F82" s="212">
        <v>100</v>
      </c>
      <c r="G82" s="213" t="s">
        <v>89</v>
      </c>
      <c r="H82" s="214">
        <f>'Prijzenboek-DEEL A'!H29</f>
        <v>0</v>
      </c>
      <c r="I82" s="250">
        <f t="shared" si="27"/>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522</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29</v>
      </c>
      <c r="G87" s="197" t="s">
        <v>6</v>
      </c>
      <c r="H87" s="198">
        <f>'Prijzenboek-DEEL B'!I770</f>
        <v>0</v>
      </c>
      <c r="I87" s="199">
        <f t="shared" ref="I87" si="28">+F87*H87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250">
        <f t="shared" ref="I93:I95" si="29">+F93*H93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250">
        <f t="shared" si="29"/>
        <v>0</v>
      </c>
      <c r="J94" s="181"/>
      <c r="K94" s="495"/>
      <c r="L94" s="495"/>
      <c r="M94" s="495"/>
      <c r="N94" s="178"/>
      <c r="O94" s="178"/>
    </row>
    <row r="95" spans="2:15" x14ac:dyDescent="0.25">
      <c r="B95" s="61" t="s">
        <v>68</v>
      </c>
      <c r="C95" s="386" t="s">
        <v>70</v>
      </c>
      <c r="D95" s="387"/>
      <c r="E95" s="388"/>
      <c r="F95" s="220">
        <v>2</v>
      </c>
      <c r="G95" s="62" t="s">
        <v>66</v>
      </c>
      <c r="H95" s="214">
        <f>'Prijzenboek-DEEL A'!I106</f>
        <v>0</v>
      </c>
      <c r="I95" s="250">
        <f t="shared" si="29"/>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615</v>
      </c>
      <c r="C97" s="72" t="s">
        <v>74</v>
      </c>
      <c r="D97" s="66"/>
      <c r="E97" s="67"/>
      <c r="F97" s="220"/>
      <c r="G97" s="62"/>
      <c r="H97" s="219"/>
      <c r="I97" s="302"/>
      <c r="J97" s="181"/>
      <c r="K97" s="495"/>
      <c r="L97" s="495"/>
      <c r="M97" s="495"/>
      <c r="N97" s="178"/>
      <c r="O97" s="178"/>
    </row>
    <row r="98" spans="2:15" ht="23.25" customHeight="1" x14ac:dyDescent="0.25">
      <c r="B98" s="71" t="s">
        <v>604</v>
      </c>
      <c r="C98" s="479" t="s">
        <v>76</v>
      </c>
      <c r="D98" s="480"/>
      <c r="E98" s="481"/>
      <c r="F98" s="220"/>
      <c r="G98" s="62"/>
      <c r="H98" s="219"/>
      <c r="I98" s="302"/>
      <c r="J98" s="181"/>
      <c r="K98" s="495"/>
      <c r="L98" s="495"/>
      <c r="M98" s="495"/>
      <c r="N98" s="178"/>
      <c r="O98" s="178"/>
    </row>
    <row r="99" spans="2:15" ht="16" customHeight="1" x14ac:dyDescent="0.25">
      <c r="B99" s="61" t="s">
        <v>605</v>
      </c>
      <c r="C99" s="482" t="s">
        <v>77</v>
      </c>
      <c r="D99" s="483"/>
      <c r="E99" s="484"/>
      <c r="F99" s="220"/>
      <c r="G99" s="62"/>
      <c r="H99" s="219"/>
      <c r="I99" s="302"/>
      <c r="J99" s="181"/>
      <c r="K99" s="495"/>
      <c r="L99" s="495"/>
      <c r="M99" s="495"/>
      <c r="N99" s="178"/>
      <c r="O99" s="178"/>
    </row>
    <row r="100" spans="2:15" x14ac:dyDescent="0.25">
      <c r="B100" s="61" t="s">
        <v>606</v>
      </c>
      <c r="C100" s="377" t="s">
        <v>600</v>
      </c>
      <c r="D100" s="378"/>
      <c r="E100" s="379"/>
      <c r="F100" s="220">
        <v>2</v>
      </c>
      <c r="G100" s="62" t="s">
        <v>71</v>
      </c>
      <c r="H100" s="214">
        <f>'Prijzenboek-DEEL A'!I111</f>
        <v>0</v>
      </c>
      <c r="I100" s="250">
        <f t="shared" ref="I100:I101" si="30">+F100*H100</f>
        <v>0</v>
      </c>
      <c r="J100" s="181"/>
      <c r="K100" s="495"/>
      <c r="L100" s="495"/>
      <c r="M100" s="495"/>
      <c r="N100" s="178"/>
      <c r="O100" s="178"/>
    </row>
    <row r="101" spans="2:15" x14ac:dyDescent="0.25">
      <c r="B101" s="61" t="s">
        <v>607</v>
      </c>
      <c r="C101" s="377" t="s">
        <v>601</v>
      </c>
      <c r="D101" s="378"/>
      <c r="E101" s="379"/>
      <c r="F101" s="220">
        <v>2</v>
      </c>
      <c r="G101" s="62" t="s">
        <v>71</v>
      </c>
      <c r="H101" s="214">
        <f>'Prijzenboek-DEEL A'!I112</f>
        <v>0</v>
      </c>
      <c r="I101" s="250">
        <f t="shared" si="30"/>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610</v>
      </c>
      <c r="C103" s="476" t="s">
        <v>79</v>
      </c>
      <c r="D103" s="477"/>
      <c r="E103" s="478"/>
      <c r="F103" s="220"/>
      <c r="G103" s="62"/>
      <c r="H103" s="219"/>
      <c r="I103" s="302"/>
      <c r="J103" s="181"/>
      <c r="K103" s="495"/>
      <c r="L103" s="495"/>
      <c r="M103" s="495"/>
      <c r="N103" s="178"/>
      <c r="O103" s="178"/>
    </row>
    <row r="104" spans="2:15" ht="21" customHeight="1" x14ac:dyDescent="0.25">
      <c r="B104" s="61" t="s">
        <v>608</v>
      </c>
      <c r="C104" s="377" t="s">
        <v>80</v>
      </c>
      <c r="D104" s="378"/>
      <c r="E104" s="379"/>
      <c r="F104" s="220">
        <v>2</v>
      </c>
      <c r="G104" s="62" t="s">
        <v>71</v>
      </c>
      <c r="H104" s="214">
        <f>'Prijzenboek-DEEL A'!I115</f>
        <v>0</v>
      </c>
      <c r="I104" s="250">
        <f t="shared" ref="I104:I105" si="31">+F104*H104</f>
        <v>0</v>
      </c>
      <c r="J104" s="181"/>
      <c r="K104" s="495"/>
      <c r="L104" s="495"/>
      <c r="M104" s="495"/>
      <c r="N104" s="178"/>
      <c r="O104" s="178"/>
    </row>
    <row r="105" spans="2:15" ht="22.75" customHeight="1" x14ac:dyDescent="0.25">
      <c r="B105" s="61" t="s">
        <v>609</v>
      </c>
      <c r="C105" s="377" t="s">
        <v>81</v>
      </c>
      <c r="D105" s="378"/>
      <c r="E105" s="379"/>
      <c r="F105" s="220">
        <v>2</v>
      </c>
      <c r="G105" s="62" t="s">
        <v>71</v>
      </c>
      <c r="H105" s="214">
        <f>'Prijzenboek-DEEL A'!I116</f>
        <v>0</v>
      </c>
      <c r="I105" s="250">
        <f t="shared" si="31"/>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611</v>
      </c>
      <c r="C107" s="476" t="s">
        <v>82</v>
      </c>
      <c r="D107" s="477"/>
      <c r="E107" s="478"/>
      <c r="F107" s="220"/>
      <c r="G107" s="62"/>
      <c r="H107" s="219"/>
      <c r="I107" s="302"/>
      <c r="J107" s="181"/>
      <c r="K107" s="495"/>
      <c r="L107" s="495"/>
      <c r="M107" s="495"/>
      <c r="N107" s="178"/>
      <c r="O107" s="178"/>
    </row>
    <row r="108" spans="2:15" x14ac:dyDescent="0.25">
      <c r="B108" s="61" t="s">
        <v>612</v>
      </c>
      <c r="C108" s="377" t="s">
        <v>83</v>
      </c>
      <c r="D108" s="378"/>
      <c r="E108" s="379"/>
      <c r="F108" s="220">
        <v>2</v>
      </c>
      <c r="G108" s="62" t="s">
        <v>71</v>
      </c>
      <c r="H108" s="214">
        <f>'Prijzenboek-DEEL A'!I119</f>
        <v>0</v>
      </c>
      <c r="I108" s="250">
        <f t="shared" ref="I108:I109" si="32">+F108*H108</f>
        <v>0</v>
      </c>
      <c r="J108" s="181"/>
      <c r="K108" s="495"/>
      <c r="L108" s="495"/>
      <c r="M108" s="495"/>
      <c r="N108" s="178"/>
      <c r="O108" s="178"/>
    </row>
    <row r="109" spans="2:15" x14ac:dyDescent="0.25">
      <c r="B109" s="61" t="s">
        <v>613</v>
      </c>
      <c r="C109" s="377" t="s">
        <v>84</v>
      </c>
      <c r="D109" s="378"/>
      <c r="E109" s="379"/>
      <c r="F109" s="220">
        <v>2</v>
      </c>
      <c r="G109" s="62" t="s">
        <v>71</v>
      </c>
      <c r="H109" s="214">
        <f>'Prijzenboek-DEEL A'!I120</f>
        <v>0</v>
      </c>
      <c r="I109" s="250">
        <f t="shared" si="32"/>
        <v>0</v>
      </c>
      <c r="J109" s="181"/>
      <c r="K109" s="495"/>
      <c r="L109" s="495"/>
      <c r="M109" s="495"/>
      <c r="N109" s="178"/>
      <c r="O109" s="178"/>
    </row>
    <row r="110" spans="2:15" x14ac:dyDescent="0.25">
      <c r="B110" s="207"/>
      <c r="C110" s="461" t="s">
        <v>101</v>
      </c>
      <c r="D110" s="462"/>
      <c r="E110" s="462"/>
      <c r="F110" s="462"/>
      <c r="G110" s="462"/>
      <c r="H110" s="463"/>
      <c r="I110" s="208">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250">
        <f t="shared" ref="I114:I119" si="33">+F114*H114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250">
        <f t="shared" si="33"/>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250">
        <f t="shared" si="33"/>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250">
        <f t="shared" si="33"/>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250">
        <f t="shared" si="33"/>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250">
        <f t="shared" si="33"/>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71</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5ex+q5W3xTdLTgrdZr0meGweEfuUDDottmBYQF7dDj+/1KFjFgZJV/2Mj5wQzfd/k/ZLkmNrhex/tau32j0O1w==" saltValue="eub5BU08kn2fZnDxCZn2Dw==" spinCount="100000" sheet="1" objects="1" scenarios="1" selectLockedCells="1"/>
  <mergeCells count="189">
    <mergeCell ref="K120:M120"/>
    <mergeCell ref="K121:M121"/>
    <mergeCell ref="K122:M122"/>
    <mergeCell ref="K123:M123"/>
    <mergeCell ref="C122:H122"/>
    <mergeCell ref="C123:H123"/>
    <mergeCell ref="K112:M112"/>
    <mergeCell ref="K113:M113"/>
    <mergeCell ref="K114:M114"/>
    <mergeCell ref="K115:M115"/>
    <mergeCell ref="K116:M116"/>
    <mergeCell ref="K117:M117"/>
    <mergeCell ref="K118:M118"/>
    <mergeCell ref="K119:M119"/>
    <mergeCell ref="B121:I121"/>
    <mergeCell ref="C112:E112"/>
    <mergeCell ref="C115:E115"/>
    <mergeCell ref="C116:E116"/>
    <mergeCell ref="C117:E117"/>
    <mergeCell ref="C118:E118"/>
    <mergeCell ref="C119:E119"/>
    <mergeCell ref="C120:H120"/>
    <mergeCell ref="C114:E114"/>
    <mergeCell ref="K106:M106"/>
    <mergeCell ref="K107:M107"/>
    <mergeCell ref="K108:M108"/>
    <mergeCell ref="K109:M109"/>
    <mergeCell ref="K110:M110"/>
    <mergeCell ref="K111:M111"/>
    <mergeCell ref="K95:M95"/>
    <mergeCell ref="K96:M96"/>
    <mergeCell ref="K97:M97"/>
    <mergeCell ref="K98:M98"/>
    <mergeCell ref="K99:M99"/>
    <mergeCell ref="K100:M100"/>
    <mergeCell ref="K101:M101"/>
    <mergeCell ref="K102:M102"/>
    <mergeCell ref="K103:M103"/>
    <mergeCell ref="K88:M88"/>
    <mergeCell ref="K89:M89"/>
    <mergeCell ref="K90:M90"/>
    <mergeCell ref="K91:M91"/>
    <mergeCell ref="K92:M92"/>
    <mergeCell ref="K93:M93"/>
    <mergeCell ref="K94:M94"/>
    <mergeCell ref="K104:M104"/>
    <mergeCell ref="K105:M105"/>
    <mergeCell ref="K71:M71"/>
    <mergeCell ref="K72:M72"/>
    <mergeCell ref="K75:M75"/>
    <mergeCell ref="K76:M76"/>
    <mergeCell ref="K85:M85"/>
    <mergeCell ref="K86:M86"/>
    <mergeCell ref="K87:M87"/>
    <mergeCell ref="K62:M62"/>
    <mergeCell ref="K63:M63"/>
    <mergeCell ref="K64:M64"/>
    <mergeCell ref="K65:M65"/>
    <mergeCell ref="K66:M66"/>
    <mergeCell ref="K67:M67"/>
    <mergeCell ref="K69:M69"/>
    <mergeCell ref="K70:M70"/>
    <mergeCell ref="K82:M82"/>
    <mergeCell ref="K83:M83"/>
    <mergeCell ref="K77:M77"/>
    <mergeCell ref="K78:M78"/>
    <mergeCell ref="K79:M79"/>
    <mergeCell ref="K80:M80"/>
    <mergeCell ref="K81:M81"/>
    <mergeCell ref="K54:M54"/>
    <mergeCell ref="K55:M55"/>
    <mergeCell ref="K56:M56"/>
    <mergeCell ref="K57:M57"/>
    <mergeCell ref="K58:M58"/>
    <mergeCell ref="K59:M59"/>
    <mergeCell ref="K60:M60"/>
    <mergeCell ref="K61:M61"/>
    <mergeCell ref="K45:M45"/>
    <mergeCell ref="K46:M46"/>
    <mergeCell ref="K47:M47"/>
    <mergeCell ref="K48:M48"/>
    <mergeCell ref="K49:M49"/>
    <mergeCell ref="K50:M50"/>
    <mergeCell ref="K51:M51"/>
    <mergeCell ref="K52:M52"/>
    <mergeCell ref="K53:M53"/>
    <mergeCell ref="C42:E42"/>
    <mergeCell ref="C37:E37"/>
    <mergeCell ref="C48:E48"/>
    <mergeCell ref="C49:E49"/>
    <mergeCell ref="C60:E60"/>
    <mergeCell ref="C56:E56"/>
    <mergeCell ref="K27:M27"/>
    <mergeCell ref="K28:M28"/>
    <mergeCell ref="K29:M29"/>
    <mergeCell ref="K30:M30"/>
    <mergeCell ref="K31:M31"/>
    <mergeCell ref="K32:M32"/>
    <mergeCell ref="K33:M33"/>
    <mergeCell ref="K34:M34"/>
    <mergeCell ref="K35:M35"/>
    <mergeCell ref="K36:M36"/>
    <mergeCell ref="K37:M37"/>
    <mergeCell ref="K38:M38"/>
    <mergeCell ref="K39:M39"/>
    <mergeCell ref="K40:M40"/>
    <mergeCell ref="K41:M41"/>
    <mergeCell ref="K42:M42"/>
    <mergeCell ref="K43:M43"/>
    <mergeCell ref="K44:M44"/>
    <mergeCell ref="C24:E24"/>
    <mergeCell ref="C27:E27"/>
    <mergeCell ref="C26:E26"/>
    <mergeCell ref="C43:E43"/>
    <mergeCell ref="C47:E47"/>
    <mergeCell ref="C38:E38"/>
    <mergeCell ref="C46:E46"/>
    <mergeCell ref="C63:E63"/>
    <mergeCell ref="C90:E90"/>
    <mergeCell ref="C33:E33"/>
    <mergeCell ref="C25:E25"/>
    <mergeCell ref="C28:E28"/>
    <mergeCell ref="C64:E64"/>
    <mergeCell ref="C65:E65"/>
    <mergeCell ref="C66:E66"/>
    <mergeCell ref="C31:E31"/>
    <mergeCell ref="C29:E29"/>
    <mergeCell ref="C32:E32"/>
    <mergeCell ref="C34:E34"/>
    <mergeCell ref="C30:E30"/>
    <mergeCell ref="C44:E44"/>
    <mergeCell ref="C36:E36"/>
    <mergeCell ref="C45:E45"/>
    <mergeCell ref="C41:E41"/>
    <mergeCell ref="C50:E50"/>
    <mergeCell ref="C51:E51"/>
    <mergeCell ref="C59:E59"/>
    <mergeCell ref="C86:E86"/>
    <mergeCell ref="C87:E87"/>
    <mergeCell ref="C61:E61"/>
    <mergeCell ref="C62:E62"/>
    <mergeCell ref="C52:E52"/>
    <mergeCell ref="C55:E55"/>
    <mergeCell ref="C53:E53"/>
    <mergeCell ref="C54:E54"/>
    <mergeCell ref="C82:E82"/>
    <mergeCell ref="C83:H83"/>
    <mergeCell ref="C81:E81"/>
    <mergeCell ref="C73:E73"/>
    <mergeCell ref="C74:E74"/>
    <mergeCell ref="C103:E103"/>
    <mergeCell ref="C104:E104"/>
    <mergeCell ref="C105:E105"/>
    <mergeCell ref="C107:E107"/>
    <mergeCell ref="C108:E108"/>
    <mergeCell ref="C109:E109"/>
    <mergeCell ref="C110:H110"/>
    <mergeCell ref="C113:E113"/>
    <mergeCell ref="C85:E85"/>
    <mergeCell ref="C92:E92"/>
    <mergeCell ref="C93:E93"/>
    <mergeCell ref="C94:E94"/>
    <mergeCell ref="C95:E95"/>
    <mergeCell ref="C98:E98"/>
    <mergeCell ref="C99:E99"/>
    <mergeCell ref="B18:F18"/>
    <mergeCell ref="B19:E19"/>
    <mergeCell ref="C100:E100"/>
    <mergeCell ref="C102:E102"/>
    <mergeCell ref="C39:E39"/>
    <mergeCell ref="C40:E40"/>
    <mergeCell ref="C35:E35"/>
    <mergeCell ref="C57:H57"/>
    <mergeCell ref="C75:H75"/>
    <mergeCell ref="C88:H88"/>
    <mergeCell ref="C91:E91"/>
    <mergeCell ref="C68:E68"/>
    <mergeCell ref="C69:E69"/>
    <mergeCell ref="C70:E70"/>
    <mergeCell ref="C71:E71"/>
    <mergeCell ref="C72:E72"/>
    <mergeCell ref="C67:E67"/>
    <mergeCell ref="C101:E101"/>
    <mergeCell ref="E20:F20"/>
    <mergeCell ref="E21:F21"/>
    <mergeCell ref="C77:E77"/>
    <mergeCell ref="C78:E78"/>
    <mergeCell ref="C79:E79"/>
    <mergeCell ref="C80:E80"/>
  </mergeCells>
  <phoneticPr fontId="2" type="noConversion"/>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31F9-5E26-41C3-BB8F-EDA2EB9CC420}">
  <sheetPr>
    <pageSetUpPr fitToPage="1"/>
  </sheetPr>
  <dimension ref="B1:P253"/>
  <sheetViews>
    <sheetView showGridLines="0" view="pageBreakPreview" topLeftCell="A78" zoomScaleNormal="75" zoomScaleSheetLayoutView="100" zoomScalePageLayoutView="85" workbookViewId="0">
      <selection activeCell="A104" sqref="A104"/>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570</v>
      </c>
      <c r="C18" s="360"/>
      <c r="D18" s="360"/>
      <c r="E18" s="360"/>
      <c r="F18" s="360"/>
      <c r="G18" s="179"/>
      <c r="H18" s="180"/>
      <c r="I18" s="298"/>
      <c r="J18" s="178"/>
      <c r="K18" s="181"/>
      <c r="L18" s="181"/>
      <c r="M18" s="178"/>
      <c r="N18" s="178"/>
      <c r="O18" s="178"/>
    </row>
    <row r="19" spans="2:16" ht="25.5" customHeight="1" x14ac:dyDescent="0.25">
      <c r="B19" s="361" t="s">
        <v>653</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6">
        <v>12</v>
      </c>
      <c r="G28" s="197" t="s">
        <v>6</v>
      </c>
      <c r="H28" s="198">
        <f>'Prijzenboek-DEEL B'!I46</f>
        <v>0</v>
      </c>
      <c r="I28" s="199">
        <f t="shared" si="0"/>
        <v>0</v>
      </c>
      <c r="J28" s="181"/>
      <c r="K28" s="495"/>
      <c r="L28" s="495"/>
      <c r="M28" s="495"/>
      <c r="N28" s="178"/>
      <c r="O28" s="178"/>
    </row>
    <row r="29" spans="2:16" x14ac:dyDescent="0.25">
      <c r="B29" s="195">
        <v>2</v>
      </c>
      <c r="C29" s="458" t="s">
        <v>17</v>
      </c>
      <c r="D29" s="459"/>
      <c r="E29" s="460"/>
      <c r="F29" s="197">
        <v>10</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4</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3</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2</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10</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6</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4</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2</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11</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1</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1</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5">
        <v>47</v>
      </c>
      <c r="C67" s="458" t="s">
        <v>55</v>
      </c>
      <c r="D67" s="459"/>
      <c r="E67" s="460"/>
      <c r="F67" s="197">
        <v>1</v>
      </c>
      <c r="G67" s="197" t="s">
        <v>6</v>
      </c>
      <c r="H67" s="198">
        <f>'Prijzenboek-DEEL B'!I665</f>
        <v>0</v>
      </c>
      <c r="I67" s="199">
        <f>+F67*H67</f>
        <v>0</v>
      </c>
      <c r="J67" s="181"/>
      <c r="K67" s="495"/>
      <c r="L67" s="495"/>
      <c r="M67" s="495"/>
      <c r="N67" s="178"/>
      <c r="O67" s="178"/>
    </row>
    <row r="68" spans="2:15" x14ac:dyDescent="0.25">
      <c r="B68" s="195">
        <v>48</v>
      </c>
      <c r="C68" s="458" t="s">
        <v>49</v>
      </c>
      <c r="D68" s="459"/>
      <c r="E68" s="460"/>
      <c r="F68" s="197">
        <v>1</v>
      </c>
      <c r="G68" s="197" t="s">
        <v>6</v>
      </c>
      <c r="H68" s="198">
        <f>'Prijzenboek-DEEL B'!I677</f>
        <v>0</v>
      </c>
      <c r="I68" s="199">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4"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si="4"/>
        <v>0</v>
      </c>
      <c r="J72" s="181"/>
      <c r="K72" s="495"/>
      <c r="L72" s="495"/>
      <c r="M72" s="495"/>
      <c r="N72" s="178"/>
      <c r="O72" s="178"/>
    </row>
    <row r="73" spans="2:15" x14ac:dyDescent="0.25">
      <c r="B73" s="191">
        <v>53</v>
      </c>
      <c r="C73" s="455" t="s">
        <v>627</v>
      </c>
      <c r="D73" s="456"/>
      <c r="E73" s="457"/>
      <c r="F73" s="192">
        <v>0</v>
      </c>
      <c r="G73" s="192" t="s">
        <v>6</v>
      </c>
      <c r="H73" s="193">
        <f>'Prijzenboek-DEEL B'!I737</f>
        <v>0</v>
      </c>
      <c r="I73" s="194">
        <f t="shared" si="4"/>
        <v>0</v>
      </c>
      <c r="J73" s="181"/>
      <c r="K73" s="206"/>
      <c r="L73" s="206"/>
      <c r="M73" s="206"/>
      <c r="N73" s="178"/>
      <c r="O73" s="178"/>
    </row>
    <row r="74" spans="2:15" x14ac:dyDescent="0.25">
      <c r="B74" s="191">
        <v>54</v>
      </c>
      <c r="C74" s="455" t="s">
        <v>630</v>
      </c>
      <c r="D74" s="456"/>
      <c r="E74" s="457"/>
      <c r="F74" s="192">
        <v>0</v>
      </c>
      <c r="G74" s="192" t="s">
        <v>6</v>
      </c>
      <c r="H74" s="193">
        <f>'Prijzenboek-DEEL B'!I749</f>
        <v>0</v>
      </c>
      <c r="I74" s="194">
        <f t="shared" si="4"/>
        <v>0</v>
      </c>
      <c r="J74" s="181"/>
      <c r="K74" s="206"/>
      <c r="L74" s="206"/>
      <c r="M74" s="206"/>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602</v>
      </c>
      <c r="D77" s="472"/>
      <c r="E77" s="473"/>
      <c r="F77" s="187"/>
      <c r="G77" s="187"/>
      <c r="H77" s="188"/>
      <c r="I77" s="300"/>
      <c r="J77" s="181"/>
      <c r="K77" s="495"/>
      <c r="L77" s="495"/>
      <c r="M77" s="495"/>
      <c r="N77" s="178"/>
      <c r="O77" s="178"/>
    </row>
    <row r="78" spans="2:15" ht="56.75" customHeight="1" x14ac:dyDescent="0.25">
      <c r="B78" s="209"/>
      <c r="C78" s="466" t="s">
        <v>603</v>
      </c>
      <c r="D78" s="474"/>
      <c r="E78" s="475"/>
      <c r="F78" s="210"/>
      <c r="G78" s="210"/>
      <c r="H78" s="211"/>
      <c r="I78" s="211"/>
      <c r="J78" s="181"/>
      <c r="K78" s="495"/>
      <c r="L78" s="495"/>
      <c r="M78" s="495"/>
      <c r="N78" s="178"/>
      <c r="O78" s="178"/>
    </row>
    <row r="79" spans="2:15" ht="25.75" customHeight="1" x14ac:dyDescent="0.25">
      <c r="B79" s="49" t="s">
        <v>407</v>
      </c>
      <c r="C79" s="371" t="s">
        <v>408</v>
      </c>
      <c r="D79" s="372"/>
      <c r="E79" s="373"/>
      <c r="F79" s="212">
        <v>100</v>
      </c>
      <c r="G79" s="213" t="s">
        <v>89</v>
      </c>
      <c r="H79" s="214">
        <f>'Prijzenboek-DEEL A'!H26</f>
        <v>0</v>
      </c>
      <c r="I79" s="250">
        <f t="shared" ref="I79:I82" si="5">+F79*H79</f>
        <v>0</v>
      </c>
      <c r="J79" s="181"/>
      <c r="K79" s="495"/>
      <c r="L79" s="495"/>
      <c r="M79" s="495"/>
      <c r="N79" s="178"/>
      <c r="O79" s="178"/>
    </row>
    <row r="80" spans="2:15" ht="23.75" customHeight="1" x14ac:dyDescent="0.25">
      <c r="B80" s="49" t="s">
        <v>409</v>
      </c>
      <c r="C80" s="371" t="s">
        <v>410</v>
      </c>
      <c r="D80" s="372"/>
      <c r="E80" s="373"/>
      <c r="F80" s="212">
        <v>100</v>
      </c>
      <c r="G80" s="213" t="s">
        <v>89</v>
      </c>
      <c r="H80" s="214">
        <f>'Prijzenboek-DEEL A'!H27</f>
        <v>0</v>
      </c>
      <c r="I80" s="250">
        <f t="shared" si="5"/>
        <v>0</v>
      </c>
      <c r="J80" s="181"/>
      <c r="K80" s="495"/>
      <c r="L80" s="495"/>
      <c r="M80" s="495"/>
      <c r="N80" s="178"/>
      <c r="O80" s="178"/>
    </row>
    <row r="81" spans="2:15" ht="25.75" customHeight="1" x14ac:dyDescent="0.25">
      <c r="B81" s="49" t="s">
        <v>91</v>
      </c>
      <c r="C81" s="371" t="s">
        <v>411</v>
      </c>
      <c r="D81" s="372"/>
      <c r="E81" s="373"/>
      <c r="F81" s="212">
        <v>100</v>
      </c>
      <c r="G81" s="213" t="s">
        <v>89</v>
      </c>
      <c r="H81" s="214">
        <f>'Prijzenboek-DEEL A'!H28</f>
        <v>0</v>
      </c>
      <c r="I81" s="250">
        <f t="shared" si="5"/>
        <v>0</v>
      </c>
      <c r="J81" s="181"/>
      <c r="K81" s="495"/>
      <c r="L81" s="495"/>
      <c r="M81" s="495"/>
      <c r="N81" s="178"/>
      <c r="O81" s="178"/>
    </row>
    <row r="82" spans="2:15" ht="16" customHeight="1" x14ac:dyDescent="0.25">
      <c r="B82" s="49" t="s">
        <v>412</v>
      </c>
      <c r="C82" s="371" t="s">
        <v>413</v>
      </c>
      <c r="D82" s="372"/>
      <c r="E82" s="373"/>
      <c r="F82" s="212">
        <v>100</v>
      </c>
      <c r="G82" s="213" t="s">
        <v>89</v>
      </c>
      <c r="H82" s="214">
        <f>'Prijzenboek-DEEL A'!H29</f>
        <v>0</v>
      </c>
      <c r="I82" s="250">
        <f t="shared" si="5"/>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522</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29</v>
      </c>
      <c r="G87" s="197" t="s">
        <v>6</v>
      </c>
      <c r="H87" s="198">
        <f>'Prijzenboek-DEEL B'!I770</f>
        <v>0</v>
      </c>
      <c r="I87" s="199">
        <f t="shared" ref="I87" si="6">+F87*H87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250">
        <f t="shared" ref="I93:I95" si="7">+F93*H93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250">
        <f t="shared" si="7"/>
        <v>0</v>
      </c>
      <c r="J94" s="181"/>
      <c r="K94" s="495"/>
      <c r="L94" s="495"/>
      <c r="M94" s="495"/>
      <c r="N94" s="178"/>
      <c r="O94" s="178"/>
    </row>
    <row r="95" spans="2:15" x14ac:dyDescent="0.25">
      <c r="B95" s="61" t="s">
        <v>68</v>
      </c>
      <c r="C95" s="386" t="s">
        <v>70</v>
      </c>
      <c r="D95" s="387"/>
      <c r="E95" s="388"/>
      <c r="F95" s="220">
        <v>2</v>
      </c>
      <c r="G95" s="62" t="s">
        <v>66</v>
      </c>
      <c r="H95" s="214">
        <f>'Prijzenboek-DEEL A'!I106</f>
        <v>0</v>
      </c>
      <c r="I95" s="250">
        <f t="shared" si="7"/>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615</v>
      </c>
      <c r="C97" s="72" t="s">
        <v>74</v>
      </c>
      <c r="D97" s="66"/>
      <c r="E97" s="67"/>
      <c r="F97" s="220"/>
      <c r="G97" s="62"/>
      <c r="H97" s="219"/>
      <c r="I97" s="302"/>
      <c r="J97" s="181"/>
      <c r="K97" s="495"/>
      <c r="L97" s="495"/>
      <c r="M97" s="495"/>
      <c r="N97" s="178"/>
      <c r="O97" s="178"/>
    </row>
    <row r="98" spans="2:15" ht="23.25" customHeight="1" x14ac:dyDescent="0.25">
      <c r="B98" s="71" t="s">
        <v>604</v>
      </c>
      <c r="C98" s="479" t="s">
        <v>76</v>
      </c>
      <c r="D98" s="480"/>
      <c r="E98" s="481"/>
      <c r="F98" s="220"/>
      <c r="G98" s="62"/>
      <c r="H98" s="219"/>
      <c r="I98" s="302"/>
      <c r="J98" s="181"/>
      <c r="K98" s="495"/>
      <c r="L98" s="495"/>
      <c r="M98" s="495"/>
      <c r="N98" s="178"/>
      <c r="O98" s="178"/>
    </row>
    <row r="99" spans="2:15" ht="16" customHeight="1" x14ac:dyDescent="0.25">
      <c r="B99" s="61" t="s">
        <v>605</v>
      </c>
      <c r="C99" s="482" t="s">
        <v>77</v>
      </c>
      <c r="D99" s="483"/>
      <c r="E99" s="484"/>
      <c r="F99" s="220"/>
      <c r="G99" s="62"/>
      <c r="H99" s="219"/>
      <c r="I99" s="302"/>
      <c r="J99" s="181"/>
      <c r="K99" s="495"/>
      <c r="L99" s="495"/>
      <c r="M99" s="495"/>
      <c r="N99" s="178"/>
      <c r="O99" s="178"/>
    </row>
    <row r="100" spans="2:15" x14ac:dyDescent="0.25">
      <c r="B100" s="61" t="s">
        <v>606</v>
      </c>
      <c r="C100" s="377" t="s">
        <v>600</v>
      </c>
      <c r="D100" s="378"/>
      <c r="E100" s="379"/>
      <c r="F100" s="220">
        <v>2</v>
      </c>
      <c r="G100" s="62" t="s">
        <v>71</v>
      </c>
      <c r="H100" s="214">
        <f>'Prijzenboek-DEEL A'!I111</f>
        <v>0</v>
      </c>
      <c r="I100" s="250">
        <f t="shared" ref="I100:I101" si="8">+F100*H100</f>
        <v>0</v>
      </c>
      <c r="J100" s="181"/>
      <c r="K100" s="495"/>
      <c r="L100" s="495"/>
      <c r="M100" s="495"/>
      <c r="N100" s="178"/>
      <c r="O100" s="178"/>
    </row>
    <row r="101" spans="2:15" x14ac:dyDescent="0.25">
      <c r="B101" s="61" t="s">
        <v>607</v>
      </c>
      <c r="C101" s="377" t="s">
        <v>601</v>
      </c>
      <c r="D101" s="378"/>
      <c r="E101" s="379"/>
      <c r="F101" s="220">
        <v>2</v>
      </c>
      <c r="G101" s="62" t="s">
        <v>71</v>
      </c>
      <c r="H101" s="214">
        <f>'Prijzenboek-DEEL A'!I112</f>
        <v>0</v>
      </c>
      <c r="I101" s="250">
        <f t="shared" si="8"/>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610</v>
      </c>
      <c r="C103" s="476" t="s">
        <v>79</v>
      </c>
      <c r="D103" s="477"/>
      <c r="E103" s="478"/>
      <c r="F103" s="220"/>
      <c r="G103" s="62"/>
      <c r="H103" s="219"/>
      <c r="I103" s="302"/>
      <c r="J103" s="181"/>
      <c r="K103" s="495"/>
      <c r="L103" s="495"/>
      <c r="M103" s="495"/>
      <c r="N103" s="178"/>
      <c r="O103" s="178"/>
    </row>
    <row r="104" spans="2:15" ht="21" customHeight="1" x14ac:dyDescent="0.25">
      <c r="B104" s="61" t="s">
        <v>608</v>
      </c>
      <c r="C104" s="377" t="s">
        <v>80</v>
      </c>
      <c r="D104" s="378"/>
      <c r="E104" s="379"/>
      <c r="F104" s="220">
        <v>2</v>
      </c>
      <c r="G104" s="62" t="s">
        <v>71</v>
      </c>
      <c r="H104" s="214">
        <f>'Prijzenboek-DEEL A'!I115</f>
        <v>0</v>
      </c>
      <c r="I104" s="250">
        <f t="shared" ref="I104:I105" si="9">+F104*H104</f>
        <v>0</v>
      </c>
      <c r="J104" s="181"/>
      <c r="K104" s="495"/>
      <c r="L104" s="495"/>
      <c r="M104" s="495"/>
      <c r="N104" s="178"/>
      <c r="O104" s="178"/>
    </row>
    <row r="105" spans="2:15" ht="22.75" customHeight="1" x14ac:dyDescent="0.25">
      <c r="B105" s="61" t="s">
        <v>609</v>
      </c>
      <c r="C105" s="377" t="s">
        <v>81</v>
      </c>
      <c r="D105" s="378"/>
      <c r="E105" s="379"/>
      <c r="F105" s="220">
        <v>2</v>
      </c>
      <c r="G105" s="62" t="s">
        <v>71</v>
      </c>
      <c r="H105" s="214">
        <f>'Prijzenboek-DEEL A'!I116</f>
        <v>0</v>
      </c>
      <c r="I105" s="250">
        <f t="shared" si="9"/>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611</v>
      </c>
      <c r="C107" s="476" t="s">
        <v>82</v>
      </c>
      <c r="D107" s="477"/>
      <c r="E107" s="478"/>
      <c r="F107" s="220"/>
      <c r="G107" s="62"/>
      <c r="H107" s="219"/>
      <c r="I107" s="302"/>
      <c r="J107" s="181"/>
      <c r="K107" s="495"/>
      <c r="L107" s="495"/>
      <c r="M107" s="495"/>
      <c r="N107" s="178"/>
      <c r="O107" s="178"/>
    </row>
    <row r="108" spans="2:15" x14ac:dyDescent="0.25">
      <c r="B108" s="61" t="s">
        <v>612</v>
      </c>
      <c r="C108" s="377" t="s">
        <v>83</v>
      </c>
      <c r="D108" s="378"/>
      <c r="E108" s="379"/>
      <c r="F108" s="220">
        <v>2</v>
      </c>
      <c r="G108" s="62" t="s">
        <v>71</v>
      </c>
      <c r="H108" s="214">
        <f>'Prijzenboek-DEEL A'!I119</f>
        <v>0</v>
      </c>
      <c r="I108" s="250">
        <f t="shared" ref="I108:I109" si="10">+F108*H108</f>
        <v>0</v>
      </c>
      <c r="J108" s="181"/>
      <c r="K108" s="495"/>
      <c r="L108" s="495"/>
      <c r="M108" s="495"/>
      <c r="N108" s="178"/>
      <c r="O108" s="178"/>
    </row>
    <row r="109" spans="2:15" x14ac:dyDescent="0.25">
      <c r="B109" s="61" t="s">
        <v>613</v>
      </c>
      <c r="C109" s="377" t="s">
        <v>84</v>
      </c>
      <c r="D109" s="378"/>
      <c r="E109" s="379"/>
      <c r="F109" s="220">
        <v>2</v>
      </c>
      <c r="G109" s="62" t="s">
        <v>71</v>
      </c>
      <c r="H109" s="214">
        <f>'Prijzenboek-DEEL A'!I120</f>
        <v>0</v>
      </c>
      <c r="I109" s="250">
        <f t="shared" si="10"/>
        <v>0</v>
      </c>
      <c r="J109" s="181"/>
      <c r="K109" s="495"/>
      <c r="L109" s="495"/>
      <c r="M109" s="495"/>
      <c r="N109" s="178"/>
      <c r="O109" s="178"/>
    </row>
    <row r="110" spans="2:15" x14ac:dyDescent="0.25">
      <c r="B110" s="207"/>
      <c r="C110" s="461" t="s">
        <v>101</v>
      </c>
      <c r="D110" s="462"/>
      <c r="E110" s="462"/>
      <c r="F110" s="462"/>
      <c r="G110" s="462"/>
      <c r="H110" s="463"/>
      <c r="I110" s="306">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250">
        <f t="shared" ref="I114:I119" si="11">+F114*H114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250">
        <f t="shared" si="11"/>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250">
        <f t="shared" si="11"/>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250">
        <f t="shared" si="11"/>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250">
        <f t="shared" si="11"/>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250">
        <f t="shared" si="11"/>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71</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R33zrJmzWFQXH9Uq7HMvJQ9DqdBRPkCae6UC8DMX44BW3Pwmv/xRzcAXX8lYPXsO6HakxepwRg23gmqSMPbObA==" saltValue="zuCf8+/SNOkcOjVzCRuyLQ==" spinCount="100000" sheet="1" objects="1" scenarios="1" selectLockedCells="1"/>
  <mergeCells count="189">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5:H75"/>
    <mergeCell ref="K75:M75"/>
    <mergeCell ref="C67:E67"/>
    <mergeCell ref="K67:M67"/>
    <mergeCell ref="C68:E68"/>
    <mergeCell ref="C69:E69"/>
    <mergeCell ref="K69:M69"/>
    <mergeCell ref="C70:E70"/>
    <mergeCell ref="K70:M70"/>
    <mergeCell ref="C73:E73"/>
    <mergeCell ref="C74:E74"/>
    <mergeCell ref="C80:E80"/>
    <mergeCell ref="K80:M80"/>
    <mergeCell ref="C81:E81"/>
    <mergeCell ref="K81:M81"/>
    <mergeCell ref="C82:E82"/>
    <mergeCell ref="K82:M82"/>
    <mergeCell ref="K76:M76"/>
    <mergeCell ref="C77:E77"/>
    <mergeCell ref="K77:M77"/>
    <mergeCell ref="C78:E78"/>
    <mergeCell ref="K78:M78"/>
    <mergeCell ref="C79:E79"/>
    <mergeCell ref="K79:M79"/>
    <mergeCell ref="C87:E87"/>
    <mergeCell ref="K87:M87"/>
    <mergeCell ref="C88:H88"/>
    <mergeCell ref="K88:M88"/>
    <mergeCell ref="K89:M89"/>
    <mergeCell ref="C90:E90"/>
    <mergeCell ref="K90:M90"/>
    <mergeCell ref="C83:H83"/>
    <mergeCell ref="K83:M83"/>
    <mergeCell ref="C85:E85"/>
    <mergeCell ref="K85:M85"/>
    <mergeCell ref="C86:E86"/>
    <mergeCell ref="K86:M86"/>
    <mergeCell ref="C94:E94"/>
    <mergeCell ref="K94:M94"/>
    <mergeCell ref="C95:E95"/>
    <mergeCell ref="K95:M95"/>
    <mergeCell ref="K96:M96"/>
    <mergeCell ref="K97:M97"/>
    <mergeCell ref="C91:E91"/>
    <mergeCell ref="K91:M91"/>
    <mergeCell ref="C92:E92"/>
    <mergeCell ref="K92:M92"/>
    <mergeCell ref="C93:E93"/>
    <mergeCell ref="K93:M93"/>
    <mergeCell ref="C101:E101"/>
    <mergeCell ref="K101:M101"/>
    <mergeCell ref="C102:E102"/>
    <mergeCell ref="K102:M102"/>
    <mergeCell ref="C103:E103"/>
    <mergeCell ref="K103:M103"/>
    <mergeCell ref="C98:E98"/>
    <mergeCell ref="K98:M98"/>
    <mergeCell ref="C99:E99"/>
    <mergeCell ref="K99:M99"/>
    <mergeCell ref="C100:E100"/>
    <mergeCell ref="K100:M100"/>
    <mergeCell ref="C108:E108"/>
    <mergeCell ref="K108:M108"/>
    <mergeCell ref="C109:E109"/>
    <mergeCell ref="K109:M109"/>
    <mergeCell ref="C110:H110"/>
    <mergeCell ref="K110:M110"/>
    <mergeCell ref="C104:E104"/>
    <mergeCell ref="K104:M104"/>
    <mergeCell ref="C105:E105"/>
    <mergeCell ref="K105:M105"/>
    <mergeCell ref="K106:M106"/>
    <mergeCell ref="C107:E107"/>
    <mergeCell ref="K107:M107"/>
    <mergeCell ref="C115:E115"/>
    <mergeCell ref="K115:M115"/>
    <mergeCell ref="C116:E116"/>
    <mergeCell ref="K116:M116"/>
    <mergeCell ref="C117:E117"/>
    <mergeCell ref="K117:M117"/>
    <mergeCell ref="K111:M111"/>
    <mergeCell ref="C112:E112"/>
    <mergeCell ref="K112:M112"/>
    <mergeCell ref="C113:E113"/>
    <mergeCell ref="K113:M113"/>
    <mergeCell ref="C114:E114"/>
    <mergeCell ref="K114:M114"/>
    <mergeCell ref="B121:I121"/>
    <mergeCell ref="K121:M121"/>
    <mergeCell ref="C122:H122"/>
    <mergeCell ref="K122:M122"/>
    <mergeCell ref="C123:H123"/>
    <mergeCell ref="K123:M123"/>
    <mergeCell ref="C118:E118"/>
    <mergeCell ref="K118:M118"/>
    <mergeCell ref="C119:E119"/>
    <mergeCell ref="K119:M119"/>
    <mergeCell ref="C120:H120"/>
    <mergeCell ref="K120:M120"/>
  </mergeCells>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9687-E958-4E09-B27C-A8129419474C}">
  <sheetPr>
    <pageSetUpPr fitToPage="1"/>
  </sheetPr>
  <dimension ref="B1:P253"/>
  <sheetViews>
    <sheetView showGridLines="0" view="pageBreakPreview" zoomScaleNormal="75" zoomScaleSheetLayoutView="100" zoomScalePageLayoutView="85" workbookViewId="0">
      <selection activeCell="K88" sqref="K88:M88"/>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617</v>
      </c>
      <c r="C18" s="360"/>
      <c r="D18" s="360"/>
      <c r="E18" s="360"/>
      <c r="F18" s="360"/>
      <c r="G18" s="179"/>
      <c r="H18" s="180"/>
      <c r="I18" s="298"/>
      <c r="J18" s="178"/>
      <c r="K18" s="181"/>
      <c r="L18" s="181"/>
      <c r="M18" s="178"/>
      <c r="N18" s="178"/>
      <c r="O18" s="178"/>
    </row>
    <row r="19" spans="2:16" ht="25.5" customHeight="1" x14ac:dyDescent="0.25">
      <c r="B19" s="361" t="s">
        <v>616</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6">
        <v>6</v>
      </c>
      <c r="G28" s="197" t="s">
        <v>6</v>
      </c>
      <c r="H28" s="198">
        <f>'Prijzenboek-DEEL B'!I46</f>
        <v>0</v>
      </c>
      <c r="I28" s="199">
        <f t="shared" si="0"/>
        <v>0</v>
      </c>
      <c r="J28" s="181"/>
      <c r="K28" s="495"/>
      <c r="L28" s="495"/>
      <c r="M28" s="495"/>
      <c r="N28" s="178"/>
      <c r="O28" s="178"/>
    </row>
    <row r="29" spans="2:16" x14ac:dyDescent="0.25">
      <c r="B29" s="195">
        <v>2</v>
      </c>
      <c r="C29" s="458" t="s">
        <v>624</v>
      </c>
      <c r="D29" s="459"/>
      <c r="E29" s="460"/>
      <c r="F29" s="197">
        <v>13</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2</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2</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2</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2</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3</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2"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5">
        <v>52</v>
      </c>
      <c r="C72" s="458" t="s">
        <v>54</v>
      </c>
      <c r="D72" s="459"/>
      <c r="E72" s="460"/>
      <c r="F72" s="197">
        <v>1</v>
      </c>
      <c r="G72" s="197" t="s">
        <v>6</v>
      </c>
      <c r="H72" s="198">
        <f>'Prijzenboek-DEEL B'!I725</f>
        <v>0</v>
      </c>
      <c r="I72" s="199">
        <f t="shared" si="4"/>
        <v>0</v>
      </c>
      <c r="J72" s="181"/>
      <c r="K72" s="495"/>
      <c r="L72" s="495"/>
      <c r="M72" s="495"/>
      <c r="N72" s="178"/>
      <c r="O72" s="178"/>
    </row>
    <row r="73" spans="2:15" x14ac:dyDescent="0.25">
      <c r="B73" s="195">
        <v>53</v>
      </c>
      <c r="C73" s="458" t="s">
        <v>627</v>
      </c>
      <c r="D73" s="459"/>
      <c r="E73" s="460"/>
      <c r="F73" s="197">
        <v>1</v>
      </c>
      <c r="G73" s="197" t="s">
        <v>6</v>
      </c>
      <c r="H73" s="198">
        <f>'Prijzenboek-DEEL B'!I737</f>
        <v>0</v>
      </c>
      <c r="I73" s="199">
        <f t="shared" ref="I73" si="5">+F73*H73</f>
        <v>0</v>
      </c>
      <c r="J73" s="181"/>
      <c r="K73" s="495"/>
      <c r="L73" s="495"/>
      <c r="M73" s="495"/>
      <c r="N73" s="178"/>
      <c r="O73" s="178"/>
    </row>
    <row r="74" spans="2:15" x14ac:dyDescent="0.25">
      <c r="B74" s="195">
        <v>54</v>
      </c>
      <c r="C74" s="458" t="s">
        <v>630</v>
      </c>
      <c r="D74" s="459"/>
      <c r="E74" s="460"/>
      <c r="F74" s="197">
        <v>1</v>
      </c>
      <c r="G74" s="197" t="s">
        <v>6</v>
      </c>
      <c r="H74" s="198">
        <f>'Prijzenboek-DEEL B'!I749</f>
        <v>0</v>
      </c>
      <c r="I74" s="199">
        <f t="shared" ref="I74" si="6">+F74*H74</f>
        <v>0</v>
      </c>
      <c r="J74" s="181"/>
      <c r="K74" s="495"/>
      <c r="L74" s="495"/>
      <c r="M74" s="495"/>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602</v>
      </c>
      <c r="D77" s="472"/>
      <c r="E77" s="473"/>
      <c r="F77" s="187"/>
      <c r="G77" s="187"/>
      <c r="H77" s="188"/>
      <c r="I77" s="300"/>
      <c r="J77" s="181"/>
      <c r="K77" s="495"/>
      <c r="L77" s="495"/>
      <c r="M77" s="495"/>
      <c r="N77" s="178"/>
      <c r="O77" s="178"/>
    </row>
    <row r="78" spans="2:15" ht="56.75" customHeight="1" x14ac:dyDescent="0.25">
      <c r="B78" s="209"/>
      <c r="C78" s="466" t="s">
        <v>603</v>
      </c>
      <c r="D78" s="474"/>
      <c r="E78" s="475"/>
      <c r="F78" s="210"/>
      <c r="G78" s="210"/>
      <c r="H78" s="211"/>
      <c r="I78" s="211"/>
      <c r="J78" s="181"/>
      <c r="K78" s="495"/>
      <c r="L78" s="495"/>
      <c r="M78" s="495"/>
      <c r="N78" s="178"/>
      <c r="O78" s="178"/>
    </row>
    <row r="79" spans="2:15" ht="25.75" customHeight="1" x14ac:dyDescent="0.25">
      <c r="B79" s="49" t="s">
        <v>407</v>
      </c>
      <c r="C79" s="371" t="s">
        <v>408</v>
      </c>
      <c r="D79" s="372"/>
      <c r="E79" s="373"/>
      <c r="F79" s="212">
        <v>100</v>
      </c>
      <c r="G79" s="213" t="s">
        <v>89</v>
      </c>
      <c r="H79" s="214">
        <f>'Prijzenboek-DEEL A'!H26</f>
        <v>0</v>
      </c>
      <c r="I79" s="199">
        <f t="shared" ref="I79:I82" si="7">+F79*H79</f>
        <v>0</v>
      </c>
      <c r="J79" s="181"/>
      <c r="K79" s="495"/>
      <c r="L79" s="495"/>
      <c r="M79" s="495"/>
      <c r="N79" s="178"/>
      <c r="O79" s="178"/>
    </row>
    <row r="80" spans="2:15" ht="23.75" customHeight="1" x14ac:dyDescent="0.25">
      <c r="B80" s="49" t="s">
        <v>409</v>
      </c>
      <c r="C80" s="371" t="s">
        <v>410</v>
      </c>
      <c r="D80" s="372"/>
      <c r="E80" s="373"/>
      <c r="F80" s="212">
        <v>100</v>
      </c>
      <c r="G80" s="213" t="s">
        <v>89</v>
      </c>
      <c r="H80" s="214">
        <f>'Prijzenboek-DEEL A'!H27</f>
        <v>0</v>
      </c>
      <c r="I80" s="199">
        <f t="shared" si="7"/>
        <v>0</v>
      </c>
      <c r="J80" s="181"/>
      <c r="K80" s="495"/>
      <c r="L80" s="495"/>
      <c r="M80" s="495"/>
      <c r="N80" s="178"/>
      <c r="O80" s="178"/>
    </row>
    <row r="81" spans="2:15" ht="25.75" customHeight="1" x14ac:dyDescent="0.25">
      <c r="B81" s="49" t="s">
        <v>91</v>
      </c>
      <c r="C81" s="371" t="s">
        <v>411</v>
      </c>
      <c r="D81" s="372"/>
      <c r="E81" s="373"/>
      <c r="F81" s="212">
        <v>100</v>
      </c>
      <c r="G81" s="213" t="s">
        <v>89</v>
      </c>
      <c r="H81" s="214">
        <f>'Prijzenboek-DEEL A'!H28</f>
        <v>0</v>
      </c>
      <c r="I81" s="199">
        <f t="shared" si="7"/>
        <v>0</v>
      </c>
      <c r="J81" s="181"/>
      <c r="K81" s="495"/>
      <c r="L81" s="495"/>
      <c r="M81" s="495"/>
      <c r="N81" s="178"/>
      <c r="O81" s="178"/>
    </row>
    <row r="82" spans="2:15" ht="16" customHeight="1" x14ac:dyDescent="0.25">
      <c r="B82" s="49" t="s">
        <v>412</v>
      </c>
      <c r="C82" s="371" t="s">
        <v>413</v>
      </c>
      <c r="D82" s="372"/>
      <c r="E82" s="373"/>
      <c r="F82" s="212">
        <v>100</v>
      </c>
      <c r="G82" s="213" t="s">
        <v>89</v>
      </c>
      <c r="H82" s="214">
        <f>'Prijzenboek-DEEL A'!H29</f>
        <v>0</v>
      </c>
      <c r="I82" s="199">
        <f t="shared" si="7"/>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522</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17</v>
      </c>
      <c r="G87" s="197" t="s">
        <v>6</v>
      </c>
      <c r="H87" s="198">
        <f>'Prijzenboek-DEEL B'!I770</f>
        <v>0</v>
      </c>
      <c r="I87" s="199">
        <f t="shared" ref="I87" si="8">+F87*H87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199">
        <f t="shared" ref="I93:I95" si="9">+F93*H93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199">
        <f t="shared" si="9"/>
        <v>0</v>
      </c>
      <c r="J94" s="181"/>
      <c r="K94" s="495"/>
      <c r="L94" s="495"/>
      <c r="M94" s="495"/>
      <c r="N94" s="178"/>
      <c r="O94" s="178"/>
    </row>
    <row r="95" spans="2:15" x14ac:dyDescent="0.25">
      <c r="B95" s="61" t="s">
        <v>68</v>
      </c>
      <c r="C95" s="386" t="s">
        <v>70</v>
      </c>
      <c r="D95" s="387"/>
      <c r="E95" s="388"/>
      <c r="F95" s="220">
        <v>2</v>
      </c>
      <c r="G95" s="62" t="s">
        <v>66</v>
      </c>
      <c r="H95" s="214">
        <f>'Prijzenboek-DEEL A'!I106</f>
        <v>0</v>
      </c>
      <c r="I95" s="199">
        <f t="shared" si="9"/>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615</v>
      </c>
      <c r="C97" s="72" t="s">
        <v>74</v>
      </c>
      <c r="D97" s="66"/>
      <c r="E97" s="67"/>
      <c r="F97" s="220"/>
      <c r="G97" s="62"/>
      <c r="H97" s="219"/>
      <c r="I97" s="302"/>
      <c r="J97" s="181"/>
      <c r="K97" s="495"/>
      <c r="L97" s="495"/>
      <c r="M97" s="495"/>
      <c r="N97" s="178"/>
      <c r="O97" s="178"/>
    </row>
    <row r="98" spans="2:15" ht="23.25" customHeight="1" x14ac:dyDescent="0.25">
      <c r="B98" s="71" t="s">
        <v>604</v>
      </c>
      <c r="C98" s="479" t="s">
        <v>76</v>
      </c>
      <c r="D98" s="480"/>
      <c r="E98" s="481"/>
      <c r="F98" s="220"/>
      <c r="G98" s="62"/>
      <c r="H98" s="219"/>
      <c r="I98" s="302"/>
      <c r="J98" s="181"/>
      <c r="K98" s="495"/>
      <c r="L98" s="495"/>
      <c r="M98" s="495"/>
      <c r="N98" s="178"/>
      <c r="O98" s="178"/>
    </row>
    <row r="99" spans="2:15" ht="16" customHeight="1" x14ac:dyDescent="0.25">
      <c r="B99" s="61" t="s">
        <v>605</v>
      </c>
      <c r="C99" s="482" t="s">
        <v>77</v>
      </c>
      <c r="D99" s="483"/>
      <c r="E99" s="484"/>
      <c r="F99" s="220"/>
      <c r="G99" s="62"/>
      <c r="H99" s="219"/>
      <c r="I99" s="302"/>
      <c r="J99" s="181"/>
      <c r="K99" s="495"/>
      <c r="L99" s="495"/>
      <c r="M99" s="495"/>
      <c r="N99" s="178"/>
      <c r="O99" s="178"/>
    </row>
    <row r="100" spans="2:15" x14ac:dyDescent="0.25">
      <c r="B100" s="61" t="s">
        <v>606</v>
      </c>
      <c r="C100" s="377" t="s">
        <v>600</v>
      </c>
      <c r="D100" s="378"/>
      <c r="E100" s="379"/>
      <c r="F100" s="220">
        <v>2</v>
      </c>
      <c r="G100" s="62" t="s">
        <v>71</v>
      </c>
      <c r="H100" s="214">
        <f>'Prijzenboek-DEEL A'!I111</f>
        <v>0</v>
      </c>
      <c r="I100" s="199">
        <f t="shared" ref="I100:I101" si="10">+F100*H100</f>
        <v>0</v>
      </c>
      <c r="J100" s="181"/>
      <c r="K100" s="495"/>
      <c r="L100" s="495"/>
      <c r="M100" s="495"/>
      <c r="N100" s="178"/>
      <c r="O100" s="178"/>
    </row>
    <row r="101" spans="2:15" x14ac:dyDescent="0.25">
      <c r="B101" s="61" t="s">
        <v>607</v>
      </c>
      <c r="C101" s="377" t="s">
        <v>601</v>
      </c>
      <c r="D101" s="378"/>
      <c r="E101" s="379"/>
      <c r="F101" s="220">
        <v>2</v>
      </c>
      <c r="G101" s="62" t="s">
        <v>71</v>
      </c>
      <c r="H101" s="214">
        <f>'Prijzenboek-DEEL A'!I112</f>
        <v>0</v>
      </c>
      <c r="I101" s="199">
        <f t="shared" si="10"/>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610</v>
      </c>
      <c r="C103" s="476" t="s">
        <v>79</v>
      </c>
      <c r="D103" s="477"/>
      <c r="E103" s="478"/>
      <c r="F103" s="220"/>
      <c r="G103" s="62"/>
      <c r="H103" s="219"/>
      <c r="I103" s="302"/>
      <c r="J103" s="181"/>
      <c r="K103" s="495"/>
      <c r="L103" s="495"/>
      <c r="M103" s="495"/>
      <c r="N103" s="178"/>
      <c r="O103" s="178"/>
    </row>
    <row r="104" spans="2:15" ht="21" customHeight="1" x14ac:dyDescent="0.25">
      <c r="B104" s="61" t="s">
        <v>608</v>
      </c>
      <c r="C104" s="377" t="s">
        <v>80</v>
      </c>
      <c r="D104" s="378"/>
      <c r="E104" s="379"/>
      <c r="F104" s="220">
        <v>2</v>
      </c>
      <c r="G104" s="62" t="s">
        <v>71</v>
      </c>
      <c r="H104" s="214">
        <f>'Prijzenboek-DEEL A'!I115</f>
        <v>0</v>
      </c>
      <c r="I104" s="199">
        <f t="shared" ref="I104:I105" si="11">+F104*H104</f>
        <v>0</v>
      </c>
      <c r="J104" s="181"/>
      <c r="K104" s="495"/>
      <c r="L104" s="495"/>
      <c r="M104" s="495"/>
      <c r="N104" s="178"/>
      <c r="O104" s="178"/>
    </row>
    <row r="105" spans="2:15" ht="22.75" customHeight="1" x14ac:dyDescent="0.25">
      <c r="B105" s="61" t="s">
        <v>609</v>
      </c>
      <c r="C105" s="377" t="s">
        <v>81</v>
      </c>
      <c r="D105" s="378"/>
      <c r="E105" s="379"/>
      <c r="F105" s="220">
        <v>2</v>
      </c>
      <c r="G105" s="62" t="s">
        <v>71</v>
      </c>
      <c r="H105" s="214">
        <f>'Prijzenboek-DEEL A'!I116</f>
        <v>0</v>
      </c>
      <c r="I105" s="199">
        <f t="shared" si="11"/>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611</v>
      </c>
      <c r="C107" s="476" t="s">
        <v>82</v>
      </c>
      <c r="D107" s="477"/>
      <c r="E107" s="478"/>
      <c r="F107" s="220"/>
      <c r="G107" s="62"/>
      <c r="H107" s="219"/>
      <c r="I107" s="302"/>
      <c r="J107" s="181"/>
      <c r="K107" s="495"/>
      <c r="L107" s="495"/>
      <c r="M107" s="495"/>
      <c r="N107" s="178"/>
      <c r="O107" s="178"/>
    </row>
    <row r="108" spans="2:15" x14ac:dyDescent="0.25">
      <c r="B108" s="61" t="s">
        <v>612</v>
      </c>
      <c r="C108" s="377" t="s">
        <v>83</v>
      </c>
      <c r="D108" s="378"/>
      <c r="E108" s="379"/>
      <c r="F108" s="220">
        <v>2</v>
      </c>
      <c r="G108" s="62" t="s">
        <v>71</v>
      </c>
      <c r="H108" s="214">
        <f>'Prijzenboek-DEEL A'!I119</f>
        <v>0</v>
      </c>
      <c r="I108" s="199">
        <f t="shared" ref="I108:I109" si="12">+F108*H108</f>
        <v>0</v>
      </c>
      <c r="J108" s="181"/>
      <c r="K108" s="495"/>
      <c r="L108" s="495"/>
      <c r="M108" s="495"/>
      <c r="N108" s="178"/>
      <c r="O108" s="178"/>
    </row>
    <row r="109" spans="2:15" x14ac:dyDescent="0.25">
      <c r="B109" s="61" t="s">
        <v>613</v>
      </c>
      <c r="C109" s="377" t="s">
        <v>84</v>
      </c>
      <c r="D109" s="378"/>
      <c r="E109" s="379"/>
      <c r="F109" s="220">
        <v>2</v>
      </c>
      <c r="G109" s="62" t="s">
        <v>71</v>
      </c>
      <c r="H109" s="214">
        <f>'Prijzenboek-DEEL A'!I120</f>
        <v>0</v>
      </c>
      <c r="I109" s="199">
        <f t="shared" si="12"/>
        <v>0</v>
      </c>
      <c r="J109" s="181"/>
      <c r="K109" s="495"/>
      <c r="L109" s="495"/>
      <c r="M109" s="495"/>
      <c r="N109" s="178"/>
      <c r="O109" s="178"/>
    </row>
    <row r="110" spans="2:15" x14ac:dyDescent="0.25">
      <c r="B110" s="207"/>
      <c r="C110" s="461" t="s">
        <v>101</v>
      </c>
      <c r="D110" s="462"/>
      <c r="E110" s="462"/>
      <c r="F110" s="462"/>
      <c r="G110" s="462"/>
      <c r="H110" s="463"/>
      <c r="I110" s="208">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199">
        <f t="shared" ref="I114:I119" si="13">+F114*H114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199">
        <f t="shared" si="13"/>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199">
        <f t="shared" si="13"/>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199">
        <f t="shared" si="13"/>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199">
        <f t="shared" si="13"/>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199">
        <f t="shared" si="13"/>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42</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kuC/vQBX6QcY5P9pbVpVzDfffmco99FB/i5RRmcmfTcHPpaqfYVzposd0pp6BEsa7f/6XdmhxMJg46u7SXyosg==" saltValue="4k5oamcbVu/4SCsgkCKIyA==" spinCount="100000" sheet="1" objects="1" scenarios="1" selectLockedCells="1"/>
  <mergeCells count="191">
    <mergeCell ref="C35:E35"/>
    <mergeCell ref="K35:M35"/>
    <mergeCell ref="C39:E39"/>
    <mergeCell ref="K39:M39"/>
    <mergeCell ref="C40:E40"/>
    <mergeCell ref="K40:M40"/>
    <mergeCell ref="C41:E41"/>
    <mergeCell ref="K41:M41"/>
    <mergeCell ref="C36:E36"/>
    <mergeCell ref="K36:M36"/>
    <mergeCell ref="C37:E37"/>
    <mergeCell ref="K37:M37"/>
    <mergeCell ref="C38:E38"/>
    <mergeCell ref="K38:M38"/>
    <mergeCell ref="B18:F18"/>
    <mergeCell ref="B19:E19"/>
    <mergeCell ref="E20:F20"/>
    <mergeCell ref="E21:F21"/>
    <mergeCell ref="C24:E24"/>
    <mergeCell ref="C25:E25"/>
    <mergeCell ref="C33:E33"/>
    <mergeCell ref="K33:M33"/>
    <mergeCell ref="C34:E34"/>
    <mergeCell ref="K34:M34"/>
    <mergeCell ref="C30:E30"/>
    <mergeCell ref="K30:M30"/>
    <mergeCell ref="C31:E31"/>
    <mergeCell ref="K31:M31"/>
    <mergeCell ref="C32:E32"/>
    <mergeCell ref="K32:M32"/>
    <mergeCell ref="C26:E26"/>
    <mergeCell ref="C27:E27"/>
    <mergeCell ref="K27:M27"/>
    <mergeCell ref="C28:E28"/>
    <mergeCell ref="K28:M28"/>
    <mergeCell ref="C29:E29"/>
    <mergeCell ref="K29:M29"/>
    <mergeCell ref="K45:M45"/>
    <mergeCell ref="C46:E46"/>
    <mergeCell ref="K46:M46"/>
    <mergeCell ref="C47:E47"/>
    <mergeCell ref="K47:M47"/>
    <mergeCell ref="C42:E42"/>
    <mergeCell ref="K42:M42"/>
    <mergeCell ref="C43:E43"/>
    <mergeCell ref="K43:M43"/>
    <mergeCell ref="C44:E44"/>
    <mergeCell ref="K44:M44"/>
    <mergeCell ref="C45:E45"/>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5:H75"/>
    <mergeCell ref="K75:M75"/>
    <mergeCell ref="C67:E67"/>
    <mergeCell ref="K67:M67"/>
    <mergeCell ref="C68:E68"/>
    <mergeCell ref="C69:E69"/>
    <mergeCell ref="K69:M69"/>
    <mergeCell ref="C70:E70"/>
    <mergeCell ref="K70:M70"/>
    <mergeCell ref="C73:E73"/>
    <mergeCell ref="K73:M73"/>
    <mergeCell ref="C74:E74"/>
    <mergeCell ref="K74:M74"/>
    <mergeCell ref="C80:E80"/>
    <mergeCell ref="K80:M80"/>
    <mergeCell ref="C81:E81"/>
    <mergeCell ref="K81:M81"/>
    <mergeCell ref="C82:E82"/>
    <mergeCell ref="K82:M82"/>
    <mergeCell ref="K76:M76"/>
    <mergeCell ref="C77:E77"/>
    <mergeCell ref="K77:M77"/>
    <mergeCell ref="C78:E78"/>
    <mergeCell ref="K78:M78"/>
    <mergeCell ref="C79:E79"/>
    <mergeCell ref="K79:M79"/>
    <mergeCell ref="C87:E87"/>
    <mergeCell ref="K87:M87"/>
    <mergeCell ref="C88:H88"/>
    <mergeCell ref="K88:M88"/>
    <mergeCell ref="K89:M89"/>
    <mergeCell ref="C90:E90"/>
    <mergeCell ref="K90:M90"/>
    <mergeCell ref="C83:H83"/>
    <mergeCell ref="K83:M83"/>
    <mergeCell ref="C85:E85"/>
    <mergeCell ref="K85:M85"/>
    <mergeCell ref="C86:E86"/>
    <mergeCell ref="K86:M86"/>
    <mergeCell ref="C94:E94"/>
    <mergeCell ref="K94:M94"/>
    <mergeCell ref="C95:E95"/>
    <mergeCell ref="K95:M95"/>
    <mergeCell ref="K96:M96"/>
    <mergeCell ref="K97:M97"/>
    <mergeCell ref="C91:E91"/>
    <mergeCell ref="K91:M91"/>
    <mergeCell ref="C92:E92"/>
    <mergeCell ref="K92:M92"/>
    <mergeCell ref="C93:E93"/>
    <mergeCell ref="K93:M93"/>
    <mergeCell ref="C101:E101"/>
    <mergeCell ref="K101:M101"/>
    <mergeCell ref="C102:E102"/>
    <mergeCell ref="K102:M102"/>
    <mergeCell ref="C103:E103"/>
    <mergeCell ref="K103:M103"/>
    <mergeCell ref="C98:E98"/>
    <mergeCell ref="K98:M98"/>
    <mergeCell ref="C99:E99"/>
    <mergeCell ref="K99:M99"/>
    <mergeCell ref="C100:E100"/>
    <mergeCell ref="K100:M100"/>
    <mergeCell ref="C108:E108"/>
    <mergeCell ref="K108:M108"/>
    <mergeCell ref="C109:E109"/>
    <mergeCell ref="K109:M109"/>
    <mergeCell ref="C110:H110"/>
    <mergeCell ref="K110:M110"/>
    <mergeCell ref="C104:E104"/>
    <mergeCell ref="K104:M104"/>
    <mergeCell ref="C105:E105"/>
    <mergeCell ref="K105:M105"/>
    <mergeCell ref="K106:M106"/>
    <mergeCell ref="C107:E107"/>
    <mergeCell ref="K107:M107"/>
    <mergeCell ref="C115:E115"/>
    <mergeCell ref="K115:M115"/>
    <mergeCell ref="C116:E116"/>
    <mergeCell ref="K116:M116"/>
    <mergeCell ref="C117:E117"/>
    <mergeCell ref="K117:M117"/>
    <mergeCell ref="K111:M111"/>
    <mergeCell ref="C112:E112"/>
    <mergeCell ref="K112:M112"/>
    <mergeCell ref="C113:E113"/>
    <mergeCell ref="K113:M113"/>
    <mergeCell ref="C114:E114"/>
    <mergeCell ref="K114:M114"/>
    <mergeCell ref="B121:I121"/>
    <mergeCell ref="K121:M121"/>
    <mergeCell ref="C122:H122"/>
    <mergeCell ref="K122:M122"/>
    <mergeCell ref="C123:H123"/>
    <mergeCell ref="K123:M123"/>
    <mergeCell ref="C118:E118"/>
    <mergeCell ref="K118:M118"/>
    <mergeCell ref="C119:E119"/>
    <mergeCell ref="K119:M119"/>
    <mergeCell ref="C120:H120"/>
    <mergeCell ref="K120:M120"/>
  </mergeCells>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50165-8C0B-47D0-A2B0-4D243D91FB5B}">
  <sheetPr>
    <pageSetUpPr fitToPage="1"/>
  </sheetPr>
  <dimension ref="B1:P253"/>
  <sheetViews>
    <sheetView showGridLines="0" view="pageBreakPreview" zoomScaleNormal="75" zoomScaleSheetLayoutView="100" zoomScalePageLayoutView="85" workbookViewId="0">
      <selection activeCell="K125" sqref="K125:K126"/>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617</v>
      </c>
      <c r="C18" s="360"/>
      <c r="D18" s="360"/>
      <c r="E18" s="360"/>
      <c r="F18" s="360"/>
      <c r="G18" s="179"/>
      <c r="H18" s="180"/>
      <c r="I18" s="298"/>
      <c r="J18" s="178"/>
      <c r="K18" s="181"/>
      <c r="L18" s="181"/>
      <c r="M18" s="178"/>
      <c r="N18" s="178"/>
      <c r="O18" s="178"/>
    </row>
    <row r="19" spans="2:16" ht="25.5" customHeight="1" x14ac:dyDescent="0.25">
      <c r="B19" s="361" t="s">
        <v>653</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6">
        <v>6</v>
      </c>
      <c r="G28" s="197" t="s">
        <v>6</v>
      </c>
      <c r="H28" s="198">
        <f>'Prijzenboek-DEEL B'!I46</f>
        <v>0</v>
      </c>
      <c r="I28" s="199">
        <f t="shared" si="0"/>
        <v>0</v>
      </c>
      <c r="J28" s="181"/>
      <c r="K28" s="495"/>
      <c r="L28" s="495"/>
      <c r="M28" s="495"/>
      <c r="N28" s="178"/>
      <c r="O28" s="178"/>
    </row>
    <row r="29" spans="2:16" x14ac:dyDescent="0.25">
      <c r="B29" s="195">
        <v>2</v>
      </c>
      <c r="C29" s="458" t="s">
        <v>17</v>
      </c>
      <c r="D29" s="459"/>
      <c r="E29" s="460"/>
      <c r="F29" s="197">
        <v>13</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2</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2</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2</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2</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3</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4"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5">
        <v>52</v>
      </c>
      <c r="C72" s="458" t="s">
        <v>54</v>
      </c>
      <c r="D72" s="459"/>
      <c r="E72" s="460"/>
      <c r="F72" s="197">
        <v>1</v>
      </c>
      <c r="G72" s="197" t="s">
        <v>6</v>
      </c>
      <c r="H72" s="198">
        <f>'Prijzenboek-DEEL B'!I725</f>
        <v>0</v>
      </c>
      <c r="I72" s="199">
        <f t="shared" si="4"/>
        <v>0</v>
      </c>
      <c r="J72" s="181"/>
      <c r="K72" s="495"/>
      <c r="L72" s="495"/>
      <c r="M72" s="495"/>
      <c r="N72" s="178"/>
      <c r="O72" s="178"/>
    </row>
    <row r="73" spans="2:15" x14ac:dyDescent="0.25">
      <c r="B73" s="195">
        <v>53</v>
      </c>
      <c r="C73" s="458" t="s">
        <v>627</v>
      </c>
      <c r="D73" s="459"/>
      <c r="E73" s="460"/>
      <c r="F73" s="197">
        <v>1</v>
      </c>
      <c r="G73" s="197" t="s">
        <v>6</v>
      </c>
      <c r="H73" s="198">
        <f>'Prijzenboek-DEEL B'!I737</f>
        <v>0</v>
      </c>
      <c r="I73" s="199">
        <f t="shared" si="4"/>
        <v>0</v>
      </c>
      <c r="J73" s="181"/>
      <c r="K73" s="206"/>
      <c r="L73" s="206"/>
      <c r="M73" s="206"/>
      <c r="N73" s="178"/>
      <c r="O73" s="178"/>
    </row>
    <row r="74" spans="2:15" x14ac:dyDescent="0.25">
      <c r="B74" s="195">
        <v>54</v>
      </c>
      <c r="C74" s="458" t="s">
        <v>630</v>
      </c>
      <c r="D74" s="459"/>
      <c r="E74" s="460"/>
      <c r="F74" s="197">
        <v>1</v>
      </c>
      <c r="G74" s="197" t="s">
        <v>6</v>
      </c>
      <c r="H74" s="198">
        <f>'Prijzenboek-DEEL B'!I749</f>
        <v>0</v>
      </c>
      <c r="I74" s="199">
        <f t="shared" si="4"/>
        <v>0</v>
      </c>
      <c r="J74" s="181"/>
      <c r="K74" s="495"/>
      <c r="L74" s="495"/>
      <c r="M74" s="495"/>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602</v>
      </c>
      <c r="D77" s="472"/>
      <c r="E77" s="473"/>
      <c r="F77" s="187"/>
      <c r="G77" s="187"/>
      <c r="H77" s="188"/>
      <c r="I77" s="300"/>
      <c r="J77" s="181"/>
      <c r="K77" s="495"/>
      <c r="L77" s="495"/>
      <c r="M77" s="495"/>
      <c r="N77" s="178"/>
      <c r="O77" s="178"/>
    </row>
    <row r="78" spans="2:15" ht="56.75" customHeight="1" x14ac:dyDescent="0.25">
      <c r="B78" s="209"/>
      <c r="C78" s="466" t="s">
        <v>603</v>
      </c>
      <c r="D78" s="474"/>
      <c r="E78" s="475"/>
      <c r="F78" s="210"/>
      <c r="G78" s="210"/>
      <c r="H78" s="211"/>
      <c r="I78" s="211"/>
      <c r="J78" s="181"/>
      <c r="K78" s="495"/>
      <c r="L78" s="495"/>
      <c r="M78" s="495"/>
      <c r="N78" s="178"/>
      <c r="O78" s="178"/>
    </row>
    <row r="79" spans="2:15" ht="25.75" customHeight="1" x14ac:dyDescent="0.25">
      <c r="B79" s="49" t="s">
        <v>407</v>
      </c>
      <c r="C79" s="371" t="s">
        <v>408</v>
      </c>
      <c r="D79" s="372"/>
      <c r="E79" s="373"/>
      <c r="F79" s="212">
        <v>100</v>
      </c>
      <c r="G79" s="213" t="s">
        <v>89</v>
      </c>
      <c r="H79" s="214">
        <f>'Prijzenboek-DEEL A'!H26</f>
        <v>0</v>
      </c>
      <c r="I79" s="199">
        <f t="shared" ref="I79:I82" si="5">+F79*H79</f>
        <v>0</v>
      </c>
      <c r="J79" s="181"/>
      <c r="K79" s="495"/>
      <c r="L79" s="495"/>
      <c r="M79" s="495"/>
      <c r="N79" s="178"/>
      <c r="O79" s="178"/>
    </row>
    <row r="80" spans="2:15" ht="23.75" customHeight="1" x14ac:dyDescent="0.25">
      <c r="B80" s="49" t="s">
        <v>409</v>
      </c>
      <c r="C80" s="371" t="s">
        <v>410</v>
      </c>
      <c r="D80" s="372"/>
      <c r="E80" s="373"/>
      <c r="F80" s="212">
        <v>100</v>
      </c>
      <c r="G80" s="213" t="s">
        <v>89</v>
      </c>
      <c r="H80" s="214">
        <f>'Prijzenboek-DEEL A'!H27</f>
        <v>0</v>
      </c>
      <c r="I80" s="199">
        <f t="shared" si="5"/>
        <v>0</v>
      </c>
      <c r="J80" s="181"/>
      <c r="K80" s="495"/>
      <c r="L80" s="495"/>
      <c r="M80" s="495"/>
      <c r="N80" s="178"/>
      <c r="O80" s="178"/>
    </row>
    <row r="81" spans="2:15" ht="25.75" customHeight="1" x14ac:dyDescent="0.25">
      <c r="B81" s="49" t="s">
        <v>91</v>
      </c>
      <c r="C81" s="371" t="s">
        <v>411</v>
      </c>
      <c r="D81" s="372"/>
      <c r="E81" s="373"/>
      <c r="F81" s="212">
        <v>100</v>
      </c>
      <c r="G81" s="213" t="s">
        <v>89</v>
      </c>
      <c r="H81" s="214">
        <f>'Prijzenboek-DEEL A'!H28</f>
        <v>0</v>
      </c>
      <c r="I81" s="199">
        <f t="shared" si="5"/>
        <v>0</v>
      </c>
      <c r="J81" s="181"/>
      <c r="K81" s="495"/>
      <c r="L81" s="495"/>
      <c r="M81" s="495"/>
      <c r="N81" s="178"/>
      <c r="O81" s="178"/>
    </row>
    <row r="82" spans="2:15" ht="16" customHeight="1" x14ac:dyDescent="0.25">
      <c r="B82" s="49" t="s">
        <v>412</v>
      </c>
      <c r="C82" s="371" t="s">
        <v>413</v>
      </c>
      <c r="D82" s="372"/>
      <c r="E82" s="373"/>
      <c r="F82" s="212">
        <v>100</v>
      </c>
      <c r="G82" s="213" t="s">
        <v>89</v>
      </c>
      <c r="H82" s="214">
        <f>'Prijzenboek-DEEL A'!H29</f>
        <v>0</v>
      </c>
      <c r="I82" s="199">
        <f t="shared" si="5"/>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522</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17</v>
      </c>
      <c r="G87" s="197" t="s">
        <v>6</v>
      </c>
      <c r="H87" s="198">
        <f>'Prijzenboek-DEEL B'!I770</f>
        <v>0</v>
      </c>
      <c r="I87" s="199">
        <f t="shared" ref="I87" si="6">+F87*H87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199">
        <f t="shared" ref="I93:I95" si="7">+F93*H93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199">
        <f t="shared" si="7"/>
        <v>0</v>
      </c>
      <c r="J94" s="181"/>
      <c r="K94" s="495"/>
      <c r="L94" s="495"/>
      <c r="M94" s="495"/>
      <c r="N94" s="178"/>
      <c r="O94" s="178"/>
    </row>
    <row r="95" spans="2:15" x14ac:dyDescent="0.25">
      <c r="B95" s="61" t="s">
        <v>68</v>
      </c>
      <c r="C95" s="386" t="s">
        <v>70</v>
      </c>
      <c r="D95" s="387"/>
      <c r="E95" s="388"/>
      <c r="F95" s="220">
        <v>2</v>
      </c>
      <c r="G95" s="62" t="s">
        <v>66</v>
      </c>
      <c r="H95" s="214">
        <f>'Prijzenboek-DEEL A'!I106</f>
        <v>0</v>
      </c>
      <c r="I95" s="199">
        <f t="shared" si="7"/>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615</v>
      </c>
      <c r="C97" s="72" t="s">
        <v>74</v>
      </c>
      <c r="D97" s="66"/>
      <c r="E97" s="67"/>
      <c r="F97" s="220"/>
      <c r="G97" s="62"/>
      <c r="H97" s="219"/>
      <c r="I97" s="302"/>
      <c r="J97" s="181"/>
      <c r="K97" s="495"/>
      <c r="L97" s="495"/>
      <c r="M97" s="495"/>
      <c r="N97" s="178"/>
      <c r="O97" s="178"/>
    </row>
    <row r="98" spans="2:15" ht="23.25" customHeight="1" x14ac:dyDescent="0.25">
      <c r="B98" s="71" t="s">
        <v>604</v>
      </c>
      <c r="C98" s="479" t="s">
        <v>76</v>
      </c>
      <c r="D98" s="480"/>
      <c r="E98" s="481"/>
      <c r="F98" s="220"/>
      <c r="G98" s="62"/>
      <c r="H98" s="219"/>
      <c r="I98" s="302"/>
      <c r="J98" s="181"/>
      <c r="K98" s="495"/>
      <c r="L98" s="495"/>
      <c r="M98" s="495"/>
      <c r="N98" s="178"/>
      <c r="O98" s="178"/>
    </row>
    <row r="99" spans="2:15" ht="16" customHeight="1" x14ac:dyDescent="0.25">
      <c r="B99" s="61" t="s">
        <v>605</v>
      </c>
      <c r="C99" s="482" t="s">
        <v>77</v>
      </c>
      <c r="D99" s="483"/>
      <c r="E99" s="484"/>
      <c r="F99" s="220"/>
      <c r="G99" s="62"/>
      <c r="H99" s="219"/>
      <c r="I99" s="302"/>
      <c r="J99" s="181"/>
      <c r="K99" s="495"/>
      <c r="L99" s="495"/>
      <c r="M99" s="495"/>
      <c r="N99" s="178"/>
      <c r="O99" s="178"/>
    </row>
    <row r="100" spans="2:15" x14ac:dyDescent="0.25">
      <c r="B100" s="61" t="s">
        <v>606</v>
      </c>
      <c r="C100" s="377" t="s">
        <v>600</v>
      </c>
      <c r="D100" s="378"/>
      <c r="E100" s="379"/>
      <c r="F100" s="220">
        <v>2</v>
      </c>
      <c r="G100" s="62" t="s">
        <v>71</v>
      </c>
      <c r="H100" s="214">
        <f>'Prijzenboek-DEEL A'!I111</f>
        <v>0</v>
      </c>
      <c r="I100" s="199">
        <f t="shared" ref="I100:I101" si="8">+F100*H100</f>
        <v>0</v>
      </c>
      <c r="J100" s="181"/>
      <c r="K100" s="495"/>
      <c r="L100" s="495"/>
      <c r="M100" s="495"/>
      <c r="N100" s="178"/>
      <c r="O100" s="178"/>
    </row>
    <row r="101" spans="2:15" x14ac:dyDescent="0.25">
      <c r="B101" s="61" t="s">
        <v>607</v>
      </c>
      <c r="C101" s="377" t="s">
        <v>601</v>
      </c>
      <c r="D101" s="378"/>
      <c r="E101" s="379"/>
      <c r="F101" s="220">
        <v>2</v>
      </c>
      <c r="G101" s="62" t="s">
        <v>71</v>
      </c>
      <c r="H101" s="214">
        <f>'Prijzenboek-DEEL A'!I112</f>
        <v>0</v>
      </c>
      <c r="I101" s="199">
        <f t="shared" si="8"/>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610</v>
      </c>
      <c r="C103" s="476" t="s">
        <v>79</v>
      </c>
      <c r="D103" s="477"/>
      <c r="E103" s="478"/>
      <c r="F103" s="220"/>
      <c r="G103" s="62"/>
      <c r="H103" s="219"/>
      <c r="I103" s="302"/>
      <c r="J103" s="181"/>
      <c r="K103" s="495"/>
      <c r="L103" s="495"/>
      <c r="M103" s="495"/>
      <c r="N103" s="178"/>
      <c r="O103" s="178"/>
    </row>
    <row r="104" spans="2:15" ht="21" customHeight="1" x14ac:dyDescent="0.25">
      <c r="B104" s="61" t="s">
        <v>608</v>
      </c>
      <c r="C104" s="377" t="s">
        <v>80</v>
      </c>
      <c r="D104" s="378"/>
      <c r="E104" s="379"/>
      <c r="F104" s="220">
        <v>2</v>
      </c>
      <c r="G104" s="62" t="s">
        <v>71</v>
      </c>
      <c r="H104" s="214">
        <f>'Prijzenboek-DEEL A'!I115</f>
        <v>0</v>
      </c>
      <c r="I104" s="199">
        <f t="shared" ref="I104:I105" si="9">+F104*H104</f>
        <v>0</v>
      </c>
      <c r="J104" s="181"/>
      <c r="K104" s="495"/>
      <c r="L104" s="495"/>
      <c r="M104" s="495"/>
      <c r="N104" s="178"/>
      <c r="O104" s="178"/>
    </row>
    <row r="105" spans="2:15" ht="22.75" customHeight="1" x14ac:dyDescent="0.25">
      <c r="B105" s="61" t="s">
        <v>609</v>
      </c>
      <c r="C105" s="377" t="s">
        <v>81</v>
      </c>
      <c r="D105" s="378"/>
      <c r="E105" s="379"/>
      <c r="F105" s="220">
        <v>2</v>
      </c>
      <c r="G105" s="62" t="s">
        <v>71</v>
      </c>
      <c r="H105" s="214">
        <f>'Prijzenboek-DEEL A'!I116</f>
        <v>0</v>
      </c>
      <c r="I105" s="199">
        <f t="shared" si="9"/>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611</v>
      </c>
      <c r="C107" s="476" t="s">
        <v>82</v>
      </c>
      <c r="D107" s="477"/>
      <c r="E107" s="478"/>
      <c r="F107" s="220"/>
      <c r="G107" s="62"/>
      <c r="H107" s="219"/>
      <c r="I107" s="302"/>
      <c r="J107" s="181"/>
      <c r="K107" s="495"/>
      <c r="L107" s="495"/>
      <c r="M107" s="495"/>
      <c r="N107" s="178"/>
      <c r="O107" s="178"/>
    </row>
    <row r="108" spans="2:15" x14ac:dyDescent="0.25">
      <c r="B108" s="61" t="s">
        <v>612</v>
      </c>
      <c r="C108" s="377" t="s">
        <v>83</v>
      </c>
      <c r="D108" s="378"/>
      <c r="E108" s="379"/>
      <c r="F108" s="220">
        <v>2</v>
      </c>
      <c r="G108" s="62" t="s">
        <v>71</v>
      </c>
      <c r="H108" s="214">
        <f>'Prijzenboek-DEEL A'!I119</f>
        <v>0</v>
      </c>
      <c r="I108" s="199">
        <f t="shared" ref="I108:I109" si="10">+F108*H108</f>
        <v>0</v>
      </c>
      <c r="J108" s="181"/>
      <c r="K108" s="495"/>
      <c r="L108" s="495"/>
      <c r="M108" s="495"/>
      <c r="N108" s="178"/>
      <c r="O108" s="178"/>
    </row>
    <row r="109" spans="2:15" x14ac:dyDescent="0.25">
      <c r="B109" s="61" t="s">
        <v>613</v>
      </c>
      <c r="C109" s="377" t="s">
        <v>84</v>
      </c>
      <c r="D109" s="378"/>
      <c r="E109" s="379"/>
      <c r="F109" s="220">
        <v>2</v>
      </c>
      <c r="G109" s="62" t="s">
        <v>71</v>
      </c>
      <c r="H109" s="214">
        <f>'Prijzenboek-DEEL A'!I120</f>
        <v>0</v>
      </c>
      <c r="I109" s="199">
        <f t="shared" si="10"/>
        <v>0</v>
      </c>
      <c r="J109" s="181"/>
      <c r="K109" s="495"/>
      <c r="L109" s="495"/>
      <c r="M109" s="495"/>
      <c r="N109" s="178"/>
      <c r="O109" s="178"/>
    </row>
    <row r="110" spans="2:15" x14ac:dyDescent="0.25">
      <c r="B110" s="207"/>
      <c r="C110" s="461" t="s">
        <v>101</v>
      </c>
      <c r="D110" s="462"/>
      <c r="E110" s="462"/>
      <c r="F110" s="462"/>
      <c r="G110" s="462"/>
      <c r="H110" s="463"/>
      <c r="I110" s="208">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199">
        <f t="shared" ref="I114:I119" si="11">+F114*H114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199">
        <f t="shared" si="11"/>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199">
        <f t="shared" si="11"/>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199">
        <f t="shared" si="11"/>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199">
        <f t="shared" si="11"/>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199">
        <f t="shared" si="11"/>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42</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Ul4vjzq61JyzSOw9cYmnmp+hKJnjU5P52xiSp+TyTIwc9HDNXQhgXC6XJqSTzVYamIE105LoEhX68Iu26rfauA==" saltValue="uRDiJLvmggePRPCTbWAXrA==" spinCount="100000" sheet="1" objects="1" scenarios="1" selectLockedCells="1"/>
  <mergeCells count="190">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5:H75"/>
    <mergeCell ref="K75:M75"/>
    <mergeCell ref="C67:E67"/>
    <mergeCell ref="K67:M67"/>
    <mergeCell ref="C68:E68"/>
    <mergeCell ref="C69:E69"/>
    <mergeCell ref="K69:M69"/>
    <mergeCell ref="C70:E70"/>
    <mergeCell ref="K70:M70"/>
    <mergeCell ref="C73:E73"/>
    <mergeCell ref="C74:E74"/>
    <mergeCell ref="K74:M74"/>
    <mergeCell ref="C80:E80"/>
    <mergeCell ref="K80:M80"/>
    <mergeCell ref="C81:E81"/>
    <mergeCell ref="K81:M81"/>
    <mergeCell ref="C82:E82"/>
    <mergeCell ref="K82:M82"/>
    <mergeCell ref="K76:M76"/>
    <mergeCell ref="C77:E77"/>
    <mergeCell ref="K77:M77"/>
    <mergeCell ref="C78:E78"/>
    <mergeCell ref="K78:M78"/>
    <mergeCell ref="C79:E79"/>
    <mergeCell ref="K79:M79"/>
    <mergeCell ref="C87:E87"/>
    <mergeCell ref="K87:M87"/>
    <mergeCell ref="C88:H88"/>
    <mergeCell ref="K88:M88"/>
    <mergeCell ref="K89:M89"/>
    <mergeCell ref="C90:E90"/>
    <mergeCell ref="K90:M90"/>
    <mergeCell ref="C83:H83"/>
    <mergeCell ref="K83:M83"/>
    <mergeCell ref="C85:E85"/>
    <mergeCell ref="K85:M85"/>
    <mergeCell ref="C86:E86"/>
    <mergeCell ref="K86:M86"/>
    <mergeCell ref="C94:E94"/>
    <mergeCell ref="K94:M94"/>
    <mergeCell ref="C95:E95"/>
    <mergeCell ref="K95:M95"/>
    <mergeCell ref="K96:M96"/>
    <mergeCell ref="K97:M97"/>
    <mergeCell ref="C91:E91"/>
    <mergeCell ref="K91:M91"/>
    <mergeCell ref="C92:E92"/>
    <mergeCell ref="K92:M92"/>
    <mergeCell ref="C93:E93"/>
    <mergeCell ref="K93:M93"/>
    <mergeCell ref="C101:E101"/>
    <mergeCell ref="K101:M101"/>
    <mergeCell ref="C102:E102"/>
    <mergeCell ref="K102:M102"/>
    <mergeCell ref="C103:E103"/>
    <mergeCell ref="K103:M103"/>
    <mergeCell ref="C98:E98"/>
    <mergeCell ref="K98:M98"/>
    <mergeCell ref="C99:E99"/>
    <mergeCell ref="K99:M99"/>
    <mergeCell ref="C100:E100"/>
    <mergeCell ref="K100:M100"/>
    <mergeCell ref="C108:E108"/>
    <mergeCell ref="K108:M108"/>
    <mergeCell ref="C109:E109"/>
    <mergeCell ref="K109:M109"/>
    <mergeCell ref="C110:H110"/>
    <mergeCell ref="K110:M110"/>
    <mergeCell ref="C104:E104"/>
    <mergeCell ref="K104:M104"/>
    <mergeCell ref="C105:E105"/>
    <mergeCell ref="K105:M105"/>
    <mergeCell ref="K106:M106"/>
    <mergeCell ref="C107:E107"/>
    <mergeCell ref="K107:M107"/>
    <mergeCell ref="C115:E115"/>
    <mergeCell ref="K115:M115"/>
    <mergeCell ref="C116:E116"/>
    <mergeCell ref="K116:M116"/>
    <mergeCell ref="C117:E117"/>
    <mergeCell ref="K117:M117"/>
    <mergeCell ref="K111:M111"/>
    <mergeCell ref="C112:E112"/>
    <mergeCell ref="K112:M112"/>
    <mergeCell ref="C113:E113"/>
    <mergeCell ref="K113:M113"/>
    <mergeCell ref="C114:E114"/>
    <mergeCell ref="K114:M114"/>
    <mergeCell ref="B121:I121"/>
    <mergeCell ref="K121:M121"/>
    <mergeCell ref="C122:H122"/>
    <mergeCell ref="K122:M122"/>
    <mergeCell ref="C123:H123"/>
    <mergeCell ref="K123:M123"/>
    <mergeCell ref="C118:E118"/>
    <mergeCell ref="K118:M118"/>
    <mergeCell ref="C119:E119"/>
    <mergeCell ref="K119:M119"/>
    <mergeCell ref="C120:H120"/>
    <mergeCell ref="K120:M120"/>
  </mergeCells>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D6926-307F-4821-808E-BDF51AE0A897}">
  <sheetPr>
    <pageSetUpPr fitToPage="1"/>
  </sheetPr>
  <dimension ref="B1:P254"/>
  <sheetViews>
    <sheetView showGridLines="0" tabSelected="1" view="pageBreakPreview" topLeftCell="A21" zoomScaleNormal="75" zoomScaleSheetLayoutView="100" zoomScalePageLayoutView="85" workbookViewId="0">
      <selection activeCell="H69" sqref="H69"/>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619</v>
      </c>
      <c r="C18" s="360"/>
      <c r="D18" s="360"/>
      <c r="E18" s="360"/>
      <c r="F18" s="360"/>
      <c r="G18" s="179"/>
      <c r="H18" s="180"/>
      <c r="I18" s="298"/>
      <c r="J18" s="178"/>
      <c r="K18" s="181"/>
      <c r="L18" s="181"/>
      <c r="M18" s="178"/>
      <c r="N18" s="178"/>
      <c r="O18" s="178"/>
    </row>
    <row r="19" spans="2:16" ht="25.5" customHeight="1" x14ac:dyDescent="0.25">
      <c r="B19" s="361" t="s">
        <v>616</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t="s">
        <v>6</v>
      </c>
      <c r="H28" s="198">
        <f>'Prijzenboek-DEEL B'!I46</f>
        <v>0</v>
      </c>
      <c r="I28" s="199">
        <f t="shared" si="0"/>
        <v>0</v>
      </c>
      <c r="J28" s="181"/>
      <c r="K28" s="495"/>
      <c r="L28" s="495"/>
      <c r="M28" s="495"/>
      <c r="N28" s="178"/>
      <c r="O28" s="178"/>
    </row>
    <row r="29" spans="2:16" x14ac:dyDescent="0.25">
      <c r="B29" s="195">
        <v>2</v>
      </c>
      <c r="C29" s="458" t="s">
        <v>632</v>
      </c>
      <c r="D29" s="459"/>
      <c r="E29" s="460"/>
      <c r="F29" s="197">
        <v>11</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3</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1</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1</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4</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0</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235">
        <v>40</v>
      </c>
      <c r="C60" s="505" t="s">
        <v>15</v>
      </c>
      <c r="D60" s="506"/>
      <c r="E60" s="507"/>
      <c r="F60" s="236">
        <v>1</v>
      </c>
      <c r="G60" s="236" t="s">
        <v>6</v>
      </c>
      <c r="H60" s="237">
        <f>'Prijzenboek-DEEL B'!I544</f>
        <v>0</v>
      </c>
      <c r="I60" s="238">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235">
        <v>42</v>
      </c>
      <c r="C62" s="505" t="s">
        <v>13</v>
      </c>
      <c r="D62" s="506"/>
      <c r="E62" s="507"/>
      <c r="F62" s="236">
        <v>1</v>
      </c>
      <c r="G62" s="236" t="s">
        <v>6</v>
      </c>
      <c r="H62" s="237">
        <f>'Prijzenboek-DEEL B'!I605</f>
        <v>0</v>
      </c>
      <c r="I62" s="238">
        <f t="shared" si="3"/>
        <v>0</v>
      </c>
      <c r="J62" s="181"/>
      <c r="K62" s="495"/>
      <c r="L62" s="495"/>
      <c r="M62" s="495"/>
      <c r="N62" s="178"/>
      <c r="O62" s="178"/>
    </row>
    <row r="63" spans="2:15" x14ac:dyDescent="0.25">
      <c r="B63" s="235">
        <v>43</v>
      </c>
      <c r="C63" s="505" t="s">
        <v>50</v>
      </c>
      <c r="D63" s="506"/>
      <c r="E63" s="507"/>
      <c r="F63" s="236">
        <v>1</v>
      </c>
      <c r="G63" s="236" t="s">
        <v>6</v>
      </c>
      <c r="H63" s="237">
        <f>'Prijzenboek-DEEL B'!I617</f>
        <v>0</v>
      </c>
      <c r="I63" s="238">
        <f t="shared" si="3"/>
        <v>0</v>
      </c>
      <c r="J63" s="181"/>
      <c r="K63" s="495"/>
      <c r="L63" s="495"/>
      <c r="M63" s="495"/>
      <c r="N63" s="178"/>
      <c r="O63" s="178"/>
    </row>
    <row r="64" spans="2:15" x14ac:dyDescent="0.25">
      <c r="B64" s="235">
        <v>44</v>
      </c>
      <c r="C64" s="505" t="s">
        <v>46</v>
      </c>
      <c r="D64" s="506"/>
      <c r="E64" s="507"/>
      <c r="F64" s="236">
        <v>1</v>
      </c>
      <c r="G64" s="236" t="s">
        <v>6</v>
      </c>
      <c r="H64" s="237">
        <f>'Prijzenboek-DEEL B'!I629</f>
        <v>0</v>
      </c>
      <c r="I64" s="238">
        <f t="shared" si="3"/>
        <v>0</v>
      </c>
      <c r="J64" s="181"/>
      <c r="K64" s="495"/>
      <c r="L64" s="495"/>
      <c r="M64" s="495"/>
      <c r="N64" s="178"/>
      <c r="O64" s="178"/>
    </row>
    <row r="65" spans="2:15" x14ac:dyDescent="0.25">
      <c r="B65" s="235">
        <v>45</v>
      </c>
      <c r="C65" s="505" t="s">
        <v>48</v>
      </c>
      <c r="D65" s="506"/>
      <c r="E65" s="507"/>
      <c r="F65" s="236">
        <v>1</v>
      </c>
      <c r="G65" s="236" t="s">
        <v>6</v>
      </c>
      <c r="H65" s="237">
        <f>'Prijzenboek-DEEL B'!I641</f>
        <v>0</v>
      </c>
      <c r="I65" s="238">
        <f t="shared" si="3"/>
        <v>0</v>
      </c>
      <c r="J65" s="181"/>
      <c r="K65" s="495"/>
      <c r="L65" s="495"/>
      <c r="M65" s="495"/>
      <c r="N65" s="178"/>
      <c r="O65" s="178"/>
    </row>
    <row r="66" spans="2:15" x14ac:dyDescent="0.25">
      <c r="B66" s="235">
        <v>46</v>
      </c>
      <c r="C66" s="505" t="s">
        <v>47</v>
      </c>
      <c r="D66" s="506"/>
      <c r="E66" s="507"/>
      <c r="F66" s="236">
        <v>1</v>
      </c>
      <c r="G66" s="236" t="s">
        <v>6</v>
      </c>
      <c r="H66" s="237">
        <f>'Prijzenboek-DEEL B'!I653</f>
        <v>0</v>
      </c>
      <c r="I66" s="238">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5">
        <v>49</v>
      </c>
      <c r="C69" s="458" t="s">
        <v>51</v>
      </c>
      <c r="D69" s="459"/>
      <c r="E69" s="460"/>
      <c r="F69" s="197">
        <v>1</v>
      </c>
      <c r="G69" s="197" t="s">
        <v>6</v>
      </c>
      <c r="H69" s="198">
        <f>'Prijzenboek-DEEL B'!I689</f>
        <v>0</v>
      </c>
      <c r="I69" s="199">
        <f t="shared" ref="I69:I74" si="4">+F69*H69</f>
        <v>0</v>
      </c>
      <c r="J69" s="181"/>
      <c r="K69" s="495"/>
      <c r="L69" s="495"/>
      <c r="M69" s="495"/>
      <c r="N69" s="178"/>
      <c r="O69" s="178"/>
    </row>
    <row r="70" spans="2:15" x14ac:dyDescent="0.25">
      <c r="B70" s="195">
        <v>50</v>
      </c>
      <c r="C70" s="458" t="s">
        <v>52</v>
      </c>
      <c r="D70" s="459"/>
      <c r="E70" s="460"/>
      <c r="F70" s="197">
        <v>1</v>
      </c>
      <c r="G70" s="197" t="s">
        <v>6</v>
      </c>
      <c r="H70" s="198">
        <f>'Prijzenboek-DEEL B'!I701</f>
        <v>0</v>
      </c>
      <c r="I70" s="199">
        <f t="shared" si="4"/>
        <v>0</v>
      </c>
      <c r="J70" s="181"/>
      <c r="K70" s="495"/>
      <c r="L70" s="495"/>
      <c r="M70" s="495"/>
      <c r="N70" s="178"/>
      <c r="O70" s="178"/>
    </row>
    <row r="71" spans="2:15" x14ac:dyDescent="0.25">
      <c r="B71" s="195">
        <v>51</v>
      </c>
      <c r="C71" s="458" t="s">
        <v>53</v>
      </c>
      <c r="D71" s="459"/>
      <c r="E71" s="460"/>
      <c r="F71" s="197">
        <v>1</v>
      </c>
      <c r="G71" s="197" t="s">
        <v>6</v>
      </c>
      <c r="H71" s="198">
        <f>'Prijzenboek-DEEL B'!I713</f>
        <v>0</v>
      </c>
      <c r="I71" s="199">
        <f t="shared" si="4"/>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si="4"/>
        <v>0</v>
      </c>
      <c r="J72" s="181"/>
      <c r="K72" s="495"/>
      <c r="L72" s="495"/>
      <c r="M72" s="495"/>
      <c r="N72" s="178"/>
      <c r="O72" s="178"/>
    </row>
    <row r="73" spans="2:15" x14ac:dyDescent="0.25">
      <c r="B73" s="191">
        <v>53</v>
      </c>
      <c r="C73" s="455" t="s">
        <v>627</v>
      </c>
      <c r="D73" s="456"/>
      <c r="E73" s="457"/>
      <c r="F73" s="192">
        <v>0</v>
      </c>
      <c r="G73" s="192" t="s">
        <v>6</v>
      </c>
      <c r="H73" s="193">
        <f>'Prijzenboek-DEEL B'!I737</f>
        <v>0</v>
      </c>
      <c r="I73" s="194">
        <f t="shared" si="4"/>
        <v>0</v>
      </c>
      <c r="J73" s="181"/>
      <c r="K73" s="206"/>
      <c r="L73" s="206"/>
      <c r="M73" s="206"/>
      <c r="N73" s="178"/>
      <c r="O73" s="178"/>
    </row>
    <row r="74" spans="2:15" x14ac:dyDescent="0.25">
      <c r="B74" s="191">
        <v>54</v>
      </c>
      <c r="C74" s="455" t="s">
        <v>630</v>
      </c>
      <c r="D74" s="456"/>
      <c r="E74" s="457"/>
      <c r="F74" s="192">
        <v>0</v>
      </c>
      <c r="G74" s="192" t="s">
        <v>6</v>
      </c>
      <c r="H74" s="193">
        <f>'Prijzenboek-DEEL B'!I749</f>
        <v>0</v>
      </c>
      <c r="I74" s="194">
        <f t="shared" si="4"/>
        <v>0</v>
      </c>
      <c r="J74" s="181"/>
      <c r="K74" s="206"/>
      <c r="L74" s="206"/>
      <c r="M74" s="206"/>
      <c r="N74" s="178"/>
      <c r="O74" s="178"/>
    </row>
    <row r="75" spans="2:15" x14ac:dyDescent="0.25">
      <c r="B75" s="235">
        <v>55</v>
      </c>
      <c r="C75" s="505" t="s">
        <v>635</v>
      </c>
      <c r="D75" s="506"/>
      <c r="E75" s="507"/>
      <c r="F75" s="236">
        <v>1</v>
      </c>
      <c r="G75" s="236" t="s">
        <v>6</v>
      </c>
      <c r="H75" s="237">
        <f>'Prijzenboek-DEEL B'!I761</f>
        <v>0</v>
      </c>
      <c r="I75" s="238">
        <f t="shared" ref="I75" si="5">+F75*H75</f>
        <v>0</v>
      </c>
      <c r="J75" s="181"/>
      <c r="K75" s="206"/>
      <c r="L75" s="206"/>
      <c r="M75" s="206"/>
      <c r="N75" s="178"/>
      <c r="O75" s="178"/>
    </row>
    <row r="76" spans="2:15" x14ac:dyDescent="0.25">
      <c r="B76" s="207"/>
      <c r="C76" s="461" t="s">
        <v>59</v>
      </c>
      <c r="D76" s="464"/>
      <c r="E76" s="464"/>
      <c r="F76" s="464"/>
      <c r="G76" s="464"/>
      <c r="H76" s="465"/>
      <c r="I76" s="208">
        <f>SUM(I60:I75)</f>
        <v>0</v>
      </c>
      <c r="J76" s="181"/>
      <c r="K76" s="495"/>
      <c r="L76" s="495"/>
      <c r="M76" s="495"/>
      <c r="N76" s="178"/>
      <c r="O76" s="178"/>
    </row>
    <row r="77" spans="2:15" x14ac:dyDescent="0.25">
      <c r="B77" s="202"/>
      <c r="C77" s="203"/>
      <c r="D77" s="204"/>
      <c r="E77" s="204"/>
      <c r="F77" s="204"/>
      <c r="G77" s="204"/>
      <c r="H77" s="205"/>
      <c r="I77" s="301"/>
      <c r="J77" s="181"/>
      <c r="K77" s="495"/>
      <c r="L77" s="495"/>
      <c r="M77" s="495"/>
      <c r="N77" s="178"/>
      <c r="O77" s="178"/>
    </row>
    <row r="78" spans="2:15" x14ac:dyDescent="0.25">
      <c r="B78" s="186"/>
      <c r="C78" s="471" t="s">
        <v>602</v>
      </c>
      <c r="D78" s="472"/>
      <c r="E78" s="473"/>
      <c r="F78" s="187"/>
      <c r="G78" s="187"/>
      <c r="H78" s="188"/>
      <c r="I78" s="300"/>
      <c r="J78" s="181"/>
      <c r="K78" s="495"/>
      <c r="L78" s="495"/>
      <c r="M78" s="495"/>
      <c r="N78" s="178"/>
      <c r="O78" s="178"/>
    </row>
    <row r="79" spans="2:15" ht="56.75" customHeight="1" x14ac:dyDescent="0.25">
      <c r="B79" s="209"/>
      <c r="C79" s="466" t="s">
        <v>603</v>
      </c>
      <c r="D79" s="474"/>
      <c r="E79" s="475"/>
      <c r="F79" s="210"/>
      <c r="G79" s="210"/>
      <c r="H79" s="211"/>
      <c r="I79" s="211"/>
      <c r="J79" s="181"/>
      <c r="K79" s="495"/>
      <c r="L79" s="495"/>
      <c r="M79" s="495"/>
      <c r="N79" s="178"/>
      <c r="O79" s="178"/>
    </row>
    <row r="80" spans="2:15" ht="25.75" customHeight="1" x14ac:dyDescent="0.25">
      <c r="B80" s="49" t="s">
        <v>407</v>
      </c>
      <c r="C80" s="371" t="s">
        <v>408</v>
      </c>
      <c r="D80" s="372"/>
      <c r="E80" s="373"/>
      <c r="F80" s="212">
        <v>100</v>
      </c>
      <c r="G80" s="213" t="s">
        <v>89</v>
      </c>
      <c r="H80" s="214">
        <f>'Prijzenboek-DEEL A'!H26</f>
        <v>0</v>
      </c>
      <c r="I80" s="199">
        <f t="shared" ref="I80:I83" si="6">+F80*H80</f>
        <v>0</v>
      </c>
      <c r="J80" s="181"/>
      <c r="K80" s="495"/>
      <c r="L80" s="495"/>
      <c r="M80" s="495"/>
      <c r="N80" s="178"/>
      <c r="O80" s="178"/>
    </row>
    <row r="81" spans="2:15" ht="23.75" customHeight="1" x14ac:dyDescent="0.25">
      <c r="B81" s="49" t="s">
        <v>409</v>
      </c>
      <c r="C81" s="371" t="s">
        <v>410</v>
      </c>
      <c r="D81" s="372"/>
      <c r="E81" s="373"/>
      <c r="F81" s="212">
        <v>100</v>
      </c>
      <c r="G81" s="213" t="s">
        <v>89</v>
      </c>
      <c r="H81" s="214">
        <f>'Prijzenboek-DEEL A'!H27</f>
        <v>0</v>
      </c>
      <c r="I81" s="199">
        <f t="shared" si="6"/>
        <v>0</v>
      </c>
      <c r="J81" s="181"/>
      <c r="K81" s="495"/>
      <c r="L81" s="495"/>
      <c r="M81" s="495"/>
      <c r="N81" s="178"/>
      <c r="O81" s="178"/>
    </row>
    <row r="82" spans="2:15" ht="25.75" customHeight="1" x14ac:dyDescent="0.25">
      <c r="B82" s="49" t="s">
        <v>91</v>
      </c>
      <c r="C82" s="371" t="s">
        <v>411</v>
      </c>
      <c r="D82" s="372"/>
      <c r="E82" s="373"/>
      <c r="F82" s="212">
        <v>100</v>
      </c>
      <c r="G82" s="213" t="s">
        <v>89</v>
      </c>
      <c r="H82" s="214">
        <f>'Prijzenboek-DEEL A'!H28</f>
        <v>0</v>
      </c>
      <c r="I82" s="199">
        <f t="shared" si="6"/>
        <v>0</v>
      </c>
      <c r="J82" s="181"/>
      <c r="K82" s="495"/>
      <c r="L82" s="495"/>
      <c r="M82" s="495"/>
      <c r="N82" s="178"/>
      <c r="O82" s="178"/>
    </row>
    <row r="83" spans="2:15" ht="16" customHeight="1" x14ac:dyDescent="0.25">
      <c r="B83" s="49" t="s">
        <v>412</v>
      </c>
      <c r="C83" s="371" t="s">
        <v>413</v>
      </c>
      <c r="D83" s="372"/>
      <c r="E83" s="373"/>
      <c r="F83" s="212">
        <v>100</v>
      </c>
      <c r="G83" s="213" t="s">
        <v>89</v>
      </c>
      <c r="H83" s="214">
        <f>'Prijzenboek-DEEL A'!H29</f>
        <v>0</v>
      </c>
      <c r="I83" s="199">
        <f t="shared" si="6"/>
        <v>0</v>
      </c>
      <c r="J83" s="181"/>
      <c r="K83" s="495"/>
      <c r="L83" s="495"/>
      <c r="M83" s="495"/>
      <c r="N83" s="178"/>
      <c r="O83" s="178"/>
    </row>
    <row r="84" spans="2:15" x14ac:dyDescent="0.25">
      <c r="B84" s="207"/>
      <c r="C84" s="461" t="s">
        <v>85</v>
      </c>
      <c r="D84" s="464"/>
      <c r="E84" s="464"/>
      <c r="F84" s="464"/>
      <c r="G84" s="464"/>
      <c r="H84" s="465"/>
      <c r="I84" s="208">
        <f>SUM(I80:I83)</f>
        <v>0</v>
      </c>
      <c r="J84" s="181"/>
      <c r="K84" s="495"/>
      <c r="L84" s="495"/>
      <c r="M84" s="495"/>
      <c r="N84" s="178"/>
      <c r="O84" s="178"/>
    </row>
    <row r="85" spans="2:15" x14ac:dyDescent="0.25">
      <c r="B85" s="202"/>
      <c r="C85" s="203"/>
      <c r="D85" s="204"/>
      <c r="E85" s="204"/>
      <c r="F85" s="204"/>
      <c r="G85" s="204"/>
      <c r="H85" s="205"/>
      <c r="I85" s="301"/>
      <c r="J85" s="181"/>
      <c r="K85" s="206"/>
      <c r="L85" s="206"/>
      <c r="M85" s="206"/>
      <c r="N85" s="178"/>
      <c r="O85" s="178"/>
    </row>
    <row r="86" spans="2:15" x14ac:dyDescent="0.25">
      <c r="B86" s="186"/>
      <c r="C86" s="471" t="s">
        <v>56</v>
      </c>
      <c r="D86" s="472"/>
      <c r="E86" s="473"/>
      <c r="F86" s="187"/>
      <c r="G86" s="187"/>
      <c r="H86" s="188"/>
      <c r="I86" s="300"/>
      <c r="J86" s="181"/>
      <c r="K86" s="495"/>
      <c r="L86" s="495"/>
      <c r="M86" s="495"/>
      <c r="N86" s="178"/>
      <c r="O86" s="178"/>
    </row>
    <row r="87" spans="2:15" ht="60" customHeight="1" x14ac:dyDescent="0.25">
      <c r="B87" s="209"/>
      <c r="C87" s="485" t="s">
        <v>522</v>
      </c>
      <c r="D87" s="486"/>
      <c r="E87" s="487"/>
      <c r="F87" s="210"/>
      <c r="G87" s="210"/>
      <c r="H87" s="215"/>
      <c r="I87" s="211"/>
      <c r="J87" s="181"/>
      <c r="K87" s="495"/>
      <c r="L87" s="495"/>
      <c r="M87" s="495"/>
      <c r="N87" s="178"/>
      <c r="O87" s="178"/>
    </row>
    <row r="88" spans="2:15" x14ac:dyDescent="0.25">
      <c r="B88" s="195">
        <v>70</v>
      </c>
      <c r="C88" s="458" t="s">
        <v>57</v>
      </c>
      <c r="D88" s="459"/>
      <c r="E88" s="460"/>
      <c r="F88" s="216">
        <f>CEILING(I123*40%,1)</f>
        <v>16</v>
      </c>
      <c r="G88" s="197" t="s">
        <v>6</v>
      </c>
      <c r="H88" s="198">
        <f>'Prijzenboek-DEEL B'!I770</f>
        <v>0</v>
      </c>
      <c r="I88" s="199">
        <f t="shared" ref="I88" si="7">+F88*H88</f>
        <v>0</v>
      </c>
      <c r="J88" s="181"/>
      <c r="K88" s="494"/>
      <c r="L88" s="494"/>
      <c r="M88" s="494"/>
      <c r="N88" s="178"/>
      <c r="O88" s="178"/>
    </row>
    <row r="89" spans="2:15" x14ac:dyDescent="0.25">
      <c r="B89" s="207"/>
      <c r="C89" s="461" t="s">
        <v>60</v>
      </c>
      <c r="D89" s="464"/>
      <c r="E89" s="464"/>
      <c r="F89" s="464"/>
      <c r="G89" s="464"/>
      <c r="H89" s="465"/>
      <c r="I89" s="208">
        <f>SUM(I88)</f>
        <v>0</v>
      </c>
      <c r="J89" s="181"/>
      <c r="K89" s="495"/>
      <c r="L89" s="495"/>
      <c r="M89" s="495"/>
      <c r="N89" s="178"/>
      <c r="O89" s="178"/>
    </row>
    <row r="90" spans="2:15" x14ac:dyDescent="0.25">
      <c r="B90" s="202"/>
      <c r="C90" s="217"/>
      <c r="D90" s="218"/>
      <c r="E90" s="218"/>
      <c r="F90" s="204"/>
      <c r="G90" s="204"/>
      <c r="H90" s="205"/>
      <c r="I90" s="301"/>
      <c r="J90" s="181"/>
      <c r="K90" s="495"/>
      <c r="L90" s="495"/>
      <c r="M90" s="495"/>
      <c r="N90" s="178"/>
      <c r="O90" s="178"/>
    </row>
    <row r="91" spans="2:15" x14ac:dyDescent="0.25">
      <c r="B91" s="186"/>
      <c r="C91" s="471" t="s">
        <v>98</v>
      </c>
      <c r="D91" s="472"/>
      <c r="E91" s="473"/>
      <c r="F91" s="187"/>
      <c r="G91" s="187"/>
      <c r="H91" s="188"/>
      <c r="I91" s="300"/>
      <c r="J91" s="181"/>
      <c r="K91" s="495"/>
      <c r="L91" s="495"/>
      <c r="M91" s="495"/>
      <c r="N91" s="178"/>
      <c r="O91" s="178"/>
    </row>
    <row r="92" spans="2:15" ht="35.15" customHeight="1" x14ac:dyDescent="0.25">
      <c r="B92" s="209"/>
      <c r="C92" s="466" t="s">
        <v>100</v>
      </c>
      <c r="D92" s="467"/>
      <c r="E92" s="468"/>
      <c r="F92" s="210"/>
      <c r="G92" s="210"/>
      <c r="H92" s="211"/>
      <c r="I92" s="211"/>
      <c r="J92" s="181"/>
      <c r="K92" s="495"/>
      <c r="L92" s="495"/>
      <c r="M92" s="495"/>
      <c r="N92" s="178"/>
      <c r="O92" s="178"/>
    </row>
    <row r="93" spans="2:15" x14ac:dyDescent="0.25">
      <c r="B93" s="71" t="s">
        <v>62</v>
      </c>
      <c r="C93" s="476" t="s">
        <v>63</v>
      </c>
      <c r="D93" s="477"/>
      <c r="E93" s="478"/>
      <c r="F93" s="76"/>
      <c r="G93" s="76"/>
      <c r="H93" s="219"/>
      <c r="I93" s="302"/>
      <c r="J93" s="181"/>
      <c r="K93" s="495"/>
      <c r="L93" s="495"/>
      <c r="M93" s="495"/>
      <c r="N93" s="178"/>
      <c r="O93" s="178"/>
    </row>
    <row r="94" spans="2:15" x14ac:dyDescent="0.25">
      <c r="B94" s="61" t="s">
        <v>64</v>
      </c>
      <c r="C94" s="386" t="s">
        <v>65</v>
      </c>
      <c r="D94" s="387"/>
      <c r="E94" s="388"/>
      <c r="F94" s="220">
        <v>2</v>
      </c>
      <c r="G94" s="62" t="s">
        <v>66</v>
      </c>
      <c r="H94" s="214">
        <f>'Prijzenboek-DEEL A'!I104</f>
        <v>0</v>
      </c>
      <c r="I94" s="199">
        <f t="shared" ref="I94:I96" si="8">+F94*H94</f>
        <v>0</v>
      </c>
      <c r="J94" s="181"/>
      <c r="K94" s="495"/>
      <c r="L94" s="495"/>
      <c r="M94" s="495"/>
      <c r="N94" s="178"/>
      <c r="O94" s="178"/>
    </row>
    <row r="95" spans="2:15" x14ac:dyDescent="0.25">
      <c r="B95" s="61" t="s">
        <v>67</v>
      </c>
      <c r="C95" s="386" t="s">
        <v>69</v>
      </c>
      <c r="D95" s="387"/>
      <c r="E95" s="388"/>
      <c r="F95" s="220">
        <v>2</v>
      </c>
      <c r="G95" s="62" t="s">
        <v>66</v>
      </c>
      <c r="H95" s="214">
        <f>'Prijzenboek-DEEL A'!I105</f>
        <v>0</v>
      </c>
      <c r="I95" s="199">
        <f t="shared" si="8"/>
        <v>0</v>
      </c>
      <c r="J95" s="181"/>
      <c r="K95" s="495"/>
      <c r="L95" s="495"/>
      <c r="M95" s="495"/>
      <c r="N95" s="178"/>
      <c r="O95" s="178"/>
    </row>
    <row r="96" spans="2:15" x14ac:dyDescent="0.25">
      <c r="B96" s="61" t="s">
        <v>68</v>
      </c>
      <c r="C96" s="386" t="s">
        <v>70</v>
      </c>
      <c r="D96" s="387"/>
      <c r="E96" s="388"/>
      <c r="F96" s="220">
        <v>2</v>
      </c>
      <c r="G96" s="62" t="s">
        <v>66</v>
      </c>
      <c r="H96" s="214">
        <f>'Prijzenboek-DEEL A'!I106</f>
        <v>0</v>
      </c>
      <c r="I96" s="199">
        <f t="shared" si="8"/>
        <v>0</v>
      </c>
      <c r="J96" s="181"/>
      <c r="K96" s="495"/>
      <c r="L96" s="495"/>
      <c r="M96" s="495"/>
      <c r="N96" s="178"/>
      <c r="O96" s="178"/>
    </row>
    <row r="97" spans="2:15" x14ac:dyDescent="0.25">
      <c r="B97" s="61"/>
      <c r="C97" s="221"/>
      <c r="D97" s="222"/>
      <c r="E97" s="223"/>
      <c r="F97" s="220"/>
      <c r="G97" s="62"/>
      <c r="H97" s="219"/>
      <c r="I97" s="302"/>
      <c r="J97" s="181"/>
      <c r="K97" s="495"/>
      <c r="L97" s="495"/>
      <c r="M97" s="495"/>
      <c r="N97" s="178"/>
      <c r="O97" s="178"/>
    </row>
    <row r="98" spans="2:15" x14ac:dyDescent="0.25">
      <c r="B98" s="71" t="s">
        <v>615</v>
      </c>
      <c r="C98" s="72" t="s">
        <v>74</v>
      </c>
      <c r="D98" s="66"/>
      <c r="E98" s="67"/>
      <c r="F98" s="220"/>
      <c r="G98" s="62"/>
      <c r="H98" s="219"/>
      <c r="I98" s="302"/>
      <c r="J98" s="181"/>
      <c r="K98" s="495"/>
      <c r="L98" s="495"/>
      <c r="M98" s="495"/>
      <c r="N98" s="178"/>
      <c r="O98" s="178"/>
    </row>
    <row r="99" spans="2:15" ht="23.25" customHeight="1" x14ac:dyDescent="0.25">
      <c r="B99" s="71" t="s">
        <v>604</v>
      </c>
      <c r="C99" s="479" t="s">
        <v>76</v>
      </c>
      <c r="D99" s="480"/>
      <c r="E99" s="481"/>
      <c r="F99" s="220"/>
      <c r="G99" s="62"/>
      <c r="H99" s="219"/>
      <c r="I99" s="302"/>
      <c r="J99" s="181"/>
      <c r="K99" s="495"/>
      <c r="L99" s="495"/>
      <c r="M99" s="495"/>
      <c r="N99" s="178"/>
      <c r="O99" s="178"/>
    </row>
    <row r="100" spans="2:15" ht="16" customHeight="1" x14ac:dyDescent="0.25">
      <c r="B100" s="61" t="s">
        <v>605</v>
      </c>
      <c r="C100" s="482" t="s">
        <v>77</v>
      </c>
      <c r="D100" s="483"/>
      <c r="E100" s="484"/>
      <c r="F100" s="220"/>
      <c r="G100" s="62"/>
      <c r="H100" s="219"/>
      <c r="I100" s="302"/>
      <c r="J100" s="181"/>
      <c r="K100" s="495"/>
      <c r="L100" s="495"/>
      <c r="M100" s="495"/>
      <c r="N100" s="178"/>
      <c r="O100" s="178"/>
    </row>
    <row r="101" spans="2:15" x14ac:dyDescent="0.25">
      <c r="B101" s="61" t="s">
        <v>606</v>
      </c>
      <c r="C101" s="377" t="s">
        <v>600</v>
      </c>
      <c r="D101" s="378"/>
      <c r="E101" s="379"/>
      <c r="F101" s="220">
        <v>2</v>
      </c>
      <c r="G101" s="62" t="s">
        <v>71</v>
      </c>
      <c r="H101" s="214">
        <f>'Prijzenboek-DEEL A'!I111</f>
        <v>0</v>
      </c>
      <c r="I101" s="199">
        <f t="shared" ref="I101:I102" si="9">+F101*H101</f>
        <v>0</v>
      </c>
      <c r="J101" s="181"/>
      <c r="K101" s="495"/>
      <c r="L101" s="495"/>
      <c r="M101" s="495"/>
      <c r="N101" s="178"/>
      <c r="O101" s="178"/>
    </row>
    <row r="102" spans="2:15" x14ac:dyDescent="0.25">
      <c r="B102" s="61" t="s">
        <v>607</v>
      </c>
      <c r="C102" s="377" t="s">
        <v>601</v>
      </c>
      <c r="D102" s="378"/>
      <c r="E102" s="379"/>
      <c r="F102" s="220">
        <v>2</v>
      </c>
      <c r="G102" s="62" t="s">
        <v>71</v>
      </c>
      <c r="H102" s="214">
        <f>'Prijzenboek-DEEL A'!I112</f>
        <v>0</v>
      </c>
      <c r="I102" s="199">
        <f t="shared" si="9"/>
        <v>0</v>
      </c>
      <c r="J102" s="181"/>
      <c r="K102" s="495"/>
      <c r="L102" s="495"/>
      <c r="M102" s="495"/>
      <c r="N102" s="178"/>
      <c r="O102" s="178"/>
    </row>
    <row r="103" spans="2:15" x14ac:dyDescent="0.25">
      <c r="B103" s="61"/>
      <c r="C103" s="377"/>
      <c r="D103" s="378"/>
      <c r="E103" s="379"/>
      <c r="F103" s="220"/>
      <c r="G103" s="62"/>
      <c r="H103" s="219"/>
      <c r="I103" s="302"/>
      <c r="J103" s="181"/>
      <c r="K103" s="495"/>
      <c r="L103" s="495"/>
      <c r="M103" s="495"/>
      <c r="N103" s="178"/>
      <c r="O103" s="178"/>
    </row>
    <row r="104" spans="2:15" x14ac:dyDescent="0.25">
      <c r="B104" s="71" t="s">
        <v>610</v>
      </c>
      <c r="C104" s="476" t="s">
        <v>79</v>
      </c>
      <c r="D104" s="477"/>
      <c r="E104" s="478"/>
      <c r="F104" s="220"/>
      <c r="G104" s="62"/>
      <c r="H104" s="219"/>
      <c r="I104" s="302"/>
      <c r="J104" s="181"/>
      <c r="K104" s="495"/>
      <c r="L104" s="495"/>
      <c r="M104" s="495"/>
      <c r="N104" s="178"/>
      <c r="O104" s="178"/>
    </row>
    <row r="105" spans="2:15" ht="21" customHeight="1" x14ac:dyDescent="0.25">
      <c r="B105" s="61" t="s">
        <v>608</v>
      </c>
      <c r="C105" s="377" t="s">
        <v>80</v>
      </c>
      <c r="D105" s="378"/>
      <c r="E105" s="379"/>
      <c r="F105" s="220">
        <v>2</v>
      </c>
      <c r="G105" s="62" t="s">
        <v>71</v>
      </c>
      <c r="H105" s="214">
        <f>'Prijzenboek-DEEL A'!I115</f>
        <v>0</v>
      </c>
      <c r="I105" s="199">
        <f t="shared" ref="I105:I106" si="10">+F105*H105</f>
        <v>0</v>
      </c>
      <c r="J105" s="181"/>
      <c r="K105" s="495"/>
      <c r="L105" s="495"/>
      <c r="M105" s="495"/>
      <c r="N105" s="178"/>
      <c r="O105" s="178"/>
    </row>
    <row r="106" spans="2:15" ht="22.75" customHeight="1" x14ac:dyDescent="0.25">
      <c r="B106" s="61" t="s">
        <v>609</v>
      </c>
      <c r="C106" s="377" t="s">
        <v>81</v>
      </c>
      <c r="D106" s="378"/>
      <c r="E106" s="379"/>
      <c r="F106" s="220">
        <v>2</v>
      </c>
      <c r="G106" s="62" t="s">
        <v>71</v>
      </c>
      <c r="H106" s="214">
        <f>'Prijzenboek-DEEL A'!I116</f>
        <v>0</v>
      </c>
      <c r="I106" s="199">
        <f t="shared" si="10"/>
        <v>0</v>
      </c>
      <c r="J106" s="181"/>
      <c r="K106" s="495"/>
      <c r="L106" s="495"/>
      <c r="M106" s="495"/>
      <c r="N106" s="178"/>
      <c r="O106" s="178"/>
    </row>
    <row r="107" spans="2:15" x14ac:dyDescent="0.25">
      <c r="B107" s="61"/>
      <c r="C107" s="77"/>
      <c r="D107" s="84"/>
      <c r="E107" s="85"/>
      <c r="F107" s="220"/>
      <c r="G107" s="62"/>
      <c r="H107" s="219"/>
      <c r="I107" s="302"/>
      <c r="J107" s="181"/>
      <c r="K107" s="495"/>
      <c r="L107" s="495"/>
      <c r="M107" s="495"/>
      <c r="N107" s="178"/>
      <c r="O107" s="178"/>
    </row>
    <row r="108" spans="2:15" x14ac:dyDescent="0.25">
      <c r="B108" s="71" t="s">
        <v>611</v>
      </c>
      <c r="C108" s="476" t="s">
        <v>82</v>
      </c>
      <c r="D108" s="477"/>
      <c r="E108" s="478"/>
      <c r="F108" s="220"/>
      <c r="G108" s="62"/>
      <c r="H108" s="219"/>
      <c r="I108" s="302"/>
      <c r="J108" s="181"/>
      <c r="K108" s="495"/>
      <c r="L108" s="495"/>
      <c r="M108" s="495"/>
      <c r="N108" s="178"/>
      <c r="O108" s="178"/>
    </row>
    <row r="109" spans="2:15" x14ac:dyDescent="0.25">
      <c r="B109" s="61" t="s">
        <v>612</v>
      </c>
      <c r="C109" s="377" t="s">
        <v>83</v>
      </c>
      <c r="D109" s="378"/>
      <c r="E109" s="379"/>
      <c r="F109" s="220">
        <v>2</v>
      </c>
      <c r="G109" s="62" t="s">
        <v>71</v>
      </c>
      <c r="H109" s="214">
        <f>'Prijzenboek-DEEL A'!I119</f>
        <v>0</v>
      </c>
      <c r="I109" s="199">
        <f t="shared" ref="I109:I110" si="11">+F109*H109</f>
        <v>0</v>
      </c>
      <c r="J109" s="181"/>
      <c r="K109" s="495"/>
      <c r="L109" s="495"/>
      <c r="M109" s="495"/>
      <c r="N109" s="178"/>
      <c r="O109" s="178"/>
    </row>
    <row r="110" spans="2:15" x14ac:dyDescent="0.25">
      <c r="B110" s="61" t="s">
        <v>613</v>
      </c>
      <c r="C110" s="377" t="s">
        <v>84</v>
      </c>
      <c r="D110" s="378"/>
      <c r="E110" s="379"/>
      <c r="F110" s="220">
        <v>2</v>
      </c>
      <c r="G110" s="62" t="s">
        <v>71</v>
      </c>
      <c r="H110" s="214">
        <f>'Prijzenboek-DEEL A'!I120</f>
        <v>0</v>
      </c>
      <c r="I110" s="199">
        <f t="shared" si="11"/>
        <v>0</v>
      </c>
      <c r="J110" s="181"/>
      <c r="K110" s="495"/>
      <c r="L110" s="495"/>
      <c r="M110" s="495"/>
      <c r="N110" s="178"/>
      <c r="O110" s="178"/>
    </row>
    <row r="111" spans="2:15" x14ac:dyDescent="0.25">
      <c r="B111" s="207"/>
      <c r="C111" s="461" t="s">
        <v>101</v>
      </c>
      <c r="D111" s="462"/>
      <c r="E111" s="462"/>
      <c r="F111" s="462"/>
      <c r="G111" s="462"/>
      <c r="H111" s="463"/>
      <c r="I111" s="208">
        <f>SUM(I93:I110)</f>
        <v>0</v>
      </c>
      <c r="J111" s="181"/>
      <c r="K111" s="495"/>
      <c r="L111" s="495"/>
      <c r="M111" s="495"/>
      <c r="N111" s="178"/>
      <c r="O111" s="178"/>
    </row>
    <row r="112" spans="2:15" x14ac:dyDescent="0.25">
      <c r="B112" s="202"/>
      <c r="C112" s="217"/>
      <c r="D112" s="218"/>
      <c r="E112" s="218"/>
      <c r="F112" s="204"/>
      <c r="G112" s="204"/>
      <c r="H112" s="205"/>
      <c r="I112" s="301"/>
      <c r="J112" s="181"/>
      <c r="K112" s="495"/>
      <c r="L112" s="495"/>
      <c r="M112" s="495"/>
      <c r="N112" s="178"/>
      <c r="O112" s="178"/>
    </row>
    <row r="113" spans="2:15" x14ac:dyDescent="0.25">
      <c r="B113" s="186"/>
      <c r="C113" s="471" t="s">
        <v>86</v>
      </c>
      <c r="D113" s="472"/>
      <c r="E113" s="473"/>
      <c r="F113" s="187"/>
      <c r="G113" s="187"/>
      <c r="H113" s="188"/>
      <c r="I113" s="300"/>
      <c r="J113" s="181"/>
      <c r="K113" s="495"/>
      <c r="L113" s="495"/>
      <c r="M113" s="495"/>
      <c r="N113" s="178"/>
      <c r="O113" s="178"/>
    </row>
    <row r="114" spans="2:15" ht="33" customHeight="1" x14ac:dyDescent="0.25">
      <c r="B114" s="209"/>
      <c r="C114" s="466" t="s">
        <v>99</v>
      </c>
      <c r="D114" s="474"/>
      <c r="E114" s="475"/>
      <c r="F114" s="210"/>
      <c r="G114" s="210"/>
      <c r="H114" s="211"/>
      <c r="I114" s="211"/>
      <c r="J114" s="181"/>
      <c r="K114" s="495"/>
      <c r="L114" s="495"/>
      <c r="M114" s="495"/>
      <c r="N114" s="178"/>
      <c r="O114" s="178"/>
    </row>
    <row r="115" spans="2:15" x14ac:dyDescent="0.25">
      <c r="B115" s="224" t="s">
        <v>87</v>
      </c>
      <c r="C115" s="377" t="s">
        <v>88</v>
      </c>
      <c r="D115" s="378"/>
      <c r="E115" s="379"/>
      <c r="F115" s="212">
        <v>100</v>
      </c>
      <c r="G115" s="213" t="s">
        <v>89</v>
      </c>
      <c r="H115" s="214">
        <f>'Prijzenboek-DEEL A'!I32</f>
        <v>0</v>
      </c>
      <c r="I115" s="199">
        <f t="shared" ref="I115:I120" si="12">+F115*H115</f>
        <v>0</v>
      </c>
      <c r="J115" s="181"/>
      <c r="K115" s="495"/>
      <c r="L115" s="495"/>
      <c r="M115" s="495"/>
      <c r="N115" s="178"/>
      <c r="O115" s="178"/>
    </row>
    <row r="116" spans="2:15" x14ac:dyDescent="0.25">
      <c r="B116" s="224" t="s">
        <v>87</v>
      </c>
      <c r="C116" s="377" t="s">
        <v>90</v>
      </c>
      <c r="D116" s="378"/>
      <c r="E116" s="379"/>
      <c r="F116" s="212">
        <v>50</v>
      </c>
      <c r="G116" s="213" t="s">
        <v>89</v>
      </c>
      <c r="H116" s="214">
        <f>'Prijzenboek-DEEL A'!I33</f>
        <v>0</v>
      </c>
      <c r="I116" s="199">
        <f t="shared" si="12"/>
        <v>0</v>
      </c>
      <c r="J116" s="181"/>
      <c r="K116" s="495"/>
      <c r="L116" s="495"/>
      <c r="M116" s="495"/>
      <c r="N116" s="178"/>
      <c r="O116" s="178"/>
    </row>
    <row r="117" spans="2:15" x14ac:dyDescent="0.25">
      <c r="B117" s="224" t="s">
        <v>91</v>
      </c>
      <c r="C117" s="458" t="s">
        <v>92</v>
      </c>
      <c r="D117" s="459"/>
      <c r="E117" s="460"/>
      <c r="F117" s="212">
        <v>100</v>
      </c>
      <c r="G117" s="213" t="s">
        <v>89</v>
      </c>
      <c r="H117" s="214">
        <f>'Prijzenboek-DEEL A'!I34</f>
        <v>0</v>
      </c>
      <c r="I117" s="199">
        <f t="shared" si="12"/>
        <v>0</v>
      </c>
      <c r="J117" s="181"/>
      <c r="K117" s="495"/>
      <c r="L117" s="495"/>
      <c r="M117" s="495"/>
      <c r="N117" s="178"/>
      <c r="O117" s="178"/>
    </row>
    <row r="118" spans="2:15" x14ac:dyDescent="0.25">
      <c r="B118" s="224" t="s">
        <v>91</v>
      </c>
      <c r="C118" s="458" t="s">
        <v>93</v>
      </c>
      <c r="D118" s="459"/>
      <c r="E118" s="460"/>
      <c r="F118" s="212">
        <v>50</v>
      </c>
      <c r="G118" s="213" t="s">
        <v>89</v>
      </c>
      <c r="H118" s="214">
        <f>'Prijzenboek-DEEL A'!I35</f>
        <v>0</v>
      </c>
      <c r="I118" s="199">
        <f t="shared" si="12"/>
        <v>0</v>
      </c>
      <c r="J118" s="181"/>
      <c r="K118" s="495"/>
      <c r="L118" s="495"/>
      <c r="M118" s="495"/>
      <c r="N118" s="178"/>
      <c r="O118" s="178"/>
    </row>
    <row r="119" spans="2:15" x14ac:dyDescent="0.25">
      <c r="B119" s="224" t="s">
        <v>94</v>
      </c>
      <c r="C119" s="458" t="s">
        <v>95</v>
      </c>
      <c r="D119" s="459"/>
      <c r="E119" s="460"/>
      <c r="F119" s="212">
        <v>100</v>
      </c>
      <c r="G119" s="213" t="s">
        <v>89</v>
      </c>
      <c r="H119" s="214">
        <f>'Prijzenboek-DEEL A'!I36</f>
        <v>0</v>
      </c>
      <c r="I119" s="199">
        <f t="shared" si="12"/>
        <v>0</v>
      </c>
      <c r="J119" s="181"/>
      <c r="K119" s="495"/>
      <c r="L119" s="495"/>
      <c r="M119" s="495"/>
      <c r="N119" s="178"/>
      <c r="O119" s="178"/>
    </row>
    <row r="120" spans="2:15" x14ac:dyDescent="0.25">
      <c r="B120" s="224" t="s">
        <v>96</v>
      </c>
      <c r="C120" s="458" t="s">
        <v>97</v>
      </c>
      <c r="D120" s="459"/>
      <c r="E120" s="460"/>
      <c r="F120" s="212">
        <v>100</v>
      </c>
      <c r="G120" s="213" t="s">
        <v>89</v>
      </c>
      <c r="H120" s="214">
        <f>'Prijzenboek-DEEL A'!I37</f>
        <v>0</v>
      </c>
      <c r="I120" s="199">
        <f t="shared" si="12"/>
        <v>0</v>
      </c>
      <c r="J120" s="181"/>
      <c r="K120" s="495"/>
      <c r="L120" s="495"/>
      <c r="M120" s="495"/>
      <c r="N120" s="178"/>
      <c r="O120" s="178"/>
    </row>
    <row r="121" spans="2:15" x14ac:dyDescent="0.25">
      <c r="B121" s="207"/>
      <c r="C121" s="461" t="s">
        <v>85</v>
      </c>
      <c r="D121" s="464"/>
      <c r="E121" s="464"/>
      <c r="F121" s="464"/>
      <c r="G121" s="464"/>
      <c r="H121" s="465"/>
      <c r="I121" s="208">
        <f>SUM(I115:I120)</f>
        <v>0</v>
      </c>
      <c r="J121" s="181"/>
      <c r="K121" s="495"/>
      <c r="L121" s="495"/>
      <c r="M121" s="495"/>
      <c r="N121" s="178"/>
      <c r="O121" s="178"/>
    </row>
    <row r="122" spans="2:15" x14ac:dyDescent="0.25">
      <c r="B122" s="502"/>
      <c r="C122" s="503"/>
      <c r="D122" s="503"/>
      <c r="E122" s="503"/>
      <c r="F122" s="503"/>
      <c r="G122" s="503"/>
      <c r="H122" s="503"/>
      <c r="I122" s="504"/>
      <c r="J122" s="181"/>
      <c r="K122" s="495"/>
      <c r="L122" s="495"/>
      <c r="M122" s="495"/>
      <c r="N122" s="178"/>
      <c r="O122" s="178"/>
    </row>
    <row r="123" spans="2:15" ht="13.5" x14ac:dyDescent="0.25">
      <c r="B123" s="225"/>
      <c r="C123" s="496" t="s">
        <v>61</v>
      </c>
      <c r="D123" s="497"/>
      <c r="E123" s="497"/>
      <c r="F123" s="497"/>
      <c r="G123" s="497"/>
      <c r="H123" s="498"/>
      <c r="I123" s="304">
        <f>SUM(F27:F72)</f>
        <v>39</v>
      </c>
      <c r="J123" s="181"/>
      <c r="K123" s="495"/>
      <c r="L123" s="495"/>
      <c r="M123" s="495"/>
      <c r="N123" s="178"/>
      <c r="O123" s="178"/>
    </row>
    <row r="124" spans="2:15" ht="21" customHeight="1" x14ac:dyDescent="0.25">
      <c r="B124" s="226"/>
      <c r="C124" s="499" t="s">
        <v>10</v>
      </c>
      <c r="D124" s="500"/>
      <c r="E124" s="500"/>
      <c r="F124" s="500"/>
      <c r="G124" s="500"/>
      <c r="H124" s="501"/>
      <c r="I124" s="227">
        <f>SUM(I57+I76+I84+I111+I89+I121)</f>
        <v>0</v>
      </c>
      <c r="J124" s="181"/>
      <c r="K124" s="495"/>
      <c r="L124" s="495"/>
      <c r="M124" s="495"/>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B198" s="228"/>
      <c r="C198" s="178"/>
      <c r="D198" s="178"/>
      <c r="E198" s="178"/>
      <c r="F198" s="179"/>
      <c r="G198" s="179"/>
      <c r="H198" s="180"/>
      <c r="I198" s="298"/>
      <c r="J198" s="178"/>
      <c r="K198" s="178"/>
      <c r="L198" s="178"/>
      <c r="M198" s="178"/>
      <c r="N198" s="178"/>
      <c r="O198" s="178"/>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row r="254" spans="10:12" x14ac:dyDescent="0.25">
      <c r="J254" s="90"/>
      <c r="K254" s="232"/>
      <c r="L254" s="232"/>
    </row>
  </sheetData>
  <sheetProtection algorithmName="SHA-512" hashValue="bTB04pNo850fW4FBmvZ0Abn7Edc97GAa4zDFGAJNd+SubJCiWFDXwXWXNo4bDN+4viw/t3WXtBas2ZUWltVYRg==" saltValue="JRhVA8zQGvvxShqAfk/LHQ==" spinCount="100000" sheet="1" objects="1" scenarios="1" selectLockedCells="1"/>
  <mergeCells count="190">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6:H76"/>
    <mergeCell ref="K76:M76"/>
    <mergeCell ref="C67:E67"/>
    <mergeCell ref="K67:M67"/>
    <mergeCell ref="C68:E68"/>
    <mergeCell ref="C69:E69"/>
    <mergeCell ref="K69:M69"/>
    <mergeCell ref="C70:E70"/>
    <mergeCell ref="K70:M70"/>
    <mergeCell ref="C73:E73"/>
    <mergeCell ref="C74:E74"/>
    <mergeCell ref="C75:E75"/>
    <mergeCell ref="C81:E81"/>
    <mergeCell ref="K81:M81"/>
    <mergeCell ref="C82:E82"/>
    <mergeCell ref="K82:M82"/>
    <mergeCell ref="C83:E83"/>
    <mergeCell ref="K83:M83"/>
    <mergeCell ref="K77:M77"/>
    <mergeCell ref="C78:E78"/>
    <mergeCell ref="K78:M78"/>
    <mergeCell ref="C79:E79"/>
    <mergeCell ref="K79:M79"/>
    <mergeCell ref="C80:E80"/>
    <mergeCell ref="K80:M80"/>
    <mergeCell ref="C88:E88"/>
    <mergeCell ref="K88:M88"/>
    <mergeCell ref="C89:H89"/>
    <mergeCell ref="K89:M89"/>
    <mergeCell ref="K90:M90"/>
    <mergeCell ref="C91:E91"/>
    <mergeCell ref="K91:M91"/>
    <mergeCell ref="C84:H84"/>
    <mergeCell ref="K84:M84"/>
    <mergeCell ref="C86:E86"/>
    <mergeCell ref="K86:M86"/>
    <mergeCell ref="C87:E87"/>
    <mergeCell ref="K87:M87"/>
    <mergeCell ref="C95:E95"/>
    <mergeCell ref="K95:M95"/>
    <mergeCell ref="C96:E96"/>
    <mergeCell ref="K96:M96"/>
    <mergeCell ref="K97:M97"/>
    <mergeCell ref="K98:M98"/>
    <mergeCell ref="C92:E92"/>
    <mergeCell ref="K92:M92"/>
    <mergeCell ref="C93:E93"/>
    <mergeCell ref="K93:M93"/>
    <mergeCell ref="C94:E94"/>
    <mergeCell ref="K94:M94"/>
    <mergeCell ref="C102:E102"/>
    <mergeCell ref="K102:M102"/>
    <mergeCell ref="C103:E103"/>
    <mergeCell ref="K103:M103"/>
    <mergeCell ref="C104:E104"/>
    <mergeCell ref="K104:M104"/>
    <mergeCell ref="C99:E99"/>
    <mergeCell ref="K99:M99"/>
    <mergeCell ref="C100:E100"/>
    <mergeCell ref="K100:M100"/>
    <mergeCell ref="C101:E101"/>
    <mergeCell ref="K101:M101"/>
    <mergeCell ref="C109:E109"/>
    <mergeCell ref="K109:M109"/>
    <mergeCell ref="C110:E110"/>
    <mergeCell ref="K110:M110"/>
    <mergeCell ref="C111:H111"/>
    <mergeCell ref="K111:M111"/>
    <mergeCell ref="C105:E105"/>
    <mergeCell ref="K105:M105"/>
    <mergeCell ref="C106:E106"/>
    <mergeCell ref="K106:M106"/>
    <mergeCell ref="K107:M107"/>
    <mergeCell ref="C108:E108"/>
    <mergeCell ref="K108:M108"/>
    <mergeCell ref="C116:E116"/>
    <mergeCell ref="K116:M116"/>
    <mergeCell ref="C117:E117"/>
    <mergeCell ref="K117:M117"/>
    <mergeCell ref="C118:E118"/>
    <mergeCell ref="K118:M118"/>
    <mergeCell ref="K112:M112"/>
    <mergeCell ref="C113:E113"/>
    <mergeCell ref="K113:M113"/>
    <mergeCell ref="C114:E114"/>
    <mergeCell ref="K114:M114"/>
    <mergeCell ref="C115:E115"/>
    <mergeCell ref="K115:M115"/>
    <mergeCell ref="B122:I122"/>
    <mergeCell ref="K122:M122"/>
    <mergeCell ref="C123:H123"/>
    <mergeCell ref="K123:M123"/>
    <mergeCell ref="C124:H124"/>
    <mergeCell ref="K124:M124"/>
    <mergeCell ref="C119:E119"/>
    <mergeCell ref="K119:M119"/>
    <mergeCell ref="C120:E120"/>
    <mergeCell ref="K120:M120"/>
    <mergeCell ref="C121:H121"/>
    <mergeCell ref="K121:M121"/>
  </mergeCells>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90" min="1" max="8" man="1"/>
  </rowBreaks>
  <colBreaks count="1" manualBreakCount="1">
    <brk id="9" max="5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6D36C-1F54-44FC-AB53-6EA36AB2743C}">
  <sheetPr>
    <pageSetUpPr fitToPage="1"/>
  </sheetPr>
  <dimension ref="B1:P254"/>
  <sheetViews>
    <sheetView showGridLines="0" view="pageBreakPreview" topLeftCell="A36" zoomScaleNormal="75" zoomScaleSheetLayoutView="100" zoomScalePageLayoutView="85" workbookViewId="0">
      <selection activeCell="H69" sqref="H69"/>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619</v>
      </c>
      <c r="C18" s="360"/>
      <c r="D18" s="360"/>
      <c r="E18" s="360"/>
      <c r="F18" s="360"/>
      <c r="G18" s="179"/>
      <c r="H18" s="180"/>
      <c r="I18" s="298"/>
      <c r="J18" s="178"/>
      <c r="K18" s="181"/>
      <c r="L18" s="181"/>
      <c r="M18" s="178"/>
      <c r="N18" s="178"/>
      <c r="O18" s="178"/>
    </row>
    <row r="19" spans="2:16" ht="25.5" customHeight="1" x14ac:dyDescent="0.25">
      <c r="B19" s="361" t="s">
        <v>653</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t="s">
        <v>6</v>
      </c>
      <c r="H28" s="198">
        <f>'Prijzenboek-DEEL B'!I46</f>
        <v>0</v>
      </c>
      <c r="I28" s="199">
        <f t="shared" si="0"/>
        <v>0</v>
      </c>
      <c r="J28" s="181"/>
      <c r="K28" s="495"/>
      <c r="L28" s="495"/>
      <c r="M28" s="495"/>
      <c r="N28" s="178"/>
      <c r="O28" s="178"/>
    </row>
    <row r="29" spans="2:16" x14ac:dyDescent="0.25">
      <c r="B29" s="195">
        <v>2</v>
      </c>
      <c r="C29" s="458" t="s">
        <v>631</v>
      </c>
      <c r="D29" s="459"/>
      <c r="E29" s="460"/>
      <c r="F29" s="197">
        <v>11</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3</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1</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1</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4</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0</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235">
        <v>40</v>
      </c>
      <c r="C60" s="505" t="s">
        <v>15</v>
      </c>
      <c r="D60" s="506"/>
      <c r="E60" s="507"/>
      <c r="F60" s="236">
        <v>1</v>
      </c>
      <c r="G60" s="236" t="s">
        <v>6</v>
      </c>
      <c r="H60" s="237">
        <f>'Prijzenboek-DEEL B'!I544</f>
        <v>0</v>
      </c>
      <c r="I60" s="238">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235">
        <v>42</v>
      </c>
      <c r="C62" s="505" t="s">
        <v>13</v>
      </c>
      <c r="D62" s="506"/>
      <c r="E62" s="507"/>
      <c r="F62" s="236">
        <v>1</v>
      </c>
      <c r="G62" s="236" t="s">
        <v>6</v>
      </c>
      <c r="H62" s="237">
        <f>'Prijzenboek-DEEL B'!I605</f>
        <v>0</v>
      </c>
      <c r="I62" s="238">
        <f t="shared" si="3"/>
        <v>0</v>
      </c>
      <c r="J62" s="181"/>
      <c r="K62" s="495"/>
      <c r="L62" s="495"/>
      <c r="M62" s="495"/>
      <c r="N62" s="178"/>
      <c r="O62" s="178"/>
    </row>
    <row r="63" spans="2:15" x14ac:dyDescent="0.25">
      <c r="B63" s="235">
        <v>43</v>
      </c>
      <c r="C63" s="505" t="s">
        <v>50</v>
      </c>
      <c r="D63" s="506"/>
      <c r="E63" s="507"/>
      <c r="F63" s="236">
        <v>1</v>
      </c>
      <c r="G63" s="236" t="s">
        <v>6</v>
      </c>
      <c r="H63" s="237">
        <f>'Prijzenboek-DEEL B'!I617</f>
        <v>0</v>
      </c>
      <c r="I63" s="238">
        <f t="shared" si="3"/>
        <v>0</v>
      </c>
      <c r="J63" s="181"/>
      <c r="K63" s="495"/>
      <c r="L63" s="495"/>
      <c r="M63" s="495"/>
      <c r="N63" s="178"/>
      <c r="O63" s="178"/>
    </row>
    <row r="64" spans="2:15" x14ac:dyDescent="0.25">
      <c r="B64" s="235">
        <v>44</v>
      </c>
      <c r="C64" s="505" t="s">
        <v>46</v>
      </c>
      <c r="D64" s="506"/>
      <c r="E64" s="507"/>
      <c r="F64" s="236">
        <v>1</v>
      </c>
      <c r="G64" s="236" t="s">
        <v>6</v>
      </c>
      <c r="H64" s="237">
        <f>'Prijzenboek-DEEL B'!I629</f>
        <v>0</v>
      </c>
      <c r="I64" s="238">
        <f t="shared" si="3"/>
        <v>0</v>
      </c>
      <c r="J64" s="181"/>
      <c r="K64" s="495"/>
      <c r="L64" s="495"/>
      <c r="M64" s="495"/>
      <c r="N64" s="178"/>
      <c r="O64" s="178"/>
    </row>
    <row r="65" spans="2:15" x14ac:dyDescent="0.25">
      <c r="B65" s="235">
        <v>45</v>
      </c>
      <c r="C65" s="505" t="s">
        <v>48</v>
      </c>
      <c r="D65" s="506"/>
      <c r="E65" s="507"/>
      <c r="F65" s="236">
        <v>1</v>
      </c>
      <c r="G65" s="236" t="s">
        <v>6</v>
      </c>
      <c r="H65" s="237">
        <f>'Prijzenboek-DEEL B'!I641</f>
        <v>0</v>
      </c>
      <c r="I65" s="238">
        <f t="shared" si="3"/>
        <v>0</v>
      </c>
      <c r="J65" s="181"/>
      <c r="K65" s="495"/>
      <c r="L65" s="495"/>
      <c r="M65" s="495"/>
      <c r="N65" s="178"/>
      <c r="O65" s="178"/>
    </row>
    <row r="66" spans="2:15" x14ac:dyDescent="0.25">
      <c r="B66" s="235">
        <v>46</v>
      </c>
      <c r="C66" s="505" t="s">
        <v>47</v>
      </c>
      <c r="D66" s="506"/>
      <c r="E66" s="507"/>
      <c r="F66" s="236">
        <v>1</v>
      </c>
      <c r="G66" s="236" t="s">
        <v>6</v>
      </c>
      <c r="H66" s="237">
        <f>'Prijzenboek-DEEL B'!I653</f>
        <v>0</v>
      </c>
      <c r="I66" s="238">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5">
        <v>49</v>
      </c>
      <c r="C69" s="458" t="s">
        <v>51</v>
      </c>
      <c r="D69" s="459"/>
      <c r="E69" s="460"/>
      <c r="F69" s="197">
        <v>1</v>
      </c>
      <c r="G69" s="197" t="s">
        <v>6</v>
      </c>
      <c r="H69" s="198">
        <f>'Prijzenboek-DEEL B'!I689</f>
        <v>0</v>
      </c>
      <c r="I69" s="199">
        <f t="shared" ref="I69:I75" si="4">+F69*H69</f>
        <v>0</v>
      </c>
      <c r="J69" s="181"/>
      <c r="K69" s="495"/>
      <c r="L69" s="495"/>
      <c r="M69" s="495"/>
      <c r="N69" s="178"/>
      <c r="O69" s="178"/>
    </row>
    <row r="70" spans="2:15" x14ac:dyDescent="0.25">
      <c r="B70" s="195">
        <v>50</v>
      </c>
      <c r="C70" s="458" t="s">
        <v>52</v>
      </c>
      <c r="D70" s="459"/>
      <c r="E70" s="460"/>
      <c r="F70" s="197">
        <v>1</v>
      </c>
      <c r="G70" s="197" t="s">
        <v>6</v>
      </c>
      <c r="H70" s="198">
        <f>'Prijzenboek-DEEL B'!I701</f>
        <v>0</v>
      </c>
      <c r="I70" s="199">
        <f t="shared" si="4"/>
        <v>0</v>
      </c>
      <c r="J70" s="181"/>
      <c r="K70" s="495"/>
      <c r="L70" s="495"/>
      <c r="M70" s="495"/>
      <c r="N70" s="178"/>
      <c r="O70" s="178"/>
    </row>
    <row r="71" spans="2:15" x14ac:dyDescent="0.25">
      <c r="B71" s="195">
        <v>51</v>
      </c>
      <c r="C71" s="458" t="s">
        <v>53</v>
      </c>
      <c r="D71" s="459"/>
      <c r="E71" s="460"/>
      <c r="F71" s="197">
        <v>1</v>
      </c>
      <c r="G71" s="197" t="s">
        <v>6</v>
      </c>
      <c r="H71" s="198">
        <f>'Prijzenboek-DEEL B'!I713</f>
        <v>0</v>
      </c>
      <c r="I71" s="199">
        <f t="shared" si="4"/>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si="4"/>
        <v>0</v>
      </c>
      <c r="J72" s="181"/>
      <c r="K72" s="495"/>
      <c r="L72" s="495"/>
      <c r="M72" s="495"/>
      <c r="N72" s="178"/>
      <c r="O72" s="178"/>
    </row>
    <row r="73" spans="2:15" x14ac:dyDescent="0.25">
      <c r="B73" s="191">
        <v>53</v>
      </c>
      <c r="C73" s="455" t="s">
        <v>627</v>
      </c>
      <c r="D73" s="456"/>
      <c r="E73" s="457"/>
      <c r="F73" s="192">
        <v>0</v>
      </c>
      <c r="G73" s="192" t="s">
        <v>6</v>
      </c>
      <c r="H73" s="193">
        <f>'Prijzenboek-DEEL B'!I737</f>
        <v>0</v>
      </c>
      <c r="I73" s="194">
        <f t="shared" si="4"/>
        <v>0</v>
      </c>
      <c r="J73" s="181"/>
      <c r="K73" s="206"/>
      <c r="L73" s="206"/>
      <c r="M73" s="206"/>
      <c r="N73" s="178"/>
      <c r="O73" s="178"/>
    </row>
    <row r="74" spans="2:15" x14ac:dyDescent="0.25">
      <c r="B74" s="191">
        <v>54</v>
      </c>
      <c r="C74" s="455" t="s">
        <v>630</v>
      </c>
      <c r="D74" s="456"/>
      <c r="E74" s="457"/>
      <c r="F74" s="192">
        <v>0</v>
      </c>
      <c r="G74" s="192" t="s">
        <v>6</v>
      </c>
      <c r="H74" s="193">
        <f>'Prijzenboek-DEEL B'!I749</f>
        <v>0</v>
      </c>
      <c r="I74" s="194">
        <f t="shared" si="4"/>
        <v>0</v>
      </c>
      <c r="J74" s="181"/>
      <c r="K74" s="206"/>
      <c r="L74" s="206"/>
      <c r="M74" s="206"/>
      <c r="N74" s="178"/>
      <c r="O74" s="178"/>
    </row>
    <row r="75" spans="2:15" x14ac:dyDescent="0.25">
      <c r="B75" s="235">
        <v>55</v>
      </c>
      <c r="C75" s="505" t="s">
        <v>635</v>
      </c>
      <c r="D75" s="506"/>
      <c r="E75" s="507"/>
      <c r="F75" s="236">
        <v>1</v>
      </c>
      <c r="G75" s="236" t="s">
        <v>6</v>
      </c>
      <c r="H75" s="237">
        <f>'Prijzenboek-DEEL B'!I761</f>
        <v>0</v>
      </c>
      <c r="I75" s="238">
        <f t="shared" si="4"/>
        <v>0</v>
      </c>
      <c r="J75" s="181"/>
      <c r="K75" s="206"/>
      <c r="L75" s="206"/>
      <c r="M75" s="206"/>
      <c r="N75" s="178"/>
      <c r="O75" s="178"/>
    </row>
    <row r="76" spans="2:15" x14ac:dyDescent="0.25">
      <c r="B76" s="207"/>
      <c r="C76" s="461" t="s">
        <v>59</v>
      </c>
      <c r="D76" s="464"/>
      <c r="E76" s="464"/>
      <c r="F76" s="464"/>
      <c r="G76" s="464"/>
      <c r="H76" s="465"/>
      <c r="I76" s="208">
        <f>SUM(I60:I75)</f>
        <v>0</v>
      </c>
      <c r="J76" s="181"/>
      <c r="K76" s="495"/>
      <c r="L76" s="495"/>
      <c r="M76" s="495"/>
      <c r="N76" s="178"/>
      <c r="O76" s="178"/>
    </row>
    <row r="77" spans="2:15" x14ac:dyDescent="0.25">
      <c r="B77" s="202"/>
      <c r="C77" s="203"/>
      <c r="D77" s="204"/>
      <c r="E77" s="204"/>
      <c r="F77" s="204"/>
      <c r="G77" s="204"/>
      <c r="H77" s="205"/>
      <c r="I77" s="301"/>
      <c r="J77" s="181"/>
      <c r="K77" s="495"/>
      <c r="L77" s="495"/>
      <c r="M77" s="495"/>
      <c r="N77" s="178"/>
      <c r="O77" s="178"/>
    </row>
    <row r="78" spans="2:15" x14ac:dyDescent="0.25">
      <c r="B78" s="186"/>
      <c r="C78" s="471" t="s">
        <v>602</v>
      </c>
      <c r="D78" s="472"/>
      <c r="E78" s="473"/>
      <c r="F78" s="187"/>
      <c r="G78" s="187"/>
      <c r="H78" s="188"/>
      <c r="I78" s="300"/>
      <c r="J78" s="181"/>
      <c r="K78" s="495"/>
      <c r="L78" s="495"/>
      <c r="M78" s="495"/>
      <c r="N78" s="178"/>
      <c r="O78" s="178"/>
    </row>
    <row r="79" spans="2:15" ht="56.75" customHeight="1" x14ac:dyDescent="0.25">
      <c r="B79" s="209"/>
      <c r="C79" s="466" t="s">
        <v>603</v>
      </c>
      <c r="D79" s="474"/>
      <c r="E79" s="475"/>
      <c r="F79" s="210"/>
      <c r="G79" s="210"/>
      <c r="H79" s="211"/>
      <c r="I79" s="211"/>
      <c r="J79" s="181"/>
      <c r="K79" s="495"/>
      <c r="L79" s="495"/>
      <c r="M79" s="495"/>
      <c r="N79" s="178"/>
      <c r="O79" s="178"/>
    </row>
    <row r="80" spans="2:15" ht="25.75" customHeight="1" x14ac:dyDescent="0.25">
      <c r="B80" s="49" t="s">
        <v>407</v>
      </c>
      <c r="C80" s="371" t="s">
        <v>408</v>
      </c>
      <c r="D80" s="372"/>
      <c r="E80" s="373"/>
      <c r="F80" s="212">
        <v>100</v>
      </c>
      <c r="G80" s="213" t="s">
        <v>89</v>
      </c>
      <c r="H80" s="214">
        <f>'Prijzenboek-DEEL A'!H26</f>
        <v>0</v>
      </c>
      <c r="I80" s="199">
        <f t="shared" ref="I80:I83" si="5">+F80*H80</f>
        <v>0</v>
      </c>
      <c r="J80" s="181"/>
      <c r="K80" s="495"/>
      <c r="L80" s="495"/>
      <c r="M80" s="495"/>
      <c r="N80" s="178"/>
      <c r="O80" s="178"/>
    </row>
    <row r="81" spans="2:15" ht="23.75" customHeight="1" x14ac:dyDescent="0.25">
      <c r="B81" s="49" t="s">
        <v>409</v>
      </c>
      <c r="C81" s="371" t="s">
        <v>410</v>
      </c>
      <c r="D81" s="372"/>
      <c r="E81" s="373"/>
      <c r="F81" s="212">
        <v>100</v>
      </c>
      <c r="G81" s="213" t="s">
        <v>89</v>
      </c>
      <c r="H81" s="214">
        <f>'Prijzenboek-DEEL A'!H27</f>
        <v>0</v>
      </c>
      <c r="I81" s="199">
        <f t="shared" si="5"/>
        <v>0</v>
      </c>
      <c r="J81" s="181"/>
      <c r="K81" s="495"/>
      <c r="L81" s="495"/>
      <c r="M81" s="495"/>
      <c r="N81" s="178"/>
      <c r="O81" s="178"/>
    </row>
    <row r="82" spans="2:15" ht="25.75" customHeight="1" x14ac:dyDescent="0.25">
      <c r="B82" s="49" t="s">
        <v>91</v>
      </c>
      <c r="C82" s="371" t="s">
        <v>411</v>
      </c>
      <c r="D82" s="372"/>
      <c r="E82" s="373"/>
      <c r="F82" s="212">
        <v>100</v>
      </c>
      <c r="G82" s="213" t="s">
        <v>89</v>
      </c>
      <c r="H82" s="214">
        <f>'Prijzenboek-DEEL A'!H28</f>
        <v>0</v>
      </c>
      <c r="I82" s="199">
        <f t="shared" si="5"/>
        <v>0</v>
      </c>
      <c r="J82" s="181"/>
      <c r="K82" s="495"/>
      <c r="L82" s="495"/>
      <c r="M82" s="495"/>
      <c r="N82" s="178"/>
      <c r="O82" s="178"/>
    </row>
    <row r="83" spans="2:15" ht="16" customHeight="1" x14ac:dyDescent="0.25">
      <c r="B83" s="49" t="s">
        <v>412</v>
      </c>
      <c r="C83" s="371" t="s">
        <v>413</v>
      </c>
      <c r="D83" s="372"/>
      <c r="E83" s="373"/>
      <c r="F83" s="212">
        <v>100</v>
      </c>
      <c r="G83" s="213" t="s">
        <v>89</v>
      </c>
      <c r="H83" s="214">
        <f>'Prijzenboek-DEEL A'!H29</f>
        <v>0</v>
      </c>
      <c r="I83" s="199">
        <f t="shared" si="5"/>
        <v>0</v>
      </c>
      <c r="J83" s="181"/>
      <c r="K83" s="495"/>
      <c r="L83" s="495"/>
      <c r="M83" s="495"/>
      <c r="N83" s="178"/>
      <c r="O83" s="178"/>
    </row>
    <row r="84" spans="2:15" x14ac:dyDescent="0.25">
      <c r="B84" s="207"/>
      <c r="C84" s="461" t="s">
        <v>85</v>
      </c>
      <c r="D84" s="464"/>
      <c r="E84" s="464"/>
      <c r="F84" s="464"/>
      <c r="G84" s="464"/>
      <c r="H84" s="465"/>
      <c r="I84" s="208">
        <f>SUM(I80:I83)</f>
        <v>0</v>
      </c>
      <c r="J84" s="181"/>
      <c r="K84" s="495"/>
      <c r="L84" s="495"/>
      <c r="M84" s="495"/>
      <c r="N84" s="178"/>
      <c r="O84" s="178"/>
    </row>
    <row r="85" spans="2:15" x14ac:dyDescent="0.25">
      <c r="B85" s="202"/>
      <c r="C85" s="203"/>
      <c r="D85" s="204"/>
      <c r="E85" s="204"/>
      <c r="F85" s="204"/>
      <c r="G85" s="204"/>
      <c r="H85" s="205"/>
      <c r="I85" s="301"/>
      <c r="J85" s="181"/>
      <c r="K85" s="206"/>
      <c r="L85" s="206"/>
      <c r="M85" s="206"/>
      <c r="N85" s="178"/>
      <c r="O85" s="178"/>
    </row>
    <row r="86" spans="2:15" x14ac:dyDescent="0.25">
      <c r="B86" s="186"/>
      <c r="C86" s="471" t="s">
        <v>56</v>
      </c>
      <c r="D86" s="472"/>
      <c r="E86" s="473"/>
      <c r="F86" s="187"/>
      <c r="G86" s="187"/>
      <c r="H86" s="188"/>
      <c r="I86" s="300"/>
      <c r="J86" s="181"/>
      <c r="K86" s="495"/>
      <c r="L86" s="495"/>
      <c r="M86" s="495"/>
      <c r="N86" s="178"/>
      <c r="O86" s="178"/>
    </row>
    <row r="87" spans="2:15" ht="60" customHeight="1" x14ac:dyDescent="0.25">
      <c r="B87" s="209"/>
      <c r="C87" s="485" t="s">
        <v>522</v>
      </c>
      <c r="D87" s="486"/>
      <c r="E87" s="487"/>
      <c r="F87" s="210"/>
      <c r="G87" s="210"/>
      <c r="H87" s="215"/>
      <c r="I87" s="211"/>
      <c r="J87" s="181"/>
      <c r="K87" s="495"/>
      <c r="L87" s="495"/>
      <c r="M87" s="495"/>
      <c r="N87" s="178"/>
      <c r="O87" s="178"/>
    </row>
    <row r="88" spans="2:15" x14ac:dyDescent="0.25">
      <c r="B88" s="195">
        <v>70</v>
      </c>
      <c r="C88" s="458" t="s">
        <v>57</v>
      </c>
      <c r="D88" s="459"/>
      <c r="E88" s="460"/>
      <c r="F88" s="216">
        <f>CEILING(I123*40%,1)</f>
        <v>16</v>
      </c>
      <c r="G88" s="197" t="s">
        <v>6</v>
      </c>
      <c r="H88" s="198">
        <f>'Prijzenboek-DEEL B'!I770</f>
        <v>0</v>
      </c>
      <c r="I88" s="199">
        <f t="shared" ref="I88" si="6">+F88*H88</f>
        <v>0</v>
      </c>
      <c r="J88" s="181"/>
      <c r="K88" s="494"/>
      <c r="L88" s="494"/>
      <c r="M88" s="494"/>
      <c r="N88" s="178"/>
      <c r="O88" s="178"/>
    </row>
    <row r="89" spans="2:15" x14ac:dyDescent="0.25">
      <c r="B89" s="207"/>
      <c r="C89" s="461" t="s">
        <v>60</v>
      </c>
      <c r="D89" s="464"/>
      <c r="E89" s="464"/>
      <c r="F89" s="464"/>
      <c r="G89" s="464"/>
      <c r="H89" s="465"/>
      <c r="I89" s="208">
        <f>SUM(I88)</f>
        <v>0</v>
      </c>
      <c r="J89" s="181"/>
      <c r="K89" s="495"/>
      <c r="L89" s="495"/>
      <c r="M89" s="495"/>
      <c r="N89" s="178"/>
      <c r="O89" s="178"/>
    </row>
    <row r="90" spans="2:15" x14ac:dyDescent="0.25">
      <c r="B90" s="202"/>
      <c r="C90" s="217"/>
      <c r="D90" s="218"/>
      <c r="E90" s="218"/>
      <c r="F90" s="204"/>
      <c r="G90" s="204"/>
      <c r="H90" s="205"/>
      <c r="I90" s="301"/>
      <c r="J90" s="181"/>
      <c r="K90" s="495"/>
      <c r="L90" s="495"/>
      <c r="M90" s="495"/>
      <c r="N90" s="178"/>
      <c r="O90" s="178"/>
    </row>
    <row r="91" spans="2:15" x14ac:dyDescent="0.25">
      <c r="B91" s="186"/>
      <c r="C91" s="471" t="s">
        <v>98</v>
      </c>
      <c r="D91" s="472"/>
      <c r="E91" s="473"/>
      <c r="F91" s="187"/>
      <c r="G91" s="187"/>
      <c r="H91" s="188"/>
      <c r="I91" s="300"/>
      <c r="J91" s="181"/>
      <c r="K91" s="495"/>
      <c r="L91" s="495"/>
      <c r="M91" s="495"/>
      <c r="N91" s="178"/>
      <c r="O91" s="178"/>
    </row>
    <row r="92" spans="2:15" ht="35.15" customHeight="1" x14ac:dyDescent="0.25">
      <c r="B92" s="209"/>
      <c r="C92" s="466" t="s">
        <v>100</v>
      </c>
      <c r="D92" s="467"/>
      <c r="E92" s="468"/>
      <c r="F92" s="210"/>
      <c r="G92" s="210"/>
      <c r="H92" s="211"/>
      <c r="I92" s="211"/>
      <c r="J92" s="181"/>
      <c r="K92" s="495"/>
      <c r="L92" s="495"/>
      <c r="M92" s="495"/>
      <c r="N92" s="178"/>
      <c r="O92" s="178"/>
    </row>
    <row r="93" spans="2:15" x14ac:dyDescent="0.25">
      <c r="B93" s="71" t="s">
        <v>62</v>
      </c>
      <c r="C93" s="476" t="s">
        <v>63</v>
      </c>
      <c r="D93" s="477"/>
      <c r="E93" s="478"/>
      <c r="F93" s="76"/>
      <c r="G93" s="76"/>
      <c r="H93" s="219"/>
      <c r="I93" s="302"/>
      <c r="J93" s="181"/>
      <c r="K93" s="495"/>
      <c r="L93" s="495"/>
      <c r="M93" s="495"/>
      <c r="N93" s="178"/>
      <c r="O93" s="178"/>
    </row>
    <row r="94" spans="2:15" x14ac:dyDescent="0.25">
      <c r="B94" s="61" t="s">
        <v>64</v>
      </c>
      <c r="C94" s="386" t="s">
        <v>65</v>
      </c>
      <c r="D94" s="387"/>
      <c r="E94" s="388"/>
      <c r="F94" s="220">
        <v>2</v>
      </c>
      <c r="G94" s="62" t="s">
        <v>66</v>
      </c>
      <c r="H94" s="214">
        <f>'Prijzenboek-DEEL A'!I104</f>
        <v>0</v>
      </c>
      <c r="I94" s="199">
        <f t="shared" ref="I94:I96" si="7">+F94*H94</f>
        <v>0</v>
      </c>
      <c r="J94" s="181"/>
      <c r="K94" s="495"/>
      <c r="L94" s="495"/>
      <c r="M94" s="495"/>
      <c r="N94" s="178"/>
      <c r="O94" s="178"/>
    </row>
    <row r="95" spans="2:15" x14ac:dyDescent="0.25">
      <c r="B95" s="61" t="s">
        <v>67</v>
      </c>
      <c r="C95" s="386" t="s">
        <v>69</v>
      </c>
      <c r="D95" s="387"/>
      <c r="E95" s="388"/>
      <c r="F95" s="220">
        <v>2</v>
      </c>
      <c r="G95" s="62" t="s">
        <v>66</v>
      </c>
      <c r="H95" s="214">
        <f>'Prijzenboek-DEEL A'!I105</f>
        <v>0</v>
      </c>
      <c r="I95" s="199">
        <f t="shared" si="7"/>
        <v>0</v>
      </c>
      <c r="J95" s="181"/>
      <c r="K95" s="495"/>
      <c r="L95" s="495"/>
      <c r="M95" s="495"/>
      <c r="N95" s="178"/>
      <c r="O95" s="178"/>
    </row>
    <row r="96" spans="2:15" x14ac:dyDescent="0.25">
      <c r="B96" s="61" t="s">
        <v>68</v>
      </c>
      <c r="C96" s="386" t="s">
        <v>70</v>
      </c>
      <c r="D96" s="387"/>
      <c r="E96" s="388"/>
      <c r="F96" s="220">
        <v>2</v>
      </c>
      <c r="G96" s="62" t="s">
        <v>66</v>
      </c>
      <c r="H96" s="214">
        <f>'Prijzenboek-DEEL A'!I106</f>
        <v>0</v>
      </c>
      <c r="I96" s="199">
        <f t="shared" si="7"/>
        <v>0</v>
      </c>
      <c r="J96" s="181"/>
      <c r="K96" s="495"/>
      <c r="L96" s="495"/>
      <c r="M96" s="495"/>
      <c r="N96" s="178"/>
      <c r="O96" s="178"/>
    </row>
    <row r="97" spans="2:15" x14ac:dyDescent="0.25">
      <c r="B97" s="61"/>
      <c r="C97" s="221"/>
      <c r="D97" s="222"/>
      <c r="E97" s="223"/>
      <c r="F97" s="220"/>
      <c r="G97" s="62"/>
      <c r="H97" s="219"/>
      <c r="I97" s="302"/>
      <c r="J97" s="181"/>
      <c r="K97" s="495"/>
      <c r="L97" s="495"/>
      <c r="M97" s="495"/>
      <c r="N97" s="178"/>
      <c r="O97" s="178"/>
    </row>
    <row r="98" spans="2:15" x14ac:dyDescent="0.25">
      <c r="B98" s="71" t="s">
        <v>615</v>
      </c>
      <c r="C98" s="72" t="s">
        <v>74</v>
      </c>
      <c r="D98" s="66"/>
      <c r="E98" s="67"/>
      <c r="F98" s="220"/>
      <c r="G98" s="62"/>
      <c r="H98" s="219"/>
      <c r="I98" s="302"/>
      <c r="J98" s="181"/>
      <c r="K98" s="495"/>
      <c r="L98" s="495"/>
      <c r="M98" s="495"/>
      <c r="N98" s="178"/>
      <c r="O98" s="178"/>
    </row>
    <row r="99" spans="2:15" ht="23.25" customHeight="1" x14ac:dyDescent="0.25">
      <c r="B99" s="71" t="s">
        <v>604</v>
      </c>
      <c r="C99" s="479" t="s">
        <v>76</v>
      </c>
      <c r="D99" s="480"/>
      <c r="E99" s="481"/>
      <c r="F99" s="220"/>
      <c r="G99" s="62"/>
      <c r="H99" s="219"/>
      <c r="I99" s="302"/>
      <c r="J99" s="181"/>
      <c r="K99" s="495"/>
      <c r="L99" s="495"/>
      <c r="M99" s="495"/>
      <c r="N99" s="178"/>
      <c r="O99" s="178"/>
    </row>
    <row r="100" spans="2:15" ht="16" customHeight="1" x14ac:dyDescent="0.25">
      <c r="B100" s="61" t="s">
        <v>605</v>
      </c>
      <c r="C100" s="482" t="s">
        <v>77</v>
      </c>
      <c r="D100" s="483"/>
      <c r="E100" s="484"/>
      <c r="F100" s="220"/>
      <c r="G100" s="62"/>
      <c r="H100" s="219"/>
      <c r="I100" s="302"/>
      <c r="J100" s="181"/>
      <c r="K100" s="495"/>
      <c r="L100" s="495"/>
      <c r="M100" s="495"/>
      <c r="N100" s="178"/>
      <c r="O100" s="178"/>
    </row>
    <row r="101" spans="2:15" x14ac:dyDescent="0.25">
      <c r="B101" s="61" t="s">
        <v>606</v>
      </c>
      <c r="C101" s="377" t="s">
        <v>600</v>
      </c>
      <c r="D101" s="378"/>
      <c r="E101" s="379"/>
      <c r="F101" s="220">
        <v>2</v>
      </c>
      <c r="G101" s="62" t="s">
        <v>71</v>
      </c>
      <c r="H101" s="214">
        <f>'Prijzenboek-DEEL A'!I111</f>
        <v>0</v>
      </c>
      <c r="I101" s="199">
        <f t="shared" ref="I101:I102" si="8">+F101*H101</f>
        <v>0</v>
      </c>
      <c r="J101" s="181"/>
      <c r="K101" s="495"/>
      <c r="L101" s="495"/>
      <c r="M101" s="495"/>
      <c r="N101" s="178"/>
      <c r="O101" s="178"/>
    </row>
    <row r="102" spans="2:15" x14ac:dyDescent="0.25">
      <c r="B102" s="61" t="s">
        <v>607</v>
      </c>
      <c r="C102" s="377" t="s">
        <v>601</v>
      </c>
      <c r="D102" s="378"/>
      <c r="E102" s="379"/>
      <c r="F102" s="220">
        <v>2</v>
      </c>
      <c r="G102" s="62" t="s">
        <v>71</v>
      </c>
      <c r="H102" s="214">
        <f>'Prijzenboek-DEEL A'!I112</f>
        <v>0</v>
      </c>
      <c r="I102" s="199">
        <f t="shared" si="8"/>
        <v>0</v>
      </c>
      <c r="J102" s="181"/>
      <c r="K102" s="495"/>
      <c r="L102" s="495"/>
      <c r="M102" s="495"/>
      <c r="N102" s="178"/>
      <c r="O102" s="178"/>
    </row>
    <row r="103" spans="2:15" x14ac:dyDescent="0.25">
      <c r="B103" s="61"/>
      <c r="C103" s="377"/>
      <c r="D103" s="378"/>
      <c r="E103" s="379"/>
      <c r="F103" s="220"/>
      <c r="G103" s="62"/>
      <c r="H103" s="219"/>
      <c r="I103" s="302"/>
      <c r="J103" s="181"/>
      <c r="K103" s="495"/>
      <c r="L103" s="495"/>
      <c r="M103" s="495"/>
      <c r="N103" s="178"/>
      <c r="O103" s="178"/>
    </row>
    <row r="104" spans="2:15" x14ac:dyDescent="0.25">
      <c r="B104" s="71" t="s">
        <v>610</v>
      </c>
      <c r="C104" s="476" t="s">
        <v>79</v>
      </c>
      <c r="D104" s="477"/>
      <c r="E104" s="478"/>
      <c r="F104" s="220"/>
      <c r="G104" s="62"/>
      <c r="H104" s="219"/>
      <c r="I104" s="302"/>
      <c r="J104" s="181"/>
      <c r="K104" s="495"/>
      <c r="L104" s="495"/>
      <c r="M104" s="495"/>
      <c r="N104" s="178"/>
      <c r="O104" s="178"/>
    </row>
    <row r="105" spans="2:15" ht="21" customHeight="1" x14ac:dyDescent="0.25">
      <c r="B105" s="61" t="s">
        <v>608</v>
      </c>
      <c r="C105" s="377" t="s">
        <v>80</v>
      </c>
      <c r="D105" s="378"/>
      <c r="E105" s="379"/>
      <c r="F105" s="220">
        <v>2</v>
      </c>
      <c r="G105" s="62" t="s">
        <v>71</v>
      </c>
      <c r="H105" s="214">
        <f>'Prijzenboek-DEEL A'!I115</f>
        <v>0</v>
      </c>
      <c r="I105" s="199">
        <f t="shared" ref="I105:I106" si="9">+F105*H105</f>
        <v>0</v>
      </c>
      <c r="J105" s="181"/>
      <c r="K105" s="495"/>
      <c r="L105" s="495"/>
      <c r="M105" s="495"/>
      <c r="N105" s="178"/>
      <c r="O105" s="178"/>
    </row>
    <row r="106" spans="2:15" ht="22.75" customHeight="1" x14ac:dyDescent="0.25">
      <c r="B106" s="61" t="s">
        <v>609</v>
      </c>
      <c r="C106" s="377" t="s">
        <v>81</v>
      </c>
      <c r="D106" s="378"/>
      <c r="E106" s="379"/>
      <c r="F106" s="220">
        <v>2</v>
      </c>
      <c r="G106" s="62" t="s">
        <v>71</v>
      </c>
      <c r="H106" s="214">
        <f>'Prijzenboek-DEEL A'!I116</f>
        <v>0</v>
      </c>
      <c r="I106" s="199">
        <f t="shared" si="9"/>
        <v>0</v>
      </c>
      <c r="J106" s="181"/>
      <c r="K106" s="495"/>
      <c r="L106" s="495"/>
      <c r="M106" s="495"/>
      <c r="N106" s="178"/>
      <c r="O106" s="178"/>
    </row>
    <row r="107" spans="2:15" x14ac:dyDescent="0.25">
      <c r="B107" s="61"/>
      <c r="C107" s="77"/>
      <c r="D107" s="84"/>
      <c r="E107" s="85"/>
      <c r="F107" s="220"/>
      <c r="G107" s="62"/>
      <c r="H107" s="219"/>
      <c r="I107" s="302"/>
      <c r="J107" s="181"/>
      <c r="K107" s="495"/>
      <c r="L107" s="495"/>
      <c r="M107" s="495"/>
      <c r="N107" s="178"/>
      <c r="O107" s="178"/>
    </row>
    <row r="108" spans="2:15" x14ac:dyDescent="0.25">
      <c r="B108" s="71" t="s">
        <v>611</v>
      </c>
      <c r="C108" s="476" t="s">
        <v>82</v>
      </c>
      <c r="D108" s="477"/>
      <c r="E108" s="478"/>
      <c r="F108" s="220"/>
      <c r="G108" s="62"/>
      <c r="H108" s="219"/>
      <c r="I108" s="302"/>
      <c r="J108" s="181"/>
      <c r="K108" s="495"/>
      <c r="L108" s="495"/>
      <c r="M108" s="495"/>
      <c r="N108" s="178"/>
      <c r="O108" s="178"/>
    </row>
    <row r="109" spans="2:15" x14ac:dyDescent="0.25">
      <c r="B109" s="61" t="s">
        <v>612</v>
      </c>
      <c r="C109" s="377" t="s">
        <v>83</v>
      </c>
      <c r="D109" s="378"/>
      <c r="E109" s="379"/>
      <c r="F109" s="220">
        <v>2</v>
      </c>
      <c r="G109" s="62" t="s">
        <v>71</v>
      </c>
      <c r="H109" s="214">
        <f>'Prijzenboek-DEEL A'!I119</f>
        <v>0</v>
      </c>
      <c r="I109" s="199">
        <f t="shared" ref="I109:I110" si="10">+F109*H109</f>
        <v>0</v>
      </c>
      <c r="J109" s="181"/>
      <c r="K109" s="495"/>
      <c r="L109" s="495"/>
      <c r="M109" s="495"/>
      <c r="N109" s="178"/>
      <c r="O109" s="178"/>
    </row>
    <row r="110" spans="2:15" x14ac:dyDescent="0.25">
      <c r="B110" s="61" t="s">
        <v>613</v>
      </c>
      <c r="C110" s="377" t="s">
        <v>84</v>
      </c>
      <c r="D110" s="378"/>
      <c r="E110" s="379"/>
      <c r="F110" s="220">
        <v>2</v>
      </c>
      <c r="G110" s="62" t="s">
        <v>71</v>
      </c>
      <c r="H110" s="214">
        <f>'Prijzenboek-DEEL A'!I120</f>
        <v>0</v>
      </c>
      <c r="I110" s="199">
        <f t="shared" si="10"/>
        <v>0</v>
      </c>
      <c r="J110" s="181"/>
      <c r="K110" s="495"/>
      <c r="L110" s="495"/>
      <c r="M110" s="495"/>
      <c r="N110" s="178"/>
      <c r="O110" s="178"/>
    </row>
    <row r="111" spans="2:15" x14ac:dyDescent="0.25">
      <c r="B111" s="207"/>
      <c r="C111" s="461" t="s">
        <v>101</v>
      </c>
      <c r="D111" s="462"/>
      <c r="E111" s="462"/>
      <c r="F111" s="462"/>
      <c r="G111" s="462"/>
      <c r="H111" s="463"/>
      <c r="I111" s="208">
        <f>SUM(I93:I110)</f>
        <v>0</v>
      </c>
      <c r="J111" s="181"/>
      <c r="K111" s="495"/>
      <c r="L111" s="495"/>
      <c r="M111" s="495"/>
      <c r="N111" s="178"/>
      <c r="O111" s="178"/>
    </row>
    <row r="112" spans="2:15" x14ac:dyDescent="0.25">
      <c r="B112" s="202"/>
      <c r="C112" s="217"/>
      <c r="D112" s="218"/>
      <c r="E112" s="218"/>
      <c r="F112" s="204"/>
      <c r="G112" s="204"/>
      <c r="H112" s="205"/>
      <c r="I112" s="301"/>
      <c r="J112" s="181"/>
      <c r="K112" s="495"/>
      <c r="L112" s="495"/>
      <c r="M112" s="495"/>
      <c r="N112" s="178"/>
      <c r="O112" s="178"/>
    </row>
    <row r="113" spans="2:15" x14ac:dyDescent="0.25">
      <c r="B113" s="186"/>
      <c r="C113" s="471" t="s">
        <v>86</v>
      </c>
      <c r="D113" s="472"/>
      <c r="E113" s="473"/>
      <c r="F113" s="187"/>
      <c r="G113" s="187"/>
      <c r="H113" s="188"/>
      <c r="I113" s="300"/>
      <c r="J113" s="181"/>
      <c r="K113" s="495"/>
      <c r="L113" s="495"/>
      <c r="M113" s="495"/>
      <c r="N113" s="178"/>
      <c r="O113" s="178"/>
    </row>
    <row r="114" spans="2:15" ht="33" customHeight="1" x14ac:dyDescent="0.25">
      <c r="B114" s="209"/>
      <c r="C114" s="466" t="s">
        <v>99</v>
      </c>
      <c r="D114" s="474"/>
      <c r="E114" s="475"/>
      <c r="F114" s="210"/>
      <c r="G114" s="210"/>
      <c r="H114" s="211"/>
      <c r="I114" s="211"/>
      <c r="J114" s="181"/>
      <c r="K114" s="495"/>
      <c r="L114" s="495"/>
      <c r="M114" s="495"/>
      <c r="N114" s="178"/>
      <c r="O114" s="178"/>
    </row>
    <row r="115" spans="2:15" x14ac:dyDescent="0.25">
      <c r="B115" s="224" t="s">
        <v>87</v>
      </c>
      <c r="C115" s="377" t="s">
        <v>88</v>
      </c>
      <c r="D115" s="378"/>
      <c r="E115" s="379"/>
      <c r="F115" s="212">
        <v>100</v>
      </c>
      <c r="G115" s="213" t="s">
        <v>89</v>
      </c>
      <c r="H115" s="214">
        <f>'Prijzenboek-DEEL A'!I32</f>
        <v>0</v>
      </c>
      <c r="I115" s="199">
        <f t="shared" ref="I115:I120" si="11">+F115*H115</f>
        <v>0</v>
      </c>
      <c r="J115" s="181"/>
      <c r="K115" s="495"/>
      <c r="L115" s="495"/>
      <c r="M115" s="495"/>
      <c r="N115" s="178"/>
      <c r="O115" s="178"/>
    </row>
    <row r="116" spans="2:15" x14ac:dyDescent="0.25">
      <c r="B116" s="224" t="s">
        <v>87</v>
      </c>
      <c r="C116" s="377" t="s">
        <v>90</v>
      </c>
      <c r="D116" s="378"/>
      <c r="E116" s="379"/>
      <c r="F116" s="212">
        <v>50</v>
      </c>
      <c r="G116" s="213" t="s">
        <v>89</v>
      </c>
      <c r="H116" s="214">
        <f>'Prijzenboek-DEEL A'!I33</f>
        <v>0</v>
      </c>
      <c r="I116" s="199">
        <f t="shared" si="11"/>
        <v>0</v>
      </c>
      <c r="J116" s="181"/>
      <c r="K116" s="495"/>
      <c r="L116" s="495"/>
      <c r="M116" s="495"/>
      <c r="N116" s="178"/>
      <c r="O116" s="178"/>
    </row>
    <row r="117" spans="2:15" x14ac:dyDescent="0.25">
      <c r="B117" s="224" t="s">
        <v>91</v>
      </c>
      <c r="C117" s="458" t="s">
        <v>92</v>
      </c>
      <c r="D117" s="459"/>
      <c r="E117" s="460"/>
      <c r="F117" s="212">
        <v>100</v>
      </c>
      <c r="G117" s="213" t="s">
        <v>89</v>
      </c>
      <c r="H117" s="214">
        <f>'Prijzenboek-DEEL A'!I34</f>
        <v>0</v>
      </c>
      <c r="I117" s="199">
        <f t="shared" si="11"/>
        <v>0</v>
      </c>
      <c r="J117" s="181"/>
      <c r="K117" s="495"/>
      <c r="L117" s="495"/>
      <c r="M117" s="495"/>
      <c r="N117" s="178"/>
      <c r="O117" s="178"/>
    </row>
    <row r="118" spans="2:15" x14ac:dyDescent="0.25">
      <c r="B118" s="224" t="s">
        <v>91</v>
      </c>
      <c r="C118" s="458" t="s">
        <v>93</v>
      </c>
      <c r="D118" s="459"/>
      <c r="E118" s="460"/>
      <c r="F118" s="212">
        <v>50</v>
      </c>
      <c r="G118" s="213" t="s">
        <v>89</v>
      </c>
      <c r="H118" s="214">
        <f>'Prijzenboek-DEEL A'!I35</f>
        <v>0</v>
      </c>
      <c r="I118" s="199">
        <f t="shared" si="11"/>
        <v>0</v>
      </c>
      <c r="J118" s="181"/>
      <c r="K118" s="495"/>
      <c r="L118" s="495"/>
      <c r="M118" s="495"/>
      <c r="N118" s="178"/>
      <c r="O118" s="178"/>
    </row>
    <row r="119" spans="2:15" x14ac:dyDescent="0.25">
      <c r="B119" s="224" t="s">
        <v>94</v>
      </c>
      <c r="C119" s="458" t="s">
        <v>95</v>
      </c>
      <c r="D119" s="459"/>
      <c r="E119" s="460"/>
      <c r="F119" s="212">
        <v>100</v>
      </c>
      <c r="G119" s="213" t="s">
        <v>89</v>
      </c>
      <c r="H119" s="214">
        <f>'Prijzenboek-DEEL A'!I36</f>
        <v>0</v>
      </c>
      <c r="I119" s="199">
        <f t="shared" si="11"/>
        <v>0</v>
      </c>
      <c r="J119" s="181"/>
      <c r="K119" s="495"/>
      <c r="L119" s="495"/>
      <c r="M119" s="495"/>
      <c r="N119" s="178"/>
      <c r="O119" s="178"/>
    </row>
    <row r="120" spans="2:15" x14ac:dyDescent="0.25">
      <c r="B120" s="224" t="s">
        <v>96</v>
      </c>
      <c r="C120" s="458" t="s">
        <v>97</v>
      </c>
      <c r="D120" s="459"/>
      <c r="E120" s="460"/>
      <c r="F120" s="212">
        <v>100</v>
      </c>
      <c r="G120" s="213" t="s">
        <v>89</v>
      </c>
      <c r="H120" s="214">
        <f>'Prijzenboek-DEEL A'!I37</f>
        <v>0</v>
      </c>
      <c r="I120" s="199">
        <f t="shared" si="11"/>
        <v>0</v>
      </c>
      <c r="J120" s="181"/>
      <c r="K120" s="495"/>
      <c r="L120" s="495"/>
      <c r="M120" s="495"/>
      <c r="N120" s="178"/>
      <c r="O120" s="178"/>
    </row>
    <row r="121" spans="2:15" x14ac:dyDescent="0.25">
      <c r="B121" s="207"/>
      <c r="C121" s="461" t="s">
        <v>85</v>
      </c>
      <c r="D121" s="464"/>
      <c r="E121" s="464"/>
      <c r="F121" s="464"/>
      <c r="G121" s="464"/>
      <c r="H121" s="465"/>
      <c r="I121" s="208">
        <f>SUM(I115:I120)</f>
        <v>0</v>
      </c>
      <c r="J121" s="181"/>
      <c r="K121" s="495"/>
      <c r="L121" s="495"/>
      <c r="M121" s="495"/>
      <c r="N121" s="178"/>
      <c r="O121" s="178"/>
    </row>
    <row r="122" spans="2:15" x14ac:dyDescent="0.25">
      <c r="B122" s="502"/>
      <c r="C122" s="503"/>
      <c r="D122" s="503"/>
      <c r="E122" s="503"/>
      <c r="F122" s="503"/>
      <c r="G122" s="503"/>
      <c r="H122" s="503"/>
      <c r="I122" s="504"/>
      <c r="J122" s="181"/>
      <c r="K122" s="495"/>
      <c r="L122" s="495"/>
      <c r="M122" s="495"/>
      <c r="N122" s="178"/>
      <c r="O122" s="178"/>
    </row>
    <row r="123" spans="2:15" ht="13.5" x14ac:dyDescent="0.25">
      <c r="B123" s="225"/>
      <c r="C123" s="496" t="s">
        <v>61</v>
      </c>
      <c r="D123" s="497"/>
      <c r="E123" s="497"/>
      <c r="F123" s="497"/>
      <c r="G123" s="497"/>
      <c r="H123" s="498"/>
      <c r="I123" s="305">
        <f>SUM(F27:F72)</f>
        <v>39</v>
      </c>
      <c r="J123" s="181"/>
      <c r="K123" s="495"/>
      <c r="L123" s="495"/>
      <c r="M123" s="495"/>
      <c r="N123" s="178"/>
      <c r="O123" s="178"/>
    </row>
    <row r="124" spans="2:15" ht="21" customHeight="1" x14ac:dyDescent="0.25">
      <c r="B124" s="226"/>
      <c r="C124" s="499" t="s">
        <v>10</v>
      </c>
      <c r="D124" s="500"/>
      <c r="E124" s="500"/>
      <c r="F124" s="500"/>
      <c r="G124" s="500"/>
      <c r="H124" s="501"/>
      <c r="I124" s="227">
        <f>SUM(I57+I76+I84+I111+I89+I121)</f>
        <v>0</v>
      </c>
      <c r="J124" s="181"/>
      <c r="K124" s="495"/>
      <c r="L124" s="495"/>
      <c r="M124" s="495"/>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B198" s="228"/>
      <c r="C198" s="178"/>
      <c r="D198" s="178"/>
      <c r="E198" s="178"/>
      <c r="F198" s="179"/>
      <c r="G198" s="179"/>
      <c r="H198" s="180"/>
      <c r="I198" s="298"/>
      <c r="J198" s="178"/>
      <c r="K198" s="178"/>
      <c r="L198" s="178"/>
      <c r="M198" s="178"/>
      <c r="N198" s="178"/>
      <c r="O198" s="178"/>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row r="254" spans="10:12" x14ac:dyDescent="0.25">
      <c r="J254" s="90"/>
      <c r="K254" s="232"/>
      <c r="L254" s="232"/>
    </row>
  </sheetData>
  <sheetProtection algorithmName="SHA-512" hashValue="ahd6KA4D7wgbWUwsinlmSoEpUDxm9NUOWfoz3UzKR7z0pKecGCVLJZAGJXcSgcXpcG57V4lomcYm+z/E0eC38Q==" saltValue="iiVuOxKkvpVMX53Levgasw==" spinCount="100000" sheet="1" objects="1" scenarios="1" selectLockedCells="1"/>
  <mergeCells count="190">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6:H76"/>
    <mergeCell ref="K76:M76"/>
    <mergeCell ref="C67:E67"/>
    <mergeCell ref="K67:M67"/>
    <mergeCell ref="C68:E68"/>
    <mergeCell ref="C69:E69"/>
    <mergeCell ref="K69:M69"/>
    <mergeCell ref="C70:E70"/>
    <mergeCell ref="K70:M70"/>
    <mergeCell ref="C73:E73"/>
    <mergeCell ref="C74:E74"/>
    <mergeCell ref="C75:E75"/>
    <mergeCell ref="C81:E81"/>
    <mergeCell ref="K81:M81"/>
    <mergeCell ref="C82:E82"/>
    <mergeCell ref="K82:M82"/>
    <mergeCell ref="C83:E83"/>
    <mergeCell ref="K83:M83"/>
    <mergeCell ref="K77:M77"/>
    <mergeCell ref="C78:E78"/>
    <mergeCell ref="K78:M78"/>
    <mergeCell ref="C79:E79"/>
    <mergeCell ref="K79:M79"/>
    <mergeCell ref="C80:E80"/>
    <mergeCell ref="K80:M80"/>
    <mergeCell ref="C88:E88"/>
    <mergeCell ref="K88:M88"/>
    <mergeCell ref="C89:H89"/>
    <mergeCell ref="K89:M89"/>
    <mergeCell ref="K90:M90"/>
    <mergeCell ref="C91:E91"/>
    <mergeCell ref="K91:M91"/>
    <mergeCell ref="C84:H84"/>
    <mergeCell ref="K84:M84"/>
    <mergeCell ref="C86:E86"/>
    <mergeCell ref="K86:M86"/>
    <mergeCell ref="C87:E87"/>
    <mergeCell ref="K87:M87"/>
    <mergeCell ref="C95:E95"/>
    <mergeCell ref="K95:M95"/>
    <mergeCell ref="C96:E96"/>
    <mergeCell ref="K96:M96"/>
    <mergeCell ref="K97:M97"/>
    <mergeCell ref="K98:M98"/>
    <mergeCell ref="C92:E92"/>
    <mergeCell ref="K92:M92"/>
    <mergeCell ref="C93:E93"/>
    <mergeCell ref="K93:M93"/>
    <mergeCell ref="C94:E94"/>
    <mergeCell ref="K94:M94"/>
    <mergeCell ref="C102:E102"/>
    <mergeCell ref="K102:M102"/>
    <mergeCell ref="C103:E103"/>
    <mergeCell ref="K103:M103"/>
    <mergeCell ref="C104:E104"/>
    <mergeCell ref="K104:M104"/>
    <mergeCell ref="C99:E99"/>
    <mergeCell ref="K99:M99"/>
    <mergeCell ref="C100:E100"/>
    <mergeCell ref="K100:M100"/>
    <mergeCell ref="C101:E101"/>
    <mergeCell ref="K101:M101"/>
    <mergeCell ref="C109:E109"/>
    <mergeCell ref="K109:M109"/>
    <mergeCell ref="C110:E110"/>
    <mergeCell ref="K110:M110"/>
    <mergeCell ref="C111:H111"/>
    <mergeCell ref="K111:M111"/>
    <mergeCell ref="C105:E105"/>
    <mergeCell ref="K105:M105"/>
    <mergeCell ref="C106:E106"/>
    <mergeCell ref="K106:M106"/>
    <mergeCell ref="K107:M107"/>
    <mergeCell ref="C108:E108"/>
    <mergeCell ref="K108:M108"/>
    <mergeCell ref="C116:E116"/>
    <mergeCell ref="K116:M116"/>
    <mergeCell ref="C117:E117"/>
    <mergeCell ref="K117:M117"/>
    <mergeCell ref="C118:E118"/>
    <mergeCell ref="K118:M118"/>
    <mergeCell ref="K112:M112"/>
    <mergeCell ref="C113:E113"/>
    <mergeCell ref="K113:M113"/>
    <mergeCell ref="C114:E114"/>
    <mergeCell ref="K114:M114"/>
    <mergeCell ref="C115:E115"/>
    <mergeCell ref="K115:M115"/>
    <mergeCell ref="B122:I122"/>
    <mergeCell ref="K122:M122"/>
    <mergeCell ref="C123:H123"/>
    <mergeCell ref="K123:M123"/>
    <mergeCell ref="C124:H124"/>
    <mergeCell ref="K124:M124"/>
    <mergeCell ref="C119:E119"/>
    <mergeCell ref="K119:M119"/>
    <mergeCell ref="C120:E120"/>
    <mergeCell ref="K120:M120"/>
    <mergeCell ref="C121:H121"/>
    <mergeCell ref="K121:M121"/>
  </mergeCells>
  <printOptions horizontalCentered="1"/>
  <pageMargins left="0.98425196850393704" right="0.70866141732283472" top="0" bottom="0.78740157480314965" header="0.31496062992125984" footer="0.39370078740157483"/>
  <pageSetup paperSize="9" scale="56" fitToHeight="0" orientation="portrait" r:id="rId1"/>
  <headerFooter alignWithMargins="0">
    <oddFooter>&amp;A</oddFooter>
  </headerFooter>
  <rowBreaks count="1" manualBreakCount="1">
    <brk id="90" min="1" max="8" man="1"/>
  </rowBreaks>
  <colBreaks count="1" manualBreakCount="1">
    <brk id="9" max="51"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22</vt:i4>
      </vt:variant>
    </vt:vector>
  </HeadingPairs>
  <TitlesOfParts>
    <vt:vector size="33" baseType="lpstr">
      <vt:lpstr>Algemeen</vt:lpstr>
      <vt:lpstr>Prijzenboek-DEEL A</vt:lpstr>
      <vt:lpstr>Prijzenboek-DEEL B</vt:lpstr>
      <vt:lpstr>P1-WZH-2025</vt:lpstr>
      <vt:lpstr>P1-WZH-2026</vt:lpstr>
      <vt:lpstr>P2-WZH-2025</vt:lpstr>
      <vt:lpstr>P2-WZH-2026</vt:lpstr>
      <vt:lpstr>P3-WZH-2025</vt:lpstr>
      <vt:lpstr>P3-WZH-2026</vt:lpstr>
      <vt:lpstr>P4-WZH-2025</vt:lpstr>
      <vt:lpstr>P4-WZH-2026</vt:lpstr>
      <vt:lpstr>Algemeen!Afdrukbereik</vt:lpstr>
      <vt:lpstr>'P1-WZH-2025'!Afdrukbereik</vt:lpstr>
      <vt:lpstr>'P1-WZH-2026'!Afdrukbereik</vt:lpstr>
      <vt:lpstr>'P2-WZH-2025'!Afdrukbereik</vt:lpstr>
      <vt:lpstr>'P2-WZH-2026'!Afdrukbereik</vt:lpstr>
      <vt:lpstr>'P3-WZH-2025'!Afdrukbereik</vt:lpstr>
      <vt:lpstr>'P3-WZH-2026'!Afdrukbereik</vt:lpstr>
      <vt:lpstr>'P4-WZH-2025'!Afdrukbereik</vt:lpstr>
      <vt:lpstr>'P4-WZH-2026'!Afdrukbereik</vt:lpstr>
      <vt:lpstr>'Prijzenboek-DEEL A'!Afdrukbereik</vt:lpstr>
      <vt:lpstr>'Prijzenboek-DEEL B'!Afdrukbereik</vt:lpstr>
      <vt:lpstr>Algemeen!Afdruktitels</vt:lpstr>
      <vt:lpstr>'P1-WZH-2025'!Afdruktitels</vt:lpstr>
      <vt:lpstr>'P1-WZH-2026'!Afdruktitels</vt:lpstr>
      <vt:lpstr>'P2-WZH-2025'!Afdruktitels</vt:lpstr>
      <vt:lpstr>'P2-WZH-2026'!Afdruktitels</vt:lpstr>
      <vt:lpstr>'P3-WZH-2025'!Afdruktitels</vt:lpstr>
      <vt:lpstr>'P3-WZH-2026'!Afdruktitels</vt:lpstr>
      <vt:lpstr>'P4-WZH-2025'!Afdruktitels</vt:lpstr>
      <vt:lpstr>'P4-WZH-2026'!Afdruktitels</vt:lpstr>
      <vt:lpstr>'Prijzenboek-DEEL A'!Afdruktitels</vt:lpstr>
      <vt:lpstr>'Prijzenboek-DEEL B'!Afdruktitels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u00h6s4</dc:creator>
  <cp:lastModifiedBy>Donk, Nauk van der</cp:lastModifiedBy>
  <cp:lastPrinted>2024-04-08T12:45:16Z</cp:lastPrinted>
  <dcterms:created xsi:type="dcterms:W3CDTF">2010-08-10T12:15:08Z</dcterms:created>
  <dcterms:modified xsi:type="dcterms:W3CDTF">2024-07-16T21:37:39Z</dcterms:modified>
</cp:coreProperties>
</file>