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Terreinonderhoud/Gedeelde documenten/General/03. Aanbestedingsdocumenten/01. Werkbestanden/"/>
    </mc:Choice>
  </mc:AlternateContent>
  <xr:revisionPtr revIDLastSave="2453" documentId="13_ncr:1_{5BEB56B8-89B7-4197-8C43-2EA0AF0500FD}" xr6:coauthVersionLast="47" xr6:coauthVersionMax="47" xr10:uidLastSave="{C2FD7ECA-A4FC-4FF4-8F2A-1F72CB525649}"/>
  <workbookProtection workbookAlgorithmName="SHA-512" workbookHashValue="woL6WJuASvA/jTrwRwv1QTKVrHcVeBWmFt+JgpiKQamurAXOe2hA4id+cFYQMMpxTpql6TemjEcUOw/lNTcdpw==" workbookSaltValue="2KFJPX/UcjDpIqc3LN9Yow==" workbookSpinCount="100000" lockStructure="1"/>
  <bookViews>
    <workbookView xWindow="28680" yWindow="-120" windowWidth="29040" windowHeight="15720" activeTab="2" xr2:uid="{B1B486B5-B96C-4AFD-9EB8-FE328DA1498C}"/>
  </bookViews>
  <sheets>
    <sheet name="0. Toelichting" sheetId="8" r:id="rId1"/>
    <sheet name="G.1.1 Planmatig onderhoud" sheetId="11" r:id="rId2"/>
    <sheet name="G.1.2 Regie werkzaamheden" sheetId="9" r:id="rId3"/>
  </sheets>
  <definedNames>
    <definedName name="_xlnm.Print_Area" localSheetId="0">'0. Toelichting'!$B$1:$D$8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1" l="1"/>
  <c r="I54" i="11"/>
  <c r="I26" i="9"/>
  <c r="I27" i="9"/>
  <c r="I28" i="9"/>
  <c r="I29" i="9"/>
  <c r="I31" i="9"/>
  <c r="G26" i="9"/>
  <c r="G27" i="9"/>
  <c r="G28" i="9"/>
  <c r="G29" i="9"/>
  <c r="G31" i="9"/>
  <c r="E31" i="9"/>
  <c r="I32" i="9"/>
  <c r="G37" i="11"/>
  <c r="G26" i="11"/>
  <c r="I44" i="11"/>
  <c r="I52" i="11"/>
  <c r="I50" i="11"/>
  <c r="I49" i="11"/>
  <c r="I47" i="11"/>
  <c r="I46" i="11"/>
  <c r="I43" i="11"/>
  <c r="I42" i="11"/>
  <c r="I40" i="11"/>
  <c r="I39" i="11"/>
  <c r="I37" i="11"/>
  <c r="I36" i="11"/>
  <c r="I34" i="11"/>
  <c r="I33" i="11"/>
  <c r="I30" i="11"/>
  <c r="I29" i="11"/>
  <c r="I28" i="11"/>
  <c r="I26" i="11"/>
  <c r="G10" i="11"/>
  <c r="G11" i="11"/>
  <c r="G12" i="11"/>
  <c r="G13" i="11"/>
  <c r="G15" i="11"/>
  <c r="G16" i="11"/>
  <c r="G17" i="11"/>
  <c r="G18" i="11"/>
  <c r="G19" i="11"/>
  <c r="G20" i="11"/>
  <c r="G21" i="11"/>
  <c r="G28" i="11"/>
  <c r="G29" i="11"/>
  <c r="G30" i="11"/>
  <c r="G33" i="11"/>
  <c r="G34" i="11"/>
  <c r="G36" i="11"/>
  <c r="G39" i="11"/>
  <c r="G40" i="11"/>
  <c r="G42" i="11"/>
  <c r="G43" i="11"/>
  <c r="G44" i="11"/>
  <c r="G46" i="11"/>
  <c r="G47" i="11"/>
  <c r="G49" i="11"/>
  <c r="G50" i="11"/>
  <c r="G54" i="11"/>
  <c r="G55" i="11"/>
  <c r="G63" i="11"/>
  <c r="I16" i="11"/>
  <c r="I17" i="11"/>
  <c r="I18" i="11"/>
  <c r="I19" i="11"/>
  <c r="I20" i="11"/>
  <c r="I21" i="11"/>
  <c r="I15" i="11"/>
  <c r="I10" i="11"/>
  <c r="I11" i="11"/>
  <c r="I12" i="11"/>
  <c r="I13" i="11"/>
  <c r="I63" i="11"/>
  <c r="E63" i="11"/>
  <c r="I64" i="11"/>
  <c r="F63" i="11"/>
  <c r="D10" i="11"/>
  <c r="B2" i="11"/>
  <c r="B2" i="9"/>
</calcChain>
</file>

<file path=xl/sharedStrings.xml><?xml version="1.0" encoding="utf-8"?>
<sst xmlns="http://schemas.openxmlformats.org/spreadsheetml/2006/main" count="317" uniqueCount="125">
  <si>
    <t>Aanwijzingen gebruik:</t>
  </si>
  <si>
    <t>* Manipulatief inschrijven en/of aanpassen van het prijzenblad leidt tot uitsluiting.</t>
  </si>
  <si>
    <t>* Velden met een andere kleur zijn beveiligd en mogen niet worden ingevuld of gewijzigd.</t>
  </si>
  <si>
    <t>* Indien u een veld niet heeft ingevuld, dan geldt dit als een kortingspercentage van nul procent of en bedrag van nul euro.</t>
  </si>
  <si>
    <t>Formulier C. Prijsopgaveformulier EA Terrein- en groenonderhoud</t>
  </si>
  <si>
    <t>Overige onderdelen</t>
  </si>
  <si>
    <t>Aantal</t>
  </si>
  <si>
    <t>Eenheid</t>
  </si>
  <si>
    <t>Uurtarief hovenier</t>
  </si>
  <si>
    <t>Uurtarief stratenmaker</t>
  </si>
  <si>
    <t>Watergeven bij droogte (op afroep)</t>
  </si>
  <si>
    <t>Winterdienst</t>
  </si>
  <si>
    <t>Uur</t>
  </si>
  <si>
    <t>Opstellen gladheidsbestrijdingsplan (eenmalig)</t>
  </si>
  <si>
    <t>Bijhouden strooilogboek</t>
  </si>
  <si>
    <t>Bereikbaarheid strooicoordinator (periode 1/11 t/m 31/3)</t>
  </si>
  <si>
    <t>Zout strooien (incl zout) + entrees bestrooien met dooiparels</t>
  </si>
  <si>
    <t>Sneeuw schuiven</t>
  </si>
  <si>
    <t>Extra manuren sneeuw vegen/ schuiven</t>
  </si>
  <si>
    <t>Onderhoud riolering</t>
  </si>
  <si>
    <t>Onderhoud vijver</t>
  </si>
  <si>
    <t>Grasverharding</t>
  </si>
  <si>
    <t>Werkzaamheden</t>
  </si>
  <si>
    <t>Algemene beheersmaatregelen bosplantsoen</t>
  </si>
  <si>
    <t>Bosplantsoen</t>
  </si>
  <si>
    <t>Hagen</t>
  </si>
  <si>
    <t>Klim- en leiplanten</t>
  </si>
  <si>
    <t>Snoeien van klim- en leiplanten</t>
  </si>
  <si>
    <t>Grond en gazon werkzaamheden: Jaarlijks bemesten op basis van uitslagen monstername</t>
  </si>
  <si>
    <t>Bereikbaarheid strooicoordinator (buiten periode 1/11 t/m 31/3)</t>
  </si>
  <si>
    <t>Prijs per eenheid excl BTW, kwaliteits niveau A</t>
  </si>
  <si>
    <t>Prijs per eenheid excl BTW, kwaliteits niveau B</t>
  </si>
  <si>
    <t>M</t>
  </si>
  <si>
    <r>
      <t>M</t>
    </r>
    <r>
      <rPr>
        <vertAlign val="superscript"/>
        <sz val="10"/>
        <color theme="1"/>
        <rFont val="Calibri"/>
        <family val="2"/>
        <scheme val="minor"/>
      </rPr>
      <t>2</t>
    </r>
  </si>
  <si>
    <t>Stuks</t>
  </si>
  <si>
    <t>Snoeien &amp; scheren hagen</t>
  </si>
  <si>
    <t>Onkruidvrij maken haagvoet</t>
  </si>
  <si>
    <t>Week</t>
  </si>
  <si>
    <t>Algenbestrijding banken</t>
  </si>
  <si>
    <t>Algenbestrijding opstand P-garage (P1 &amp; P2)</t>
  </si>
  <si>
    <t>Algenbestrijding vlonder en brug</t>
  </si>
  <si>
    <t xml:space="preserve">Bomen </t>
  </si>
  <si>
    <t xml:space="preserve">Heesters </t>
  </si>
  <si>
    <t>Snoeien &amp; scheren sierheesters</t>
  </si>
  <si>
    <t xml:space="preserve">(Milieu vriendelijk) bemesten gazon </t>
  </si>
  <si>
    <t>Doorzaaien gazon</t>
  </si>
  <si>
    <t>(Milieu vriendelijke) onkruidbestrijding (verharding en halfverharding)</t>
  </si>
  <si>
    <t>Verticuteren en bekalken gazon</t>
  </si>
  <si>
    <t>Zorgplicht bij regie</t>
  </si>
  <si>
    <t>Reinigen, kolken, putten</t>
  </si>
  <si>
    <t xml:space="preserve">Reinigen lijnafwatering </t>
  </si>
  <si>
    <t>Aanvullende werkzaamheden</t>
  </si>
  <si>
    <t>Keer</t>
  </si>
  <si>
    <r>
      <t>M</t>
    </r>
    <r>
      <rPr>
        <vertAlign val="superscript"/>
        <sz val="10"/>
        <rFont val="Calibri"/>
        <family val="2"/>
        <scheme val="minor"/>
      </rPr>
      <t>2</t>
    </r>
  </si>
  <si>
    <t>Onderhoud Gras en kruidachtigen</t>
  </si>
  <si>
    <t xml:space="preserve">Onderhoud en vegen verharding </t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</si>
  <si>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</si>
  <si>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 xml:space="preserve">*Alle genoemde frequenties/aantallen zijn indicatief, daar kunnen geen rechten aan worden ontleend. </t>
  </si>
  <si>
    <t xml:space="preserve">* Alle tarieven zijn inclusief alle kosten zoals voorrijkosten, reiskosten, kantoorkosten, offertekosten en alle overige kosten. </t>
  </si>
  <si>
    <t>* Alle tarieven zijn inclusief aan- en afvoer van grondstoffen, groenafval, gras etc.</t>
  </si>
  <si>
    <t>Afsteken / afsnijden graskanten tussen gras en verharding</t>
  </si>
  <si>
    <t>Vaste planten/ bloemvakken en kaal oppervlak</t>
  </si>
  <si>
    <t>VTA controle</t>
  </si>
  <si>
    <t xml:space="preserve">Taluds van vijver maaien </t>
  </si>
  <si>
    <t>Onderhoud vijverbeplanting</t>
  </si>
  <si>
    <t>Grond en gazon werkzaamheden: Jaarlijks grondmonsters nemen</t>
  </si>
  <si>
    <t>Controleren en registreren eikenprocesierups in bomen</t>
  </si>
  <si>
    <t xml:space="preserve">Onderhoud Irrigatiesysteem </t>
  </si>
  <si>
    <r>
      <t>Algenbestrijding</t>
    </r>
    <r>
      <rPr>
        <b/>
        <sz val="11"/>
        <color rgb="FFFF0000"/>
        <rFont val="Calibri"/>
        <family val="2"/>
        <scheme val="minor"/>
      </rPr>
      <t xml:space="preserve"> </t>
    </r>
  </si>
  <si>
    <t>Terreinmeubilair</t>
  </si>
  <si>
    <t>Beheersen bevuiling-banken en tafels</t>
  </si>
  <si>
    <t>Beheersen onkruid klim- en leiplanten</t>
  </si>
  <si>
    <t>Beheersen onkruid sedum dak</t>
  </si>
  <si>
    <t>Regie werkzaamheden</t>
  </si>
  <si>
    <t>x</t>
  </si>
  <si>
    <t xml:space="preserve">Totaalprijs </t>
  </si>
  <si>
    <t>Verharding</t>
  </si>
  <si>
    <t xml:space="preserve">*De door u ingevulde tarieven zijn excl. BTW. </t>
  </si>
  <si>
    <t>* Alle tarieven zijn inclusief inzet en gebruik van benodigd materiaal en middelen.</t>
  </si>
  <si>
    <t>* De tarieven worden na gunning gebruikt voor het verder uitwerken van het planmatig onderhoud en overige regiewerkzaamheden.</t>
  </si>
  <si>
    <t>* De tarieven worden na gunning gebruikt voor het bepalen van een vast maandbedrag van het planmatig onderhoud.</t>
  </si>
  <si>
    <t>Te beoordelen G.1.1 Indicatieve totaalprijs Planmatig onderhoud</t>
  </si>
  <si>
    <t>* U dient in tabbladen 1 (G.1.1 Planmatig onderhoud) en 2 (G.1.2 Regie werkzaamheden) alle gele velden invullen.</t>
  </si>
  <si>
    <t>G.1.1 Planmatig onderhoud</t>
  </si>
  <si>
    <t>G.1.2 Regie werkzaamheden</t>
  </si>
  <si>
    <t>Verwijderen blad, natuurlijk- en zwerfafval uit bosplantsoen</t>
  </si>
  <si>
    <t>Maaien en afvoeren gazon talud langs watergang</t>
  </si>
  <si>
    <t>Maaien gazon overig</t>
  </si>
  <si>
    <t>(Milieu vriendelijke) onkruidbestrijding boomspiegel</t>
  </si>
  <si>
    <t>Onderhoud bomen in verharding</t>
  </si>
  <si>
    <t>Onderhoud bomen in gras</t>
  </si>
  <si>
    <t>Bezanden kunstgrasveld dak gebouw Grijs</t>
  </si>
  <si>
    <t>Beheersen en onderhoud vaste planten/ bloemvakken</t>
  </si>
  <si>
    <t>Verwijderen blad, natuurlijk- en zwerfafval vaste planten /bloemvakken</t>
  </si>
  <si>
    <t>stuks</t>
  </si>
  <si>
    <t xml:space="preserve">Algenbestrijding op verhardingen incl. schampkant, spantrand </t>
  </si>
  <si>
    <t>Onderhoud Kunstgrasveld</t>
  </si>
  <si>
    <t>Onderhoud Gazon</t>
  </si>
  <si>
    <t>Verwijderen blad, natuurlijk- en zwerfafval op gazon</t>
  </si>
  <si>
    <t>Onderhoud kruidenrijk grasland</t>
  </si>
  <si>
    <t>Maaien en ruimen kruidenrijk grasland (incl afsteken / afsnijden graskanten tussen gras en beplanting)</t>
  </si>
  <si>
    <t>Verwijderen blad, natuurlijk- en zwerfafval op kruidenrijk grasland</t>
  </si>
  <si>
    <t>Maaien en afvoeren kruidenrijk grasland talud langs watergang</t>
  </si>
  <si>
    <t>Maaien kruidenrijk grasland overig</t>
  </si>
  <si>
    <t>Beheersen kruidenrijk grasland - grasverharding</t>
  </si>
  <si>
    <t>(Bij-) maaien kruidenrijk grasland rond obstakels</t>
  </si>
  <si>
    <r>
      <t>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</si>
  <si>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>Beheersen grashoogte-grasverharding</t>
  </si>
  <si>
    <t>In bedrijf stellen beregening excl. materiaal</t>
  </si>
  <si>
    <t>Uitbedrijf stellen beregening excl. materiaal</t>
  </si>
  <si>
    <t>Handmatig maaien van kruidenrijk grasland</t>
  </si>
  <si>
    <t>Bezanden kunstgrasveld op maaiveldniveau</t>
  </si>
  <si>
    <t>Beurt prijs* gebaseerd op 1 keer per jaar</t>
  </si>
  <si>
    <t xml:space="preserve"> </t>
  </si>
  <si>
    <t>* De indicatieve gemeten frequenties/ aantallen gelden voor de locaties Deltion College, Gebouw Grijs, Kwikfit Oberechtstraat 30 en de Bagijnesingel.</t>
  </si>
  <si>
    <t>Bedrijfsnaam</t>
  </si>
  <si>
    <t>Naam ondertekenaar</t>
  </si>
  <si>
    <t>Datum</t>
  </si>
  <si>
    <t xml:space="preserve">Handtekening </t>
  </si>
  <si>
    <t>Functie</t>
  </si>
  <si>
    <t>Totaal prijs excl BTW, kwaliteits niveau A</t>
  </si>
  <si>
    <t>Totaal prijs excl BTW, kwaliteits niveau B</t>
  </si>
  <si>
    <t>Te beoordelen G.1.2 Regie werkzaamheden</t>
  </si>
  <si>
    <t>Eenheid prijs</t>
  </si>
  <si>
    <t>Inzaaien gazon * Eenheid prijs gebaseerd op 1 keer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</si>
</sst>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&quot;€&quot;\ * #,##0.0_ ;_ &quot;€&quot;\ * \-#,##0.0_ ;_ &quot;€&quot;\ * &quot;-&quot;?_ ;_ @_ "/>
    <numFmt numFmtId="166" formatCode="&quot;€&quot;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A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5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3" borderId="2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0" xfId="0" applyFont="1" applyFill="1"/>
    <xf numFmtId="0" fontId="6" fillId="3" borderId="6" xfId="0" applyFont="1" applyFill="1" applyBorder="1"/>
    <xf numFmtId="0" fontId="6" fillId="3" borderId="0" xfId="0" quotePrefix="1" applyFont="1" applyFill="1" applyAlignment="1">
      <alignment horizontal="left"/>
    </xf>
    <xf numFmtId="0" fontId="6" fillId="3" borderId="7" xfId="0" quotePrefix="1" applyFont="1" applyFill="1" applyBorder="1" applyAlignment="1">
      <alignment horizontal="left"/>
    </xf>
    <xf numFmtId="0" fontId="6" fillId="3" borderId="8" xfId="3" quotePrefix="1" applyFont="1" applyFill="1" applyBorder="1" applyAlignment="1">
      <alignment horizontal="left"/>
    </xf>
    <xf numFmtId="0" fontId="6" fillId="3" borderId="9" xfId="3" applyFont="1" applyFill="1" applyBorder="1"/>
    <xf numFmtId="0" fontId="0" fillId="2" borderId="0" xfId="0" applyFill="1"/>
    <xf numFmtId="9" fontId="0" fillId="0" borderId="1" xfId="2" applyFont="1" applyBorder="1" applyAlignment="1" applyProtection="1">
      <alignment horizontal="center" vertical="center"/>
    </xf>
    <xf numFmtId="0" fontId="0" fillId="0" borderId="12" xfId="0" applyBorder="1" applyAlignment="1">
      <alignment vertical="center"/>
    </xf>
    <xf numFmtId="0" fontId="8" fillId="2" borderId="0" xfId="0" applyFont="1" applyFill="1"/>
    <xf numFmtId="0" fontId="0" fillId="0" borderId="12" xfId="0" applyBorder="1" applyAlignment="1">
      <alignment vertical="center" wrapText="1"/>
    </xf>
    <xf numFmtId="0" fontId="15" fillId="0" borderId="12" xfId="0" applyFont="1" applyBorder="1" applyAlignment="1">
      <alignment vertical="center"/>
    </xf>
    <xf numFmtId="9" fontId="15" fillId="0" borderId="1" xfId="2" applyFont="1" applyBorder="1" applyAlignment="1" applyProtection="1">
      <alignment horizontal="center" vertical="center"/>
    </xf>
    <xf numFmtId="49" fontId="16" fillId="0" borderId="1" xfId="0" applyNumberFormat="1" applyFont="1" applyBorder="1" applyAlignment="1">
      <alignment horizontal="center" vertical="top"/>
    </xf>
    <xf numFmtId="0" fontId="15" fillId="2" borderId="12" xfId="0" applyFont="1" applyFill="1" applyBorder="1" applyAlignment="1">
      <alignment vertical="center"/>
    </xf>
    <xf numFmtId="9" fontId="0" fillId="0" borderId="18" xfId="2" applyFont="1" applyBorder="1" applyAlignment="1" applyProtection="1">
      <alignment horizontal="center" vertical="center"/>
    </xf>
    <xf numFmtId="9" fontId="0" fillId="5" borderId="22" xfId="2" applyFont="1" applyFill="1" applyBorder="1" applyAlignment="1" applyProtection="1">
      <alignment horizontal="center" vertical="center"/>
    </xf>
    <xf numFmtId="0" fontId="9" fillId="5" borderId="23" xfId="0" applyFont="1" applyFill="1" applyBorder="1" applyAlignment="1">
      <alignment vertical="center"/>
    </xf>
    <xf numFmtId="9" fontId="9" fillId="5" borderId="24" xfId="2" applyFont="1" applyFill="1" applyBorder="1" applyAlignment="1" applyProtection="1">
      <alignment horizontal="center" vertical="center"/>
    </xf>
    <xf numFmtId="0" fontId="11" fillId="5" borderId="25" xfId="0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1" fontId="0" fillId="0" borderId="1" xfId="1" applyNumberFormat="1" applyFont="1" applyBorder="1" applyAlignment="1" applyProtection="1">
      <alignment horizontal="center" vertical="center"/>
    </xf>
    <xf numFmtId="1" fontId="0" fillId="5" borderId="22" xfId="1" applyNumberFormat="1" applyFont="1" applyFill="1" applyBorder="1" applyAlignment="1" applyProtection="1">
      <alignment horizontal="center" vertical="center"/>
    </xf>
    <xf numFmtId="164" fontId="0" fillId="5" borderId="22" xfId="1" applyNumberFormat="1" applyFont="1" applyFill="1" applyBorder="1" applyAlignment="1" applyProtection="1">
      <alignment horizontal="center" vertical="center"/>
    </xf>
    <xf numFmtId="1" fontId="1" fillId="0" borderId="1" xfId="1" applyNumberFormat="1" applyFont="1" applyBorder="1" applyAlignment="1" applyProtection="1">
      <alignment horizontal="center" vertical="center"/>
    </xf>
    <xf numFmtId="1" fontId="0" fillId="0" borderId="14" xfId="1" applyNumberFormat="1" applyFont="1" applyBorder="1" applyAlignment="1" applyProtection="1">
      <alignment horizontal="center" vertical="center"/>
    </xf>
    <xf numFmtId="0" fontId="0" fillId="2" borderId="0" xfId="0" applyFill="1" applyAlignment="1">
      <alignment horizontal="center"/>
    </xf>
    <xf numFmtId="164" fontId="9" fillId="5" borderId="24" xfId="1" applyNumberFormat="1" applyFont="1" applyFill="1" applyBorder="1" applyAlignment="1" applyProtection="1">
      <alignment horizontal="center" vertical="center"/>
    </xf>
    <xf numFmtId="165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9" fillId="5" borderId="24" xfId="1" applyNumberFormat="1" applyFont="1" applyFill="1" applyBorder="1" applyAlignment="1" applyProtection="1">
      <alignment horizontal="center" vertical="center"/>
    </xf>
    <xf numFmtId="1" fontId="0" fillId="0" borderId="18" xfId="1" applyNumberFormat="1" applyFont="1" applyFill="1" applyBorder="1" applyAlignment="1" applyProtection="1">
      <alignment horizontal="center" vertical="center"/>
    </xf>
    <xf numFmtId="1" fontId="0" fillId="0" borderId="1" xfId="1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/>
    <xf numFmtId="0" fontId="6" fillId="3" borderId="5" xfId="0" quotePrefix="1" applyFont="1" applyFill="1" applyBorder="1" applyAlignment="1">
      <alignment horizontal="left"/>
    </xf>
    <xf numFmtId="0" fontId="0" fillId="0" borderId="25" xfId="0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9" fontId="0" fillId="0" borderId="14" xfId="2" applyFont="1" applyBorder="1" applyAlignment="1" applyProtection="1">
      <alignment horizontal="center" vertical="center"/>
    </xf>
    <xf numFmtId="1" fontId="1" fillId="0" borderId="14" xfId="1" applyNumberFormat="1" applyFont="1" applyBorder="1" applyAlignment="1" applyProtection="1">
      <alignment horizontal="center" vertical="center"/>
    </xf>
    <xf numFmtId="164" fontId="0" fillId="5" borderId="26" xfId="1" applyNumberFormat="1" applyFont="1" applyFill="1" applyBorder="1" applyAlignment="1" applyProtection="1">
      <alignment horizontal="center" vertical="center"/>
    </xf>
    <xf numFmtId="0" fontId="0" fillId="2" borderId="5" xfId="0" applyFill="1" applyBorder="1"/>
    <xf numFmtId="2" fontId="0" fillId="3" borderId="1" xfId="1" applyNumberFormat="1" applyFont="1" applyFill="1" applyBorder="1" applyAlignment="1" applyProtection="1">
      <alignment horizontal="center" vertical="center"/>
    </xf>
    <xf numFmtId="2" fontId="0" fillId="3" borderId="14" xfId="1" applyNumberFormat="1" applyFont="1" applyFill="1" applyBorder="1" applyAlignment="1" applyProtection="1">
      <alignment horizontal="center" vertical="center"/>
    </xf>
    <xf numFmtId="0" fontId="15" fillId="0" borderId="17" xfId="0" applyFont="1" applyBorder="1" applyAlignment="1">
      <alignment vertical="center"/>
    </xf>
    <xf numFmtId="2" fontId="0" fillId="3" borderId="13" xfId="1" applyNumberFormat="1" applyFont="1" applyFill="1" applyBorder="1" applyAlignment="1" applyProtection="1">
      <alignment horizontal="center" vertical="center"/>
    </xf>
    <xf numFmtId="0" fontId="13" fillId="0" borderId="0" xfId="0" quotePrefix="1" applyFont="1" applyAlignment="1">
      <alignment horizontal="left" vertical="top"/>
    </xf>
    <xf numFmtId="0" fontId="0" fillId="0" borderId="17" xfId="0" applyBorder="1" applyAlignment="1">
      <alignment vertical="center"/>
    </xf>
    <xf numFmtId="9" fontId="1" fillId="0" borderId="18" xfId="2" applyFont="1" applyBorder="1" applyAlignment="1" applyProtection="1">
      <alignment horizontal="center" vertical="center"/>
    </xf>
    <xf numFmtId="1" fontId="1" fillId="0" borderId="18" xfId="1" applyNumberFormat="1" applyFont="1" applyFill="1" applyBorder="1" applyAlignment="1" applyProtection="1">
      <alignment horizontal="center" vertical="center"/>
    </xf>
    <xf numFmtId="0" fontId="9" fillId="5" borderId="25" xfId="0" applyFont="1" applyFill="1" applyBorder="1" applyAlignment="1">
      <alignment vertical="center"/>
    </xf>
    <xf numFmtId="9" fontId="9" fillId="5" borderId="22" xfId="2" applyFont="1" applyFill="1" applyBorder="1" applyAlignment="1" applyProtection="1">
      <alignment horizontal="center" vertical="center"/>
    </xf>
    <xf numFmtId="1" fontId="9" fillId="5" borderId="22" xfId="1" applyNumberFormat="1" applyFont="1" applyFill="1" applyBorder="1" applyAlignment="1" applyProtection="1">
      <alignment horizontal="center" vertical="center"/>
    </xf>
    <xf numFmtId="0" fontId="0" fillId="0" borderId="31" xfId="0" applyBorder="1" applyAlignment="1">
      <alignment vertical="center"/>
    </xf>
    <xf numFmtId="9" fontId="1" fillId="0" borderId="1" xfId="2" applyFont="1" applyBorder="1" applyAlignment="1" applyProtection="1">
      <alignment horizontal="center" vertical="center"/>
    </xf>
    <xf numFmtId="1" fontId="1" fillId="0" borderId="1" xfId="1" applyNumberFormat="1" applyFont="1" applyFill="1" applyBorder="1" applyAlignment="1" applyProtection="1">
      <alignment horizontal="center" vertical="center"/>
    </xf>
    <xf numFmtId="166" fontId="0" fillId="4" borderId="19" xfId="1" applyNumberFormat="1" applyFont="1" applyFill="1" applyBorder="1" applyAlignment="1" applyProtection="1">
      <alignment horizontal="center" vertical="center"/>
      <protection locked="0"/>
    </xf>
    <xf numFmtId="166" fontId="0" fillId="4" borderId="1" xfId="1" applyNumberFormat="1" applyFont="1" applyFill="1" applyBorder="1" applyAlignment="1" applyProtection="1">
      <alignment horizontal="center" vertical="center"/>
      <protection locked="0"/>
    </xf>
    <xf numFmtId="166" fontId="0" fillId="4" borderId="3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9" fontId="2" fillId="0" borderId="0" xfId="2" applyFont="1" applyFill="1" applyBorder="1" applyAlignment="1" applyProtection="1">
      <alignment horizontal="center" vertical="center" wrapText="1"/>
    </xf>
    <xf numFmtId="164" fontId="9" fillId="0" borderId="0" xfId="1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Fill="1" applyBorder="1" applyAlignment="1" applyProtection="1">
      <alignment horizontal="center" vertical="center"/>
    </xf>
    <xf numFmtId="164" fontId="0" fillId="0" borderId="0" xfId="1" applyNumberFormat="1" applyFont="1" applyFill="1" applyBorder="1" applyAlignment="1" applyProtection="1">
      <alignment horizontal="center" vertical="center"/>
      <protection locked="0"/>
    </xf>
    <xf numFmtId="2" fontId="1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9" fillId="5" borderId="3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10" fillId="7" borderId="10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1" fontId="0" fillId="7" borderId="11" xfId="0" applyNumberFormat="1" applyFill="1" applyBorder="1" applyAlignment="1">
      <alignment horizontal="center"/>
    </xf>
    <xf numFmtId="0" fontId="2" fillId="7" borderId="20" xfId="0" applyFont="1" applyFill="1" applyBorder="1" applyAlignment="1">
      <alignment horizontal="center" vertical="center" wrapText="1"/>
    </xf>
    <xf numFmtId="1" fontId="2" fillId="7" borderId="20" xfId="0" applyNumberFormat="1" applyFont="1" applyFill="1" applyBorder="1" applyAlignment="1">
      <alignment horizontal="center" vertical="center"/>
    </xf>
    <xf numFmtId="9" fontId="2" fillId="7" borderId="20" xfId="2" applyFont="1" applyFill="1" applyBorder="1" applyAlignment="1" applyProtection="1">
      <alignment horizontal="center" vertical="center" wrapText="1"/>
    </xf>
    <xf numFmtId="9" fontId="2" fillId="7" borderId="32" xfId="2" applyFont="1" applyFill="1" applyBorder="1" applyAlignment="1" applyProtection="1">
      <alignment horizontal="center" vertical="center" wrapText="1"/>
    </xf>
    <xf numFmtId="9" fontId="2" fillId="7" borderId="28" xfId="2" applyFont="1" applyFill="1" applyBorder="1" applyAlignment="1" applyProtection="1">
      <alignment horizontal="center" vertical="center" wrapText="1"/>
    </xf>
    <xf numFmtId="0" fontId="10" fillId="7" borderId="27" xfId="0" applyFont="1" applyFill="1" applyBorder="1" applyAlignment="1">
      <alignment vertical="center"/>
    </xf>
    <xf numFmtId="0" fontId="0" fillId="2" borderId="0" xfId="0" applyFill="1" applyBorder="1"/>
    <xf numFmtId="0" fontId="0" fillId="3" borderId="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164" fontId="0" fillId="3" borderId="24" xfId="0" applyNumberFormat="1" applyFill="1" applyBorder="1" applyAlignment="1">
      <alignment horizontal="center"/>
    </xf>
    <xf numFmtId="164" fontId="0" fillId="3" borderId="36" xfId="0" applyNumberFormat="1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4" fontId="0" fillId="2" borderId="23" xfId="0" applyNumberFormat="1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164" fontId="0" fillId="2" borderId="39" xfId="0" applyNumberFormat="1" applyFill="1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41" xfId="0" applyFill="1" applyBorder="1" applyAlignment="1">
      <alignment horizontal="left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166" fontId="0" fillId="4" borderId="19" xfId="1" applyNumberFormat="1" applyFont="1" applyFill="1" applyBorder="1" applyAlignment="1" applyProtection="1">
      <alignment horizontal="center"/>
      <protection locked="0"/>
    </xf>
    <xf numFmtId="166" fontId="0" fillId="4" borderId="1" xfId="1" applyNumberFormat="1" applyFont="1" applyFill="1" applyBorder="1" applyAlignment="1" applyProtection="1">
      <alignment horizontal="center"/>
      <protection locked="0"/>
    </xf>
    <xf numFmtId="166" fontId="1" fillId="4" borderId="1" xfId="1" applyNumberFormat="1" applyFont="1" applyFill="1" applyBorder="1" applyAlignment="1" applyProtection="1">
      <alignment horizontal="center" vertical="center"/>
      <protection locked="0"/>
    </xf>
    <xf numFmtId="166" fontId="0" fillId="4" borderId="21" xfId="1" applyNumberFormat="1" applyFont="1" applyFill="1" applyBorder="1" applyAlignment="1" applyProtection="1">
      <alignment horizontal="center" vertical="center"/>
      <protection locked="0"/>
    </xf>
    <xf numFmtId="166" fontId="0" fillId="6" borderId="21" xfId="1" applyNumberFormat="1" applyFont="1" applyFill="1" applyBorder="1" applyAlignment="1" applyProtection="1">
      <alignment horizontal="center" vertical="center"/>
    </xf>
    <xf numFmtId="166" fontId="0" fillId="6" borderId="29" xfId="1" applyNumberFormat="1" applyFont="1" applyFill="1" applyBorder="1" applyAlignment="1" applyProtection="1">
      <alignment horizontal="center" vertical="center"/>
    </xf>
    <xf numFmtId="166" fontId="0" fillId="6" borderId="19" xfId="1" applyNumberFormat="1" applyFont="1" applyFill="1" applyBorder="1" applyAlignment="1" applyProtection="1">
      <alignment horizontal="center" vertical="center"/>
    </xf>
    <xf numFmtId="166" fontId="0" fillId="6" borderId="13" xfId="1" applyNumberFormat="1" applyFont="1" applyFill="1" applyBorder="1" applyAlignment="1" applyProtection="1">
      <alignment horizontal="center" vertical="center"/>
    </xf>
    <xf numFmtId="166" fontId="0" fillId="6" borderId="19" xfId="1" applyNumberFormat="1" applyFont="1" applyFill="1" applyBorder="1" applyAlignment="1" applyProtection="1">
      <alignment horizontal="center" vertical="center"/>
      <protection locked="0"/>
    </xf>
    <xf numFmtId="166" fontId="0" fillId="6" borderId="1" xfId="1" applyNumberFormat="1" applyFont="1" applyFill="1" applyBorder="1" applyAlignment="1" applyProtection="1">
      <alignment horizontal="center" vertical="center"/>
    </xf>
    <xf numFmtId="166" fontId="9" fillId="5" borderId="22" xfId="1" applyNumberFormat="1" applyFont="1" applyFill="1" applyBorder="1" applyAlignment="1" applyProtection="1">
      <alignment horizontal="center" vertical="center"/>
    </xf>
    <xf numFmtId="166" fontId="9" fillId="5" borderId="29" xfId="1" applyNumberFormat="1" applyFont="1" applyFill="1" applyBorder="1" applyAlignment="1" applyProtection="1">
      <alignment horizontal="center" vertical="center"/>
    </xf>
    <xf numFmtId="166" fontId="0" fillId="3" borderId="19" xfId="1" applyNumberFormat="1" applyFont="1" applyFill="1" applyBorder="1" applyAlignment="1" applyProtection="1">
      <alignment horizontal="center" vertical="center"/>
      <protection locked="0"/>
    </xf>
    <xf numFmtId="166" fontId="0" fillId="5" borderId="22" xfId="1" applyNumberFormat="1" applyFont="1" applyFill="1" applyBorder="1" applyAlignment="1" applyProtection="1">
      <alignment horizontal="center" vertical="center"/>
    </xf>
    <xf numFmtId="166" fontId="0" fillId="5" borderId="29" xfId="1" applyNumberFormat="1" applyFont="1" applyFill="1" applyBorder="1" applyAlignment="1" applyProtection="1">
      <alignment horizontal="center" vertical="center"/>
    </xf>
    <xf numFmtId="166" fontId="0" fillId="3" borderId="1" xfId="1" applyNumberFormat="1" applyFont="1" applyFill="1" applyBorder="1" applyAlignment="1" applyProtection="1">
      <alignment horizontal="center" vertical="center"/>
    </xf>
    <xf numFmtId="166" fontId="0" fillId="3" borderId="19" xfId="1" applyNumberFormat="1" applyFont="1" applyFill="1" applyBorder="1" applyAlignment="1" applyProtection="1">
      <alignment horizontal="center" vertical="center"/>
    </xf>
    <xf numFmtId="166" fontId="0" fillId="3" borderId="13" xfId="1" applyNumberFormat="1" applyFont="1" applyFill="1" applyBorder="1" applyAlignment="1" applyProtection="1">
      <alignment horizontal="center" vertical="center"/>
    </xf>
    <xf numFmtId="166" fontId="1" fillId="3" borderId="1" xfId="1" applyNumberFormat="1" applyFont="1" applyFill="1" applyBorder="1" applyAlignment="1" applyProtection="1">
      <alignment horizontal="center" vertical="center"/>
    </xf>
    <xf numFmtId="166" fontId="1" fillId="4" borderId="19" xfId="1" applyNumberFormat="1" applyFont="1" applyFill="1" applyBorder="1" applyAlignment="1" applyProtection="1">
      <alignment horizontal="center" vertical="center"/>
      <protection locked="0"/>
    </xf>
    <xf numFmtId="166" fontId="0" fillId="2" borderId="0" xfId="0" applyNumberFormat="1" applyFill="1" applyAlignment="1">
      <alignment horizontal="center"/>
    </xf>
    <xf numFmtId="166" fontId="0" fillId="2" borderId="34" xfId="0" applyNumberFormat="1" applyFill="1" applyBorder="1" applyAlignment="1">
      <alignment horizontal="center"/>
    </xf>
    <xf numFmtId="166" fontId="2" fillId="7" borderId="27" xfId="0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7" borderId="35" xfId="0" applyNumberFormat="1" applyFont="1" applyFill="1" applyBorder="1" applyAlignment="1">
      <alignment horizontal="center" vertical="center"/>
    </xf>
    <xf numFmtId="166" fontId="0" fillId="7" borderId="11" xfId="0" applyNumberFormat="1" applyFill="1" applyBorder="1" applyAlignment="1">
      <alignment horizontal="center"/>
    </xf>
    <xf numFmtId="166" fontId="2" fillId="7" borderId="11" xfId="0" applyNumberFormat="1" applyFont="1" applyFill="1" applyBorder="1" applyAlignment="1">
      <alignment horizontal="center" vertical="center"/>
    </xf>
    <xf numFmtId="166" fontId="1" fillId="3" borderId="19" xfId="1" applyNumberFormat="1" applyFont="1" applyFill="1" applyBorder="1" applyAlignment="1" applyProtection="1">
      <alignment horizontal="center" vertical="center"/>
    </xf>
    <xf numFmtId="166" fontId="1" fillId="3" borderId="13" xfId="1" applyNumberFormat="1" applyFont="1" applyFill="1" applyBorder="1" applyAlignment="1" applyProtection="1">
      <alignment horizontal="center" vertical="center"/>
    </xf>
    <xf numFmtId="0" fontId="2" fillId="7" borderId="44" xfId="0" applyFont="1" applyFill="1" applyBorder="1" applyAlignment="1">
      <alignment horizontal="center" vertical="center" wrapText="1"/>
    </xf>
    <xf numFmtId="1" fontId="2" fillId="7" borderId="44" xfId="0" applyNumberFormat="1" applyFont="1" applyFill="1" applyBorder="1" applyAlignment="1">
      <alignment horizontal="center" vertical="center"/>
    </xf>
    <xf numFmtId="9" fontId="2" fillId="7" borderId="44" xfId="2" applyFont="1" applyFill="1" applyBorder="1" applyAlignment="1" applyProtection="1">
      <alignment horizontal="center" vertical="center" wrapText="1"/>
    </xf>
    <xf numFmtId="9" fontId="2" fillId="7" borderId="45" xfId="2" applyFont="1" applyFill="1" applyBorder="1" applyAlignment="1" applyProtection="1">
      <alignment horizontal="center" vertical="center" wrapText="1"/>
    </xf>
    <xf numFmtId="9" fontId="2" fillId="7" borderId="46" xfId="2" applyFont="1" applyFill="1" applyBorder="1" applyAlignment="1" applyProtection="1">
      <alignment horizontal="center" vertical="center" wrapText="1"/>
    </xf>
    <xf numFmtId="2" fontId="0" fillId="3" borderId="19" xfId="1" applyNumberFormat="1" applyFont="1" applyFill="1" applyBorder="1" applyAlignment="1" applyProtection="1">
      <alignment horizontal="center" vertical="center"/>
    </xf>
    <xf numFmtId="0" fontId="10" fillId="7" borderId="35" xfId="0" applyFont="1" applyFill="1" applyBorder="1" applyAlignment="1">
      <alignment vertical="center"/>
    </xf>
    <xf numFmtId="2" fontId="0" fillId="3" borderId="18" xfId="1" applyNumberFormat="1" applyFont="1" applyFill="1" applyBorder="1" applyAlignment="1" applyProtection="1">
      <alignment horizontal="center" vertical="center"/>
    </xf>
    <xf numFmtId="2" fontId="0" fillId="3" borderId="21" xfId="1" applyNumberFormat="1" applyFont="1" applyFill="1" applyBorder="1" applyAlignment="1" applyProtection="1">
      <alignment horizontal="center" vertical="center"/>
    </xf>
    <xf numFmtId="0" fontId="11" fillId="5" borderId="23" xfId="0" applyFont="1" applyFill="1" applyBorder="1" applyAlignment="1">
      <alignment vertical="center"/>
    </xf>
    <xf numFmtId="9" fontId="0" fillId="5" borderId="24" xfId="2" applyFont="1" applyFill="1" applyBorder="1" applyAlignment="1" applyProtection="1">
      <alignment horizontal="center" vertical="center"/>
    </xf>
    <xf numFmtId="1" fontId="0" fillId="5" borderId="24" xfId="1" applyNumberFormat="1" applyFont="1" applyFill="1" applyBorder="1" applyAlignment="1" applyProtection="1">
      <alignment horizontal="center" vertical="center"/>
    </xf>
    <xf numFmtId="164" fontId="0" fillId="5" borderId="24" xfId="1" applyNumberFormat="1" applyFont="1" applyFill="1" applyBorder="1" applyAlignment="1" applyProtection="1">
      <alignment horizontal="center" vertical="center"/>
    </xf>
    <xf numFmtId="164" fontId="0" fillId="5" borderId="36" xfId="1" applyNumberFormat="1" applyFont="1" applyFill="1" applyBorder="1" applyAlignment="1" applyProtection="1">
      <alignment horizontal="center" vertical="center"/>
    </xf>
    <xf numFmtId="166" fontId="0" fillId="3" borderId="30" xfId="1" applyNumberFormat="1" applyFont="1" applyFill="1" applyBorder="1" applyAlignment="1" applyProtection="1">
      <alignment horizontal="center" vertical="center"/>
    </xf>
    <xf numFmtId="166" fontId="0" fillId="4" borderId="14" xfId="1" applyNumberFormat="1" applyFont="1" applyFill="1" applyBorder="1" applyAlignment="1" applyProtection="1">
      <alignment horizontal="center" vertical="center"/>
      <protection locked="0"/>
    </xf>
    <xf numFmtId="166" fontId="0" fillId="3" borderId="15" xfId="1" applyNumberFormat="1" applyFont="1" applyFill="1" applyBorder="1" applyAlignment="1" applyProtection="1">
      <alignment horizontal="center" vertical="center"/>
    </xf>
  </cellXfs>
  <cellStyles count="5">
    <cellStyle name="Procent" xfId="2" builtinId="5"/>
    <cellStyle name="Standaard" xfId="0" builtinId="0"/>
    <cellStyle name="Standaard 3" xfId="3" xr:uid="{8AE7FBAA-416C-47E9-AA59-12E612AF2300}"/>
    <cellStyle name="Valuta" xfId="1" builtinId="4"/>
    <cellStyle name="Valuta 2" xfId="4" xr:uid="{7609870E-B4B9-49FB-89A6-58AC78B1046A}"/>
  </cellStyles>
  <dxfs count="0"/>
  <tableStyles count="0" defaultTableStyle="TableStyleMedium2" defaultPivotStyle="PivotStyleLight16"/>
  <colors>
    <mruColors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5515494</xdr:colOff>
      <xdr:row>0</xdr:row>
      <xdr:rowOff>57150</xdr:rowOff>
    </xdr:from>
    <xdr:to>
      <xdr:col>3</xdr:col>
      <xdr:colOff>412115</xdr:colOff>
      <xdr:row>2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344" y="5715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1037166</xdr:colOff>
      <xdr:row>0</xdr:row>
      <xdr:rowOff>124884</xdr:rowOff>
    </xdr:from>
    <xdr:ext cx="1325996" cy="441325"/>
    <xdr:pic>
      <xdr:nvPicPr>
        <xdr:cNvPr id="3" name="Afbeelding 2">
          <a:extLst>
            <a:ext uri="{FF2B5EF4-FFF2-40B4-BE49-F238E27FC236}">
              <a16:creationId xmlns:a16="http://schemas.microsoft.com/office/drawing/2014/main" id="{A90B91F8-9393-4569-A9FD-37D56F8D3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4416" y="124884"/>
          <a:ext cx="1325996" cy="441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1111250</xdr:colOff>
      <xdr:row>0</xdr:row>
      <xdr:rowOff>177800</xdr:rowOff>
    </xdr:from>
    <xdr:ext cx="1325996" cy="441325"/>
    <xdr:pic>
      <xdr:nvPicPr>
        <xdr:cNvPr id="2" name="Afbeelding 1">
          <a:extLst>
            <a:ext uri="{FF2B5EF4-FFF2-40B4-BE49-F238E27FC236}">
              <a16:creationId xmlns:a16="http://schemas.microsoft.com/office/drawing/2014/main" id="{2A89132E-57F4-4E8E-8ACC-A6C91571D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8500" y="177800"/>
          <a:ext cx="1325996" cy="441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D22"/>
  <sheetViews>
    <sheetView showGridLines="0" workbookViewId="0">
      <selection activeCell="C33" sqref="C32:C33"/>
    </sheetView>
  </sheetViews>
  <sheetFormatPr defaultColWidth="9.140625" defaultRowHeight="15" x14ac:dyDescent="0.25"/>
  <cols>
    <col min="1" max="1" width="3.5703125" style="4" customWidth="1"/>
    <col min="2" max="2" width="24.140625" style="4" customWidth="1"/>
    <col min="3" max="3" width="96.42578125" style="4" customWidth="1"/>
    <col min="4" max="4" width="16" style="4" bestFit="1" customWidth="1"/>
    <col min="5" max="16384" width="9.140625" style="4"/>
  </cols>
  <sheetData>
    <row r="2" spans="2:4" ht="23.25" x14ac:dyDescent="0.35">
      <c r="B2" s="2" t="s">
        <v>4</v>
      </c>
      <c r="C2" s="3"/>
    </row>
    <row r="3" spans="2:4" ht="15.75" thickBot="1" x14ac:dyDescent="0.3"/>
    <row r="4" spans="2:4" x14ac:dyDescent="0.25">
      <c r="B4" s="5" t="s">
        <v>0</v>
      </c>
      <c r="C4" s="6"/>
      <c r="D4" s="7"/>
    </row>
    <row r="5" spans="2:4" x14ac:dyDescent="0.25">
      <c r="B5" s="42" t="s">
        <v>82</v>
      </c>
      <c r="C5" s="8"/>
      <c r="D5" s="9"/>
    </row>
    <row r="6" spans="2:4" x14ac:dyDescent="0.25">
      <c r="B6" s="42" t="s">
        <v>2</v>
      </c>
      <c r="C6" s="8"/>
      <c r="D6" s="9"/>
    </row>
    <row r="7" spans="2:4" x14ac:dyDescent="0.25">
      <c r="B7" s="42" t="s">
        <v>3</v>
      </c>
      <c r="C7" s="8"/>
      <c r="D7" s="9"/>
    </row>
    <row r="8" spans="2:4" x14ac:dyDescent="0.25">
      <c r="B8" s="43" t="s">
        <v>1</v>
      </c>
      <c r="C8" s="10"/>
      <c r="D8" s="9"/>
    </row>
    <row r="9" spans="2:4" x14ac:dyDescent="0.25">
      <c r="B9" s="42" t="s">
        <v>57</v>
      </c>
      <c r="C9" s="10"/>
      <c r="D9" s="9"/>
    </row>
    <row r="10" spans="2:4" x14ac:dyDescent="0.25">
      <c r="B10" s="43" t="s">
        <v>114</v>
      </c>
      <c r="C10" s="10"/>
      <c r="D10" s="9"/>
    </row>
    <row r="11" spans="2:4" x14ac:dyDescent="0.25">
      <c r="B11" s="42" t="s">
        <v>77</v>
      </c>
      <c r="C11" s="10"/>
      <c r="D11" s="9"/>
    </row>
    <row r="12" spans="2:4" x14ac:dyDescent="0.25">
      <c r="B12" s="42" t="s">
        <v>58</v>
      </c>
      <c r="C12" s="10"/>
      <c r="D12" s="9"/>
    </row>
    <row r="13" spans="2:4" x14ac:dyDescent="0.25">
      <c r="B13" s="42" t="s">
        <v>59</v>
      </c>
      <c r="C13" s="10"/>
      <c r="D13" s="9"/>
    </row>
    <row r="14" spans="2:4" x14ac:dyDescent="0.25">
      <c r="B14" s="42" t="s">
        <v>78</v>
      </c>
      <c r="C14" s="10"/>
      <c r="D14" s="9"/>
    </row>
    <row r="15" spans="2:4" x14ac:dyDescent="0.25">
      <c r="B15" s="42" t="s">
        <v>79</v>
      </c>
      <c r="C15" s="10"/>
      <c r="D15" s="9"/>
    </row>
    <row r="16" spans="2:4" x14ac:dyDescent="0.25">
      <c r="B16" s="42" t="s">
        <v>80</v>
      </c>
      <c r="C16" s="10"/>
      <c r="D16" s="9"/>
    </row>
    <row r="17" spans="2:4" ht="15.75" thickBot="1" x14ac:dyDescent="0.3">
      <c r="B17" s="11"/>
      <c r="C17" s="12"/>
      <c r="D17" s="13"/>
    </row>
    <row r="19" spans="2:4" x14ac:dyDescent="0.25">
      <c r="B19" s="54"/>
    </row>
    <row r="20" spans="2:4" x14ac:dyDescent="0.25">
      <c r="B20" s="54"/>
    </row>
    <row r="22" spans="2:4" x14ac:dyDescent="0.25">
      <c r="C22" s="4" t="s">
        <v>113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C1672-59C5-4618-AF17-60187F01EE4D}">
  <dimension ref="B2:J73"/>
  <sheetViews>
    <sheetView showGridLines="0" zoomScale="90" zoomScaleNormal="90" workbookViewId="0">
      <selection activeCell="E66" sqref="E66:I73"/>
    </sheetView>
  </sheetViews>
  <sheetFormatPr defaultColWidth="9.140625" defaultRowHeight="15" x14ac:dyDescent="0.25"/>
  <cols>
    <col min="1" max="1" width="2.85546875" style="14" customWidth="1"/>
    <col min="2" max="2" width="93.140625" style="14" customWidth="1"/>
    <col min="3" max="3" width="17.5703125" style="14" customWidth="1"/>
    <col min="4" max="4" width="17.5703125" style="38" customWidth="1"/>
    <col min="5" max="9" width="17.5703125" style="35" customWidth="1"/>
    <col min="10" max="10" width="17.5703125" style="67" customWidth="1"/>
    <col min="11" max="11" width="9.140625" style="14" customWidth="1"/>
    <col min="12" max="16384" width="9.140625" style="14"/>
  </cols>
  <sheetData>
    <row r="2" spans="2:10" ht="24" thickBot="1" x14ac:dyDescent="0.4">
      <c r="B2" s="1" t="str">
        <f>'0. Toelichting'!B2</f>
        <v>Formulier C. Prijsopgaveformulier EA Terrein- en groenonderhoud</v>
      </c>
      <c r="C2" s="17"/>
    </row>
    <row r="3" spans="2:10" ht="19.5" thickBot="1" x14ac:dyDescent="0.3">
      <c r="B3" s="88" t="s">
        <v>83</v>
      </c>
    </row>
    <row r="4" spans="2:10" ht="15.75" thickBot="1" x14ac:dyDescent="0.3"/>
    <row r="5" spans="2:10" ht="60" customHeight="1" thickBot="1" x14ac:dyDescent="0.3">
      <c r="B5" s="88" t="s">
        <v>22</v>
      </c>
      <c r="C5" s="138" t="s">
        <v>7</v>
      </c>
      <c r="D5" s="139" t="s">
        <v>6</v>
      </c>
      <c r="E5" s="140" t="s">
        <v>112</v>
      </c>
      <c r="F5" s="140" t="s">
        <v>30</v>
      </c>
      <c r="G5" s="141" t="s">
        <v>120</v>
      </c>
      <c r="H5" s="141" t="s">
        <v>31</v>
      </c>
      <c r="I5" s="142" t="s">
        <v>121</v>
      </c>
      <c r="J5" s="68"/>
    </row>
    <row r="6" spans="2:10" x14ac:dyDescent="0.25">
      <c r="B6" s="25" t="s">
        <v>97</v>
      </c>
      <c r="C6" s="26"/>
      <c r="D6" s="39"/>
      <c r="E6" s="36"/>
      <c r="F6" s="36"/>
      <c r="G6" s="36"/>
      <c r="H6" s="36"/>
      <c r="I6" s="77"/>
      <c r="J6" s="69"/>
    </row>
    <row r="7" spans="2:10" x14ac:dyDescent="0.25">
      <c r="B7" s="55" t="s">
        <v>44</v>
      </c>
      <c r="C7" s="56" t="s">
        <v>33</v>
      </c>
      <c r="D7" s="57">
        <v>1134</v>
      </c>
      <c r="E7" s="112">
        <v>0</v>
      </c>
      <c r="F7" s="113" t="s">
        <v>74</v>
      </c>
      <c r="G7" s="113" t="s">
        <v>74</v>
      </c>
      <c r="H7" s="113" t="s">
        <v>74</v>
      </c>
      <c r="I7" s="114" t="s">
        <v>74</v>
      </c>
      <c r="J7" s="70"/>
    </row>
    <row r="8" spans="2:10" x14ac:dyDescent="0.25">
      <c r="B8" s="16" t="s">
        <v>45</v>
      </c>
      <c r="C8" s="15" t="s">
        <v>33</v>
      </c>
      <c r="D8" s="41">
        <v>1134</v>
      </c>
      <c r="E8" s="64">
        <v>0</v>
      </c>
      <c r="F8" s="115" t="s">
        <v>74</v>
      </c>
      <c r="G8" s="115" t="s">
        <v>74</v>
      </c>
      <c r="H8" s="115" t="s">
        <v>74</v>
      </c>
      <c r="I8" s="116" t="s">
        <v>74</v>
      </c>
      <c r="J8" s="70"/>
    </row>
    <row r="9" spans="2:10" x14ac:dyDescent="0.25">
      <c r="B9" s="16" t="s">
        <v>47</v>
      </c>
      <c r="C9" s="15" t="s">
        <v>33</v>
      </c>
      <c r="D9" s="41">
        <v>1134</v>
      </c>
      <c r="E9" s="64">
        <v>0</v>
      </c>
      <c r="F9" s="115" t="s">
        <v>74</v>
      </c>
      <c r="G9" s="115" t="s">
        <v>74</v>
      </c>
      <c r="H9" s="115" t="s">
        <v>74</v>
      </c>
      <c r="I9" s="116" t="s">
        <v>74</v>
      </c>
      <c r="J9" s="70"/>
    </row>
    <row r="10" spans="2:10" x14ac:dyDescent="0.25">
      <c r="B10" s="16" t="s">
        <v>98</v>
      </c>
      <c r="C10" s="15" t="s">
        <v>33</v>
      </c>
      <c r="D10" s="41">
        <f>1134</f>
        <v>1134</v>
      </c>
      <c r="E10" s="115" t="s">
        <v>74</v>
      </c>
      <c r="F10" s="109">
        <v>0</v>
      </c>
      <c r="G10" s="117">
        <f>F10*D10</f>
        <v>0</v>
      </c>
      <c r="H10" s="64">
        <v>0</v>
      </c>
      <c r="I10" s="126">
        <f>H10*D10</f>
        <v>0</v>
      </c>
      <c r="J10" s="71"/>
    </row>
    <row r="11" spans="2:10" x14ac:dyDescent="0.25">
      <c r="B11" s="16" t="s">
        <v>86</v>
      </c>
      <c r="C11" s="15" t="s">
        <v>33</v>
      </c>
      <c r="D11" s="41">
        <v>700</v>
      </c>
      <c r="E11" s="115" t="s">
        <v>74</v>
      </c>
      <c r="F11" s="109">
        <v>0</v>
      </c>
      <c r="G11" s="117">
        <f t="shared" ref="G11:G13" si="0">F11*D11</f>
        <v>0</v>
      </c>
      <c r="H11" s="64">
        <v>0</v>
      </c>
      <c r="I11" s="126">
        <f t="shared" ref="I11:I13" si="1">H11*D11</f>
        <v>0</v>
      </c>
      <c r="J11" s="71"/>
    </row>
    <row r="12" spans="2:10" x14ac:dyDescent="0.25">
      <c r="B12" s="16" t="s">
        <v>87</v>
      </c>
      <c r="C12" s="15" t="s">
        <v>33</v>
      </c>
      <c r="D12" s="41">
        <v>434</v>
      </c>
      <c r="E12" s="115" t="s">
        <v>74</v>
      </c>
      <c r="F12" s="109">
        <v>0</v>
      </c>
      <c r="G12" s="117">
        <f t="shared" si="0"/>
        <v>0</v>
      </c>
      <c r="H12" s="64">
        <v>0</v>
      </c>
      <c r="I12" s="126">
        <f t="shared" si="1"/>
        <v>0</v>
      </c>
      <c r="J12" s="71"/>
    </row>
    <row r="13" spans="2:10" x14ac:dyDescent="0.25">
      <c r="B13" s="61" t="s">
        <v>60</v>
      </c>
      <c r="C13" s="15" t="s">
        <v>32</v>
      </c>
      <c r="D13" s="41">
        <v>2500</v>
      </c>
      <c r="E13" s="118" t="s">
        <v>74</v>
      </c>
      <c r="F13" s="110">
        <v>0</v>
      </c>
      <c r="G13" s="117">
        <f t="shared" si="0"/>
        <v>0</v>
      </c>
      <c r="H13" s="64">
        <v>0</v>
      </c>
      <c r="I13" s="126">
        <f t="shared" si="1"/>
        <v>0</v>
      </c>
      <c r="J13" s="71"/>
    </row>
    <row r="14" spans="2:10" x14ac:dyDescent="0.25">
      <c r="B14" s="58" t="s">
        <v>99</v>
      </c>
      <c r="C14" s="59"/>
      <c r="D14" s="60"/>
      <c r="E14" s="119"/>
      <c r="F14" s="119"/>
      <c r="G14" s="119"/>
      <c r="H14" s="119"/>
      <c r="I14" s="120"/>
      <c r="J14" s="69"/>
    </row>
    <row r="15" spans="2:10" x14ac:dyDescent="0.25">
      <c r="B15" s="16" t="s">
        <v>100</v>
      </c>
      <c r="C15" s="62" t="s">
        <v>33</v>
      </c>
      <c r="D15" s="63">
        <v>8722</v>
      </c>
      <c r="E15" s="115" t="s">
        <v>74</v>
      </c>
      <c r="F15" s="109">
        <v>0</v>
      </c>
      <c r="G15" s="125">
        <f>F15*D15</f>
        <v>0</v>
      </c>
      <c r="H15" s="64">
        <v>0</v>
      </c>
      <c r="I15" s="126">
        <f>H15*D15</f>
        <v>0</v>
      </c>
      <c r="J15" s="71"/>
    </row>
    <row r="16" spans="2:10" x14ac:dyDescent="0.25">
      <c r="B16" s="16" t="s">
        <v>101</v>
      </c>
      <c r="C16" s="62" t="s">
        <v>33</v>
      </c>
      <c r="D16" s="63">
        <v>8772</v>
      </c>
      <c r="E16" s="115" t="s">
        <v>74</v>
      </c>
      <c r="F16" s="109">
        <v>0</v>
      </c>
      <c r="G16" s="125">
        <f t="shared" ref="G16:G21" si="2">F16*D16</f>
        <v>0</v>
      </c>
      <c r="H16" s="64">
        <v>0</v>
      </c>
      <c r="I16" s="126">
        <f t="shared" ref="I16:I21" si="3">H16*D16</f>
        <v>0</v>
      </c>
      <c r="J16" s="71"/>
    </row>
    <row r="17" spans="2:10" x14ac:dyDescent="0.25">
      <c r="B17" s="16" t="s">
        <v>102</v>
      </c>
      <c r="C17" s="62" t="s">
        <v>106</v>
      </c>
      <c r="D17" s="63">
        <v>472</v>
      </c>
      <c r="E17" s="115" t="s">
        <v>74</v>
      </c>
      <c r="F17" s="109">
        <v>0</v>
      </c>
      <c r="G17" s="125">
        <f t="shared" si="2"/>
        <v>0</v>
      </c>
      <c r="H17" s="64">
        <v>0</v>
      </c>
      <c r="I17" s="126">
        <f t="shared" si="3"/>
        <v>0</v>
      </c>
      <c r="J17" s="71"/>
    </row>
    <row r="18" spans="2:10" x14ac:dyDescent="0.25">
      <c r="B18" s="16" t="s">
        <v>103</v>
      </c>
      <c r="C18" s="62" t="s">
        <v>106</v>
      </c>
      <c r="D18" s="63">
        <v>412</v>
      </c>
      <c r="E18" s="115" t="s">
        <v>74</v>
      </c>
      <c r="F18" s="109">
        <v>0</v>
      </c>
      <c r="G18" s="125">
        <f t="shared" si="2"/>
        <v>0</v>
      </c>
      <c r="H18" s="64">
        <v>0</v>
      </c>
      <c r="I18" s="126">
        <f t="shared" si="3"/>
        <v>0</v>
      </c>
      <c r="J18" s="71"/>
    </row>
    <row r="19" spans="2:10" x14ac:dyDescent="0.25">
      <c r="B19" s="16" t="s">
        <v>104</v>
      </c>
      <c r="C19" s="62" t="s">
        <v>106</v>
      </c>
      <c r="D19" s="63">
        <v>900</v>
      </c>
      <c r="E19" s="115" t="s">
        <v>74</v>
      </c>
      <c r="F19" s="109">
        <v>0</v>
      </c>
      <c r="G19" s="125">
        <f t="shared" si="2"/>
        <v>0</v>
      </c>
      <c r="H19" s="64">
        <v>0</v>
      </c>
      <c r="I19" s="126">
        <f t="shared" si="3"/>
        <v>0</v>
      </c>
      <c r="J19" s="71"/>
    </row>
    <row r="20" spans="2:10" x14ac:dyDescent="0.25">
      <c r="B20" s="16" t="s">
        <v>105</v>
      </c>
      <c r="C20" s="62" t="s">
        <v>106</v>
      </c>
      <c r="D20" s="63">
        <v>4538</v>
      </c>
      <c r="E20" s="115" t="s">
        <v>74</v>
      </c>
      <c r="F20" s="109">
        <v>0</v>
      </c>
      <c r="G20" s="125">
        <f t="shared" si="2"/>
        <v>0</v>
      </c>
      <c r="H20" s="64">
        <v>0</v>
      </c>
      <c r="I20" s="126">
        <f t="shared" si="3"/>
        <v>0</v>
      </c>
      <c r="J20" s="71"/>
    </row>
    <row r="21" spans="2:10" x14ac:dyDescent="0.25">
      <c r="B21" s="16" t="s">
        <v>110</v>
      </c>
      <c r="C21" s="62" t="s">
        <v>106</v>
      </c>
      <c r="D21" s="63">
        <v>2400</v>
      </c>
      <c r="E21" s="115" t="s">
        <v>74</v>
      </c>
      <c r="F21" s="109">
        <v>0</v>
      </c>
      <c r="G21" s="125">
        <f t="shared" si="2"/>
        <v>0</v>
      </c>
      <c r="H21" s="64">
        <v>0</v>
      </c>
      <c r="I21" s="126">
        <f t="shared" si="3"/>
        <v>0</v>
      </c>
      <c r="J21" s="71"/>
    </row>
    <row r="22" spans="2:10" x14ac:dyDescent="0.25">
      <c r="B22" s="58" t="s">
        <v>96</v>
      </c>
      <c r="C22" s="59"/>
      <c r="D22" s="60"/>
      <c r="E22" s="119"/>
      <c r="F22" s="119"/>
      <c r="G22" s="119"/>
      <c r="H22" s="119"/>
      <c r="I22" s="120"/>
      <c r="J22" s="69"/>
    </row>
    <row r="23" spans="2:10" x14ac:dyDescent="0.25">
      <c r="B23" s="44" t="s">
        <v>111</v>
      </c>
      <c r="C23" s="15" t="s">
        <v>33</v>
      </c>
      <c r="D23" s="41">
        <v>1125</v>
      </c>
      <c r="E23" s="64">
        <v>0</v>
      </c>
      <c r="F23" s="115" t="s">
        <v>74</v>
      </c>
      <c r="G23" s="115" t="s">
        <v>74</v>
      </c>
      <c r="H23" s="115" t="s">
        <v>74</v>
      </c>
      <c r="I23" s="116" t="s">
        <v>74</v>
      </c>
      <c r="J23" s="70"/>
    </row>
    <row r="24" spans="2:10" x14ac:dyDescent="0.25">
      <c r="B24" s="44" t="s">
        <v>91</v>
      </c>
      <c r="C24" s="15" t="s">
        <v>33</v>
      </c>
      <c r="D24" s="41">
        <v>1125</v>
      </c>
      <c r="E24" s="64">
        <v>0</v>
      </c>
      <c r="F24" s="115" t="s">
        <v>74</v>
      </c>
      <c r="G24" s="115" t="s">
        <v>74</v>
      </c>
      <c r="H24" s="115" t="s">
        <v>74</v>
      </c>
      <c r="I24" s="116" t="s">
        <v>74</v>
      </c>
      <c r="J24" s="70"/>
    </row>
    <row r="25" spans="2:10" x14ac:dyDescent="0.25">
      <c r="B25" s="27" t="s">
        <v>21</v>
      </c>
      <c r="C25" s="24"/>
      <c r="D25" s="31"/>
      <c r="E25" s="122"/>
      <c r="F25" s="122"/>
      <c r="G25" s="122"/>
      <c r="H25" s="122"/>
      <c r="I25" s="123"/>
      <c r="J25" s="70"/>
    </row>
    <row r="26" spans="2:10" x14ac:dyDescent="0.25">
      <c r="B26" s="19" t="s">
        <v>107</v>
      </c>
      <c r="C26" s="15" t="s">
        <v>33</v>
      </c>
      <c r="D26" s="30">
        <v>900</v>
      </c>
      <c r="E26" s="124" t="s">
        <v>74</v>
      </c>
      <c r="F26" s="65">
        <v>0</v>
      </c>
      <c r="G26" s="125">
        <f>F26*D26</f>
        <v>0</v>
      </c>
      <c r="H26" s="64">
        <v>0</v>
      </c>
      <c r="I26" s="126">
        <f>H26*D26</f>
        <v>0</v>
      </c>
      <c r="J26" s="71"/>
    </row>
    <row r="27" spans="2:10" x14ac:dyDescent="0.25">
      <c r="B27" s="27" t="s">
        <v>41</v>
      </c>
      <c r="C27" s="24"/>
      <c r="D27" s="31"/>
      <c r="E27" s="122"/>
      <c r="F27" s="122"/>
      <c r="G27" s="122"/>
      <c r="H27" s="122"/>
      <c r="I27" s="123"/>
      <c r="J27" s="70"/>
    </row>
    <row r="28" spans="2:10" x14ac:dyDescent="0.25">
      <c r="B28" s="19" t="s">
        <v>89</v>
      </c>
      <c r="C28" s="15" t="s">
        <v>34</v>
      </c>
      <c r="D28" s="30">
        <v>35</v>
      </c>
      <c r="E28" s="124" t="s">
        <v>74</v>
      </c>
      <c r="F28" s="65">
        <v>0</v>
      </c>
      <c r="G28" s="121">
        <f>F28*D28</f>
        <v>0</v>
      </c>
      <c r="H28" s="64">
        <v>0</v>
      </c>
      <c r="I28" s="126">
        <f t="shared" ref="I28:I30" si="4">H28*D28</f>
        <v>0</v>
      </c>
      <c r="J28" s="71"/>
    </row>
    <row r="29" spans="2:10" x14ac:dyDescent="0.25">
      <c r="B29" s="19" t="s">
        <v>90</v>
      </c>
      <c r="C29" s="15" t="s">
        <v>34</v>
      </c>
      <c r="D29" s="30">
        <v>160</v>
      </c>
      <c r="E29" s="124" t="s">
        <v>74</v>
      </c>
      <c r="F29" s="65">
        <v>0</v>
      </c>
      <c r="G29" s="121">
        <f t="shared" ref="G29:G30" si="5">F29*D29</f>
        <v>0</v>
      </c>
      <c r="H29" s="64">
        <v>0</v>
      </c>
      <c r="I29" s="126">
        <f t="shared" si="4"/>
        <v>0</v>
      </c>
      <c r="J29" s="71"/>
    </row>
    <row r="30" spans="2:10" x14ac:dyDescent="0.25">
      <c r="B30" s="19" t="s">
        <v>88</v>
      </c>
      <c r="C30" s="15" t="s">
        <v>33</v>
      </c>
      <c r="D30" s="30">
        <v>35</v>
      </c>
      <c r="E30" s="124" t="s">
        <v>74</v>
      </c>
      <c r="F30" s="65">
        <v>0</v>
      </c>
      <c r="G30" s="121">
        <f t="shared" si="5"/>
        <v>0</v>
      </c>
      <c r="H30" s="64">
        <v>0</v>
      </c>
      <c r="I30" s="126">
        <f t="shared" si="4"/>
        <v>0</v>
      </c>
      <c r="J30" s="71"/>
    </row>
    <row r="31" spans="2:10" x14ac:dyDescent="0.25">
      <c r="B31" s="19" t="s">
        <v>62</v>
      </c>
      <c r="C31" s="15" t="s">
        <v>52</v>
      </c>
      <c r="D31" s="30">
        <v>1</v>
      </c>
      <c r="E31" s="65">
        <v>0</v>
      </c>
      <c r="F31" s="124" t="s">
        <v>74</v>
      </c>
      <c r="G31" s="125" t="s">
        <v>74</v>
      </c>
      <c r="H31" s="125" t="s">
        <v>74</v>
      </c>
      <c r="I31" s="126" t="s">
        <v>74</v>
      </c>
      <c r="J31" s="70"/>
    </row>
    <row r="32" spans="2:10" x14ac:dyDescent="0.25">
      <c r="B32" s="27" t="s">
        <v>24</v>
      </c>
      <c r="C32" s="24"/>
      <c r="D32" s="31"/>
      <c r="E32" s="122"/>
      <c r="F32" s="122"/>
      <c r="G32" s="122"/>
      <c r="H32" s="122"/>
      <c r="I32" s="123"/>
      <c r="J32" s="70"/>
    </row>
    <row r="33" spans="2:10" customFormat="1" x14ac:dyDescent="0.25">
      <c r="B33" s="19" t="s">
        <v>23</v>
      </c>
      <c r="C33" s="15" t="s">
        <v>53</v>
      </c>
      <c r="D33" s="41">
        <v>731</v>
      </c>
      <c r="E33" s="124" t="s">
        <v>74</v>
      </c>
      <c r="F33" s="65">
        <v>0</v>
      </c>
      <c r="G33" s="125">
        <f>F33*D33</f>
        <v>0</v>
      </c>
      <c r="H33" s="64">
        <v>0</v>
      </c>
      <c r="I33" s="126">
        <f t="shared" ref="I33:I34" si="6">H33*D33</f>
        <v>0</v>
      </c>
      <c r="J33" s="71"/>
    </row>
    <row r="34" spans="2:10" customFormat="1" x14ac:dyDescent="0.25">
      <c r="B34" s="19" t="s">
        <v>85</v>
      </c>
      <c r="C34" s="15" t="s">
        <v>53</v>
      </c>
      <c r="D34" s="41">
        <v>731</v>
      </c>
      <c r="E34" s="124" t="s">
        <v>74</v>
      </c>
      <c r="F34" s="65">
        <v>0</v>
      </c>
      <c r="G34" s="125">
        <f>F34*D34</f>
        <v>0</v>
      </c>
      <c r="H34" s="64">
        <v>0</v>
      </c>
      <c r="I34" s="126">
        <f t="shared" si="6"/>
        <v>0</v>
      </c>
      <c r="J34" s="71"/>
    </row>
    <row r="35" spans="2:10" x14ac:dyDescent="0.25">
      <c r="B35" s="27" t="s">
        <v>25</v>
      </c>
      <c r="C35" s="24"/>
      <c r="D35" s="31"/>
      <c r="E35" s="122"/>
      <c r="F35" s="122"/>
      <c r="G35" s="122"/>
      <c r="H35" s="122"/>
      <c r="I35" s="123"/>
      <c r="J35" s="70"/>
    </row>
    <row r="36" spans="2:10" x14ac:dyDescent="0.25">
      <c r="B36" s="19" t="s">
        <v>35</v>
      </c>
      <c r="C36" s="15" t="s">
        <v>32</v>
      </c>
      <c r="D36" s="30">
        <v>550</v>
      </c>
      <c r="E36" s="124" t="s">
        <v>74</v>
      </c>
      <c r="F36" s="65">
        <v>0</v>
      </c>
      <c r="G36" s="125">
        <f>F36*D36</f>
        <v>0</v>
      </c>
      <c r="H36" s="64">
        <v>0</v>
      </c>
      <c r="I36" s="126">
        <f t="shared" ref="I36:I37" si="7">H36*D36</f>
        <v>0</v>
      </c>
      <c r="J36" s="71"/>
    </row>
    <row r="37" spans="2:10" x14ac:dyDescent="0.25">
      <c r="B37" s="19" t="s">
        <v>36</v>
      </c>
      <c r="C37" s="15" t="s">
        <v>32</v>
      </c>
      <c r="D37" s="30">
        <v>550</v>
      </c>
      <c r="E37" s="124" t="s">
        <v>74</v>
      </c>
      <c r="F37" s="65">
        <v>0</v>
      </c>
      <c r="G37" s="125">
        <f>F37*D37</f>
        <v>0</v>
      </c>
      <c r="H37" s="64">
        <v>0</v>
      </c>
      <c r="I37" s="126">
        <f t="shared" si="7"/>
        <v>0</v>
      </c>
      <c r="J37" s="71"/>
    </row>
    <row r="38" spans="2:10" x14ac:dyDescent="0.25">
      <c r="B38" s="27" t="s">
        <v>42</v>
      </c>
      <c r="C38" s="24"/>
      <c r="D38" s="31"/>
      <c r="E38" s="122"/>
      <c r="F38" s="122"/>
      <c r="G38" s="122"/>
      <c r="H38" s="122"/>
      <c r="I38" s="123"/>
      <c r="J38" s="70"/>
    </row>
    <row r="39" spans="2:10" x14ac:dyDescent="0.25">
      <c r="B39" s="19" t="s">
        <v>43</v>
      </c>
      <c r="C39" s="15" t="s">
        <v>53</v>
      </c>
      <c r="D39" s="30">
        <v>2209</v>
      </c>
      <c r="E39" s="124" t="s">
        <v>74</v>
      </c>
      <c r="F39" s="65">
        <v>0</v>
      </c>
      <c r="G39" s="125">
        <f>F39*D39</f>
        <v>0</v>
      </c>
      <c r="H39" s="64">
        <v>0</v>
      </c>
      <c r="I39" s="126">
        <f t="shared" ref="I39:I40" si="8">H39*D39</f>
        <v>0</v>
      </c>
      <c r="J39" s="71"/>
    </row>
    <row r="40" spans="2:10" x14ac:dyDescent="0.25">
      <c r="B40" s="19" t="s">
        <v>36</v>
      </c>
      <c r="C40" s="15" t="s">
        <v>53</v>
      </c>
      <c r="D40" s="30">
        <v>2209</v>
      </c>
      <c r="E40" s="124" t="s">
        <v>74</v>
      </c>
      <c r="F40" s="65">
        <v>0</v>
      </c>
      <c r="G40" s="125">
        <f>F40*D40</f>
        <v>0</v>
      </c>
      <c r="H40" s="64">
        <v>0</v>
      </c>
      <c r="I40" s="126">
        <f t="shared" si="8"/>
        <v>0</v>
      </c>
      <c r="J40" s="71"/>
    </row>
    <row r="41" spans="2:10" x14ac:dyDescent="0.25">
      <c r="B41" s="27" t="s">
        <v>61</v>
      </c>
      <c r="C41" s="24"/>
      <c r="D41" s="31"/>
      <c r="E41" s="122"/>
      <c r="F41" s="122"/>
      <c r="G41" s="122"/>
      <c r="H41" s="122"/>
      <c r="I41" s="123"/>
      <c r="J41" s="70"/>
    </row>
    <row r="42" spans="2:10" x14ac:dyDescent="0.25">
      <c r="B42" s="19" t="s">
        <v>92</v>
      </c>
      <c r="C42" s="15" t="s">
        <v>53</v>
      </c>
      <c r="D42" s="30">
        <v>43</v>
      </c>
      <c r="E42" s="124" t="s">
        <v>74</v>
      </c>
      <c r="F42" s="65">
        <v>0</v>
      </c>
      <c r="G42" s="125">
        <f>F42*D42</f>
        <v>0</v>
      </c>
      <c r="H42" s="64">
        <v>0</v>
      </c>
      <c r="I42" s="126">
        <f t="shared" ref="I42:I44" si="9">H42*D42</f>
        <v>0</v>
      </c>
      <c r="J42" s="71"/>
    </row>
    <row r="43" spans="2:10" x14ac:dyDescent="0.25">
      <c r="B43" s="16" t="s">
        <v>93</v>
      </c>
      <c r="C43" s="15" t="s">
        <v>32</v>
      </c>
      <c r="D43" s="30">
        <v>43</v>
      </c>
      <c r="E43" s="124" t="s">
        <v>74</v>
      </c>
      <c r="F43" s="65">
        <v>0</v>
      </c>
      <c r="G43" s="125">
        <f>F43*D43</f>
        <v>0</v>
      </c>
      <c r="H43" s="64">
        <v>0</v>
      </c>
      <c r="I43" s="126">
        <f t="shared" si="9"/>
        <v>0</v>
      </c>
      <c r="J43" s="71"/>
    </row>
    <row r="44" spans="2:10" x14ac:dyDescent="0.25">
      <c r="B44" s="16" t="s">
        <v>72</v>
      </c>
      <c r="C44" s="15" t="s">
        <v>53</v>
      </c>
      <c r="D44" s="30">
        <v>28</v>
      </c>
      <c r="E44" s="124" t="s">
        <v>74</v>
      </c>
      <c r="F44" s="65">
        <v>0</v>
      </c>
      <c r="G44" s="125">
        <f>F44*D44</f>
        <v>0</v>
      </c>
      <c r="H44" s="64">
        <v>0</v>
      </c>
      <c r="I44" s="126">
        <f t="shared" si="9"/>
        <v>0</v>
      </c>
      <c r="J44" s="71"/>
    </row>
    <row r="45" spans="2:10" x14ac:dyDescent="0.25">
      <c r="B45" s="27" t="s">
        <v>26</v>
      </c>
      <c r="C45" s="24"/>
      <c r="D45" s="31"/>
      <c r="E45" s="122"/>
      <c r="F45" s="122"/>
      <c r="G45" s="122"/>
      <c r="H45" s="122"/>
      <c r="I45" s="123"/>
      <c r="J45" s="70"/>
    </row>
    <row r="46" spans="2:10" x14ac:dyDescent="0.25">
      <c r="B46" s="19" t="s">
        <v>71</v>
      </c>
      <c r="C46" s="21" t="s">
        <v>53</v>
      </c>
      <c r="D46" s="30">
        <v>12</v>
      </c>
      <c r="E46" s="124" t="s">
        <v>74</v>
      </c>
      <c r="F46" s="65">
        <v>0</v>
      </c>
      <c r="G46" s="125">
        <f>F46*D46</f>
        <v>0</v>
      </c>
      <c r="H46" s="64">
        <v>0</v>
      </c>
      <c r="I46" s="126">
        <f t="shared" ref="I46:I47" si="10">H46*D46</f>
        <v>0</v>
      </c>
      <c r="J46" s="71"/>
    </row>
    <row r="47" spans="2:10" x14ac:dyDescent="0.25">
      <c r="B47" s="19" t="s">
        <v>27</v>
      </c>
      <c r="C47" s="21" t="s">
        <v>53</v>
      </c>
      <c r="D47" s="30">
        <v>12</v>
      </c>
      <c r="E47" s="124" t="s">
        <v>74</v>
      </c>
      <c r="F47" s="65">
        <v>0</v>
      </c>
      <c r="G47" s="125">
        <f>F47*D47</f>
        <v>0</v>
      </c>
      <c r="H47" s="64">
        <v>0</v>
      </c>
      <c r="I47" s="126">
        <f t="shared" si="10"/>
        <v>0</v>
      </c>
      <c r="J47" s="71"/>
    </row>
    <row r="48" spans="2:10" x14ac:dyDescent="0.25">
      <c r="B48" s="27" t="s">
        <v>20</v>
      </c>
      <c r="C48" s="24"/>
      <c r="D48" s="31"/>
      <c r="E48" s="122"/>
      <c r="F48" s="122"/>
      <c r="G48" s="122"/>
      <c r="H48" s="122"/>
      <c r="I48" s="123"/>
      <c r="J48" s="70"/>
    </row>
    <row r="49" spans="2:10" x14ac:dyDescent="0.25">
      <c r="B49" s="19" t="s">
        <v>63</v>
      </c>
      <c r="C49" s="15" t="s">
        <v>53</v>
      </c>
      <c r="D49" s="30">
        <v>267</v>
      </c>
      <c r="E49" s="124" t="s">
        <v>74</v>
      </c>
      <c r="F49" s="65">
        <v>0</v>
      </c>
      <c r="G49" s="125">
        <f>F49*D49</f>
        <v>0</v>
      </c>
      <c r="H49" s="64">
        <v>0</v>
      </c>
      <c r="I49" s="126">
        <f t="shared" ref="I49:I55" si="11">H49*D49</f>
        <v>0</v>
      </c>
      <c r="J49" s="71"/>
    </row>
    <row r="50" spans="2:10" x14ac:dyDescent="0.25">
      <c r="B50" s="19" t="s">
        <v>64</v>
      </c>
      <c r="C50" s="15" t="s">
        <v>53</v>
      </c>
      <c r="D50" s="30">
        <v>2143</v>
      </c>
      <c r="E50" s="124" t="s">
        <v>74</v>
      </c>
      <c r="F50" s="65">
        <v>0</v>
      </c>
      <c r="G50" s="125">
        <f>F50*D50</f>
        <v>0</v>
      </c>
      <c r="H50" s="64">
        <v>0</v>
      </c>
      <c r="I50" s="126">
        <f t="shared" si="11"/>
        <v>0</v>
      </c>
      <c r="J50" s="71"/>
    </row>
    <row r="51" spans="2:10" x14ac:dyDescent="0.25">
      <c r="B51" s="27" t="s">
        <v>69</v>
      </c>
      <c r="C51" s="24"/>
      <c r="D51" s="31"/>
      <c r="E51" s="122"/>
      <c r="F51" s="122"/>
      <c r="G51" s="122"/>
      <c r="H51" s="122"/>
      <c r="I51" s="123"/>
      <c r="J51" s="70"/>
    </row>
    <row r="52" spans="2:10" x14ac:dyDescent="0.25">
      <c r="B52" s="19" t="s">
        <v>70</v>
      </c>
      <c r="C52" s="20" t="s">
        <v>34</v>
      </c>
      <c r="D52" s="30">
        <v>78</v>
      </c>
      <c r="E52" s="124" t="s">
        <v>74</v>
      </c>
      <c r="F52" s="65">
        <v>0</v>
      </c>
      <c r="G52" s="125"/>
      <c r="H52" s="64">
        <v>0</v>
      </c>
      <c r="I52" s="126">
        <f t="shared" si="11"/>
        <v>0</v>
      </c>
      <c r="J52" s="71"/>
    </row>
    <row r="53" spans="2:10" x14ac:dyDescent="0.25">
      <c r="B53" s="27" t="s">
        <v>76</v>
      </c>
      <c r="C53" s="24"/>
      <c r="D53" s="31"/>
      <c r="E53" s="122"/>
      <c r="F53" s="122"/>
      <c r="G53" s="122"/>
      <c r="H53" s="122"/>
      <c r="I53" s="123"/>
      <c r="J53" s="70"/>
    </row>
    <row r="54" spans="2:10" x14ac:dyDescent="0.25">
      <c r="B54" s="22" t="s">
        <v>55</v>
      </c>
      <c r="C54" s="15" t="s">
        <v>53</v>
      </c>
      <c r="D54" s="63">
        <v>17800</v>
      </c>
      <c r="E54" s="127" t="s">
        <v>74</v>
      </c>
      <c r="F54" s="111">
        <v>0</v>
      </c>
      <c r="G54" s="136">
        <f>F54*D54</f>
        <v>0</v>
      </c>
      <c r="H54" s="128">
        <v>0</v>
      </c>
      <c r="I54" s="137">
        <f t="shared" si="11"/>
        <v>0</v>
      </c>
      <c r="J54" s="72"/>
    </row>
    <row r="55" spans="2:10" x14ac:dyDescent="0.25">
      <c r="B55" s="18" t="s">
        <v>46</v>
      </c>
      <c r="C55" s="15" t="s">
        <v>33</v>
      </c>
      <c r="D55" s="41">
        <v>17800</v>
      </c>
      <c r="E55" s="127" t="s">
        <v>74</v>
      </c>
      <c r="F55" s="111">
        <v>0</v>
      </c>
      <c r="G55" s="136">
        <f>F55*D55</f>
        <v>0</v>
      </c>
      <c r="H55" s="128">
        <v>0</v>
      </c>
      <c r="I55" s="137">
        <f t="shared" si="11"/>
        <v>0</v>
      </c>
      <c r="J55" s="72"/>
    </row>
    <row r="56" spans="2:10" x14ac:dyDescent="0.25">
      <c r="B56" s="27" t="s">
        <v>67</v>
      </c>
      <c r="C56" s="24"/>
      <c r="D56" s="31"/>
      <c r="E56" s="122"/>
      <c r="F56" s="122"/>
      <c r="G56" s="122"/>
      <c r="H56" s="122"/>
      <c r="I56" s="123"/>
      <c r="J56" s="70"/>
    </row>
    <row r="57" spans="2:10" x14ac:dyDescent="0.25">
      <c r="B57" s="19" t="s">
        <v>108</v>
      </c>
      <c r="C57" s="20" t="s">
        <v>52</v>
      </c>
      <c r="D57" s="30">
        <v>1</v>
      </c>
      <c r="E57" s="65">
        <v>0</v>
      </c>
      <c r="F57" s="124" t="s">
        <v>74</v>
      </c>
      <c r="G57" s="125" t="s">
        <v>74</v>
      </c>
      <c r="H57" s="125" t="s">
        <v>74</v>
      </c>
      <c r="I57" s="126" t="s">
        <v>74</v>
      </c>
      <c r="J57" s="70"/>
    </row>
    <row r="58" spans="2:10" x14ac:dyDescent="0.25">
      <c r="B58" s="19" t="s">
        <v>109</v>
      </c>
      <c r="C58" s="20" t="s">
        <v>52</v>
      </c>
      <c r="D58" s="30">
        <v>1</v>
      </c>
      <c r="E58" s="65">
        <v>0</v>
      </c>
      <c r="F58" s="124" t="s">
        <v>74</v>
      </c>
      <c r="G58" s="125" t="s">
        <v>74</v>
      </c>
      <c r="H58" s="125" t="s">
        <v>74</v>
      </c>
      <c r="I58" s="126" t="s">
        <v>74</v>
      </c>
      <c r="J58" s="70"/>
    </row>
    <row r="59" spans="2:10" x14ac:dyDescent="0.25">
      <c r="B59" s="27" t="s">
        <v>19</v>
      </c>
      <c r="C59" s="24"/>
      <c r="D59" s="31"/>
      <c r="E59" s="122"/>
      <c r="F59" s="122"/>
      <c r="G59" s="122"/>
      <c r="H59" s="122"/>
      <c r="I59" s="123"/>
      <c r="J59" s="70"/>
    </row>
    <row r="60" spans="2:10" x14ac:dyDescent="0.25">
      <c r="B60" s="22" t="s">
        <v>49</v>
      </c>
      <c r="C60" s="20" t="s">
        <v>34</v>
      </c>
      <c r="D60" s="30">
        <v>137</v>
      </c>
      <c r="E60" s="64">
        <v>0</v>
      </c>
      <c r="F60" s="124" t="s">
        <v>74</v>
      </c>
      <c r="G60" s="125" t="s">
        <v>74</v>
      </c>
      <c r="H60" s="125" t="s">
        <v>74</v>
      </c>
      <c r="I60" s="126" t="s">
        <v>74</v>
      </c>
      <c r="J60" s="70"/>
    </row>
    <row r="61" spans="2:10" ht="15.75" thickBot="1" x14ac:dyDescent="0.3">
      <c r="B61" s="45" t="s">
        <v>50</v>
      </c>
      <c r="C61" s="46" t="s">
        <v>32</v>
      </c>
      <c r="D61" s="34">
        <v>285</v>
      </c>
      <c r="E61" s="66">
        <v>0</v>
      </c>
      <c r="F61" s="124" t="s">
        <v>74</v>
      </c>
      <c r="G61" s="125" t="s">
        <v>74</v>
      </c>
      <c r="H61" s="125" t="s">
        <v>74</v>
      </c>
      <c r="I61" s="126" t="s">
        <v>74</v>
      </c>
      <c r="J61" s="70"/>
    </row>
    <row r="62" spans="2:10" ht="15.75" thickBot="1" x14ac:dyDescent="0.3">
      <c r="B62" s="49"/>
      <c r="E62" s="129"/>
      <c r="F62" s="129"/>
      <c r="G62" s="129"/>
      <c r="H62" s="129"/>
      <c r="I62" s="130"/>
    </row>
    <row r="63" spans="2:10" ht="19.5" thickBot="1" x14ac:dyDescent="0.3">
      <c r="B63" s="88" t="s">
        <v>75</v>
      </c>
      <c r="C63" s="78"/>
      <c r="D63" s="79"/>
      <c r="E63" s="131">
        <f>SUM(E7:E61)</f>
        <v>0</v>
      </c>
      <c r="F63" s="132">
        <f t="shared" ref="F63" si="12">SUM(F7:F61)</f>
        <v>0</v>
      </c>
      <c r="G63" s="133">
        <f>SUM(G7:G61)</f>
        <v>0</v>
      </c>
      <c r="H63" s="132"/>
      <c r="I63" s="133">
        <f>SUM(I7:I61)</f>
        <v>0</v>
      </c>
      <c r="J63" s="73"/>
    </row>
    <row r="64" spans="2:10" ht="19.5" thickBot="1" x14ac:dyDescent="0.3">
      <c r="B64" s="80" t="s">
        <v>81</v>
      </c>
      <c r="C64" s="81"/>
      <c r="D64" s="82"/>
      <c r="E64" s="134"/>
      <c r="F64" s="134"/>
      <c r="G64" s="134"/>
      <c r="H64" s="135"/>
      <c r="I64" s="131">
        <f>E63+G63+I63</f>
        <v>0</v>
      </c>
      <c r="J64" s="74"/>
    </row>
    <row r="65" spans="2:10" ht="15.75" thickBot="1" x14ac:dyDescent="0.3">
      <c r="E65" s="37"/>
      <c r="F65" s="37"/>
      <c r="G65" s="37"/>
      <c r="H65" s="37"/>
      <c r="I65" s="37"/>
      <c r="J65" s="75"/>
    </row>
    <row r="66" spans="2:10" x14ac:dyDescent="0.25">
      <c r="E66" s="101" t="s">
        <v>115</v>
      </c>
      <c r="F66" s="104"/>
      <c r="G66" s="94"/>
      <c r="H66" s="95"/>
      <c r="I66" s="96"/>
      <c r="J66" s="76"/>
    </row>
    <row r="67" spans="2:10" x14ac:dyDescent="0.25">
      <c r="B67" s="89"/>
      <c r="E67" s="102" t="s">
        <v>116</v>
      </c>
      <c r="F67" s="105"/>
      <c r="G67" s="97"/>
      <c r="H67" s="97"/>
      <c r="I67" s="98"/>
    </row>
    <row r="68" spans="2:10" x14ac:dyDescent="0.25">
      <c r="B68" s="89"/>
      <c r="E68" s="102" t="s">
        <v>119</v>
      </c>
      <c r="F68" s="105"/>
      <c r="G68" s="97"/>
      <c r="H68" s="97"/>
      <c r="I68" s="98"/>
    </row>
    <row r="69" spans="2:10" x14ac:dyDescent="0.25">
      <c r="B69" s="89"/>
      <c r="E69" s="102" t="s">
        <v>117</v>
      </c>
      <c r="F69" s="105"/>
      <c r="G69" s="97"/>
      <c r="H69" s="97"/>
      <c r="I69" s="98"/>
    </row>
    <row r="70" spans="2:10" x14ac:dyDescent="0.25">
      <c r="B70" s="89"/>
      <c r="E70" s="103" t="s">
        <v>118</v>
      </c>
      <c r="F70" s="106"/>
      <c r="G70" s="97"/>
      <c r="H70" s="97"/>
      <c r="I70" s="98"/>
    </row>
    <row r="71" spans="2:10" x14ac:dyDescent="0.25">
      <c r="B71" s="89"/>
      <c r="E71" s="99"/>
      <c r="F71" s="107"/>
      <c r="G71" s="90"/>
      <c r="H71" s="90"/>
      <c r="I71" s="91"/>
    </row>
    <row r="72" spans="2:10" x14ac:dyDescent="0.25">
      <c r="B72" s="89"/>
      <c r="E72" s="99"/>
      <c r="F72" s="107"/>
      <c r="G72" s="90"/>
      <c r="H72" s="90"/>
      <c r="I72" s="91"/>
    </row>
    <row r="73" spans="2:10" ht="15.75" thickBot="1" x14ac:dyDescent="0.3">
      <c r="B73" s="89"/>
      <c r="E73" s="100"/>
      <c r="F73" s="108"/>
      <c r="G73" s="92"/>
      <c r="H73" s="92"/>
      <c r="I73" s="93"/>
    </row>
  </sheetData>
  <mergeCells count="6">
    <mergeCell ref="E66:F66"/>
    <mergeCell ref="E67:F67"/>
    <mergeCell ref="E68:F68"/>
    <mergeCell ref="E69:F69"/>
    <mergeCell ref="E70:F70"/>
    <mergeCell ref="E71:F73"/>
  </mergeCells>
  <phoneticPr fontId="12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dimension ref="B2:J41"/>
  <sheetViews>
    <sheetView showGridLines="0" tabSelected="1" zoomScale="90" zoomScaleNormal="90" workbookViewId="0">
      <selection activeCell="E25" sqref="E25"/>
    </sheetView>
  </sheetViews>
  <sheetFormatPr defaultColWidth="9.140625" defaultRowHeight="15" x14ac:dyDescent="0.25"/>
  <cols>
    <col min="1" max="1" width="2.85546875" style="14" customWidth="1"/>
    <col min="2" max="2" width="65.7109375" style="14" customWidth="1"/>
    <col min="3" max="3" width="17.5703125" style="14" customWidth="1"/>
    <col min="4" max="4" width="17.5703125" style="38" customWidth="1"/>
    <col min="5" max="5" width="17.5703125" style="35" customWidth="1"/>
    <col min="6" max="9" width="17.5703125" style="14" customWidth="1"/>
    <col min="10" max="16384" width="9.140625" style="14"/>
  </cols>
  <sheetData>
    <row r="2" spans="2:9" ht="24" thickBot="1" x14ac:dyDescent="0.4">
      <c r="B2" s="1" t="str">
        <f>'0. Toelichting'!B2</f>
        <v>Formulier C. Prijsopgaveformulier EA Terrein- en groenonderhoud</v>
      </c>
      <c r="C2" s="17"/>
    </row>
    <row r="3" spans="2:9" ht="19.5" thickBot="1" x14ac:dyDescent="0.3">
      <c r="B3" s="88" t="s">
        <v>84</v>
      </c>
    </row>
    <row r="4" spans="2:9" ht="15.75" thickBot="1" x14ac:dyDescent="0.3"/>
    <row r="5" spans="2:9" ht="60" customHeight="1" thickBot="1" x14ac:dyDescent="0.3">
      <c r="B5" s="144" t="s">
        <v>73</v>
      </c>
      <c r="C5" s="83" t="s">
        <v>7</v>
      </c>
      <c r="D5" s="84" t="s">
        <v>6</v>
      </c>
      <c r="E5" s="85" t="s">
        <v>123</v>
      </c>
      <c r="F5" s="85" t="s">
        <v>30</v>
      </c>
      <c r="G5" s="86" t="s">
        <v>120</v>
      </c>
      <c r="H5" s="86" t="s">
        <v>31</v>
      </c>
      <c r="I5" s="87" t="s">
        <v>121</v>
      </c>
    </row>
    <row r="6" spans="2:9" x14ac:dyDescent="0.25">
      <c r="B6" s="147" t="s">
        <v>54</v>
      </c>
      <c r="C6" s="148"/>
      <c r="D6" s="149"/>
      <c r="E6" s="150"/>
      <c r="F6" s="150"/>
      <c r="G6" s="150"/>
      <c r="H6" s="150"/>
      <c r="I6" s="151"/>
    </row>
    <row r="7" spans="2:9" x14ac:dyDescent="0.25">
      <c r="B7" s="52" t="s">
        <v>124</v>
      </c>
      <c r="C7" s="23" t="s">
        <v>33</v>
      </c>
      <c r="D7" s="40">
        <v>1134</v>
      </c>
      <c r="E7" s="112">
        <v>0</v>
      </c>
      <c r="F7" s="145" t="s">
        <v>74</v>
      </c>
      <c r="G7" s="146"/>
      <c r="H7" s="146" t="s">
        <v>74</v>
      </c>
      <c r="I7" s="53" t="s">
        <v>74</v>
      </c>
    </row>
    <row r="8" spans="2:9" x14ac:dyDescent="0.25">
      <c r="B8" s="27" t="s">
        <v>5</v>
      </c>
      <c r="C8" s="24"/>
      <c r="D8" s="31"/>
      <c r="E8" s="32"/>
      <c r="F8" s="32"/>
      <c r="G8" s="32" t="s">
        <v>74</v>
      </c>
      <c r="H8" s="32"/>
      <c r="I8" s="48"/>
    </row>
    <row r="9" spans="2:9" x14ac:dyDescent="0.25">
      <c r="B9" s="19" t="s">
        <v>8</v>
      </c>
      <c r="C9" s="20" t="s">
        <v>12</v>
      </c>
      <c r="D9" s="30">
        <v>1</v>
      </c>
      <c r="E9" s="64">
        <v>0</v>
      </c>
      <c r="F9" s="50" t="s">
        <v>74</v>
      </c>
      <c r="G9" s="143" t="s">
        <v>74</v>
      </c>
      <c r="H9" s="143" t="s">
        <v>74</v>
      </c>
      <c r="I9" s="53" t="s">
        <v>74</v>
      </c>
    </row>
    <row r="10" spans="2:9" x14ac:dyDescent="0.25">
      <c r="B10" s="19" t="s">
        <v>9</v>
      </c>
      <c r="C10" s="15" t="s">
        <v>12</v>
      </c>
      <c r="D10" s="30">
        <v>1</v>
      </c>
      <c r="E10" s="64">
        <v>0</v>
      </c>
      <c r="F10" s="50" t="s">
        <v>74</v>
      </c>
      <c r="G10" s="143" t="s">
        <v>74</v>
      </c>
      <c r="H10" s="143" t="s">
        <v>74</v>
      </c>
      <c r="I10" s="53" t="s">
        <v>74</v>
      </c>
    </row>
    <row r="11" spans="2:9" x14ac:dyDescent="0.25">
      <c r="B11" s="19" t="s">
        <v>10</v>
      </c>
      <c r="C11" s="15" t="s">
        <v>56</v>
      </c>
      <c r="D11" s="30">
        <v>1</v>
      </c>
      <c r="E11" s="64">
        <v>0</v>
      </c>
      <c r="F11" s="50" t="s">
        <v>74</v>
      </c>
      <c r="G11" s="143" t="s">
        <v>74</v>
      </c>
      <c r="H11" s="143" t="s">
        <v>74</v>
      </c>
      <c r="I11" s="53" t="s">
        <v>74</v>
      </c>
    </row>
    <row r="12" spans="2:9" x14ac:dyDescent="0.25">
      <c r="B12" s="27" t="s">
        <v>11</v>
      </c>
      <c r="C12" s="24"/>
      <c r="D12" s="31"/>
      <c r="E12" s="32"/>
      <c r="F12" s="32"/>
      <c r="G12" s="32"/>
      <c r="H12" s="32"/>
      <c r="I12" s="48"/>
    </row>
    <row r="13" spans="2:9" x14ac:dyDescent="0.25">
      <c r="B13" s="19" t="s">
        <v>13</v>
      </c>
      <c r="C13" s="20" t="s">
        <v>34</v>
      </c>
      <c r="D13" s="30">
        <v>1</v>
      </c>
      <c r="E13" s="64">
        <v>0</v>
      </c>
      <c r="F13" s="50" t="s">
        <v>74</v>
      </c>
      <c r="G13" s="143" t="s">
        <v>74</v>
      </c>
      <c r="H13" s="143" t="s">
        <v>74</v>
      </c>
      <c r="I13" s="53" t="s">
        <v>74</v>
      </c>
    </row>
    <row r="14" spans="2:9" x14ac:dyDescent="0.25">
      <c r="B14" s="19" t="s">
        <v>14</v>
      </c>
      <c r="C14" s="20" t="s">
        <v>34</v>
      </c>
      <c r="D14" s="30">
        <v>1</v>
      </c>
      <c r="E14" s="64">
        <v>0</v>
      </c>
      <c r="F14" s="50" t="s">
        <v>74</v>
      </c>
      <c r="G14" s="143" t="s">
        <v>74</v>
      </c>
      <c r="H14" s="143" t="s">
        <v>74</v>
      </c>
      <c r="I14" s="53" t="s">
        <v>74</v>
      </c>
    </row>
    <row r="15" spans="2:9" x14ac:dyDescent="0.25">
      <c r="B15" s="19" t="s">
        <v>29</v>
      </c>
      <c r="C15" s="20" t="s">
        <v>37</v>
      </c>
      <c r="D15" s="30">
        <v>1</v>
      </c>
      <c r="E15" s="64">
        <v>0</v>
      </c>
      <c r="F15" s="50" t="s">
        <v>74</v>
      </c>
      <c r="G15" s="143" t="s">
        <v>74</v>
      </c>
      <c r="H15" s="143" t="s">
        <v>74</v>
      </c>
      <c r="I15" s="53" t="s">
        <v>74</v>
      </c>
    </row>
    <row r="16" spans="2:9" x14ac:dyDescent="0.25">
      <c r="B16" s="19" t="s">
        <v>15</v>
      </c>
      <c r="C16" s="20" t="s">
        <v>37</v>
      </c>
      <c r="D16" s="30">
        <v>1</v>
      </c>
      <c r="E16" s="64">
        <v>0</v>
      </c>
      <c r="F16" s="50" t="s">
        <v>74</v>
      </c>
      <c r="G16" s="143" t="s">
        <v>74</v>
      </c>
      <c r="H16" s="143" t="s">
        <v>74</v>
      </c>
      <c r="I16" s="53" t="s">
        <v>74</v>
      </c>
    </row>
    <row r="17" spans="2:10" x14ac:dyDescent="0.25">
      <c r="B17" s="19" t="s">
        <v>16</v>
      </c>
      <c r="C17" s="20" t="s">
        <v>52</v>
      </c>
      <c r="D17" s="30">
        <v>1</v>
      </c>
      <c r="E17" s="64">
        <v>0</v>
      </c>
      <c r="F17" s="50" t="s">
        <v>74</v>
      </c>
      <c r="G17" s="143" t="s">
        <v>74</v>
      </c>
      <c r="H17" s="143" t="s">
        <v>74</v>
      </c>
      <c r="I17" s="53" t="s">
        <v>74</v>
      </c>
    </row>
    <row r="18" spans="2:10" x14ac:dyDescent="0.25">
      <c r="B18" s="19" t="s">
        <v>17</v>
      </c>
      <c r="C18" s="20" t="s">
        <v>12</v>
      </c>
      <c r="D18" s="30">
        <v>1</v>
      </c>
      <c r="E18" s="64">
        <v>0</v>
      </c>
      <c r="F18" s="50" t="s">
        <v>74</v>
      </c>
      <c r="G18" s="143" t="s">
        <v>74</v>
      </c>
      <c r="H18" s="143" t="s">
        <v>74</v>
      </c>
      <c r="I18" s="53" t="s">
        <v>74</v>
      </c>
    </row>
    <row r="19" spans="2:10" x14ac:dyDescent="0.25">
      <c r="B19" s="19" t="s">
        <v>18</v>
      </c>
      <c r="C19" s="20" t="s">
        <v>12</v>
      </c>
      <c r="D19" s="30">
        <v>1</v>
      </c>
      <c r="E19" s="64">
        <v>0</v>
      </c>
      <c r="F19" s="50" t="s">
        <v>74</v>
      </c>
      <c r="G19" s="143" t="s">
        <v>74</v>
      </c>
      <c r="H19" s="143" t="s">
        <v>74</v>
      </c>
      <c r="I19" s="53" t="s">
        <v>74</v>
      </c>
    </row>
    <row r="20" spans="2:10" x14ac:dyDescent="0.25">
      <c r="B20" s="27" t="s">
        <v>48</v>
      </c>
      <c r="C20" s="24"/>
      <c r="D20" s="31"/>
      <c r="E20" s="32"/>
      <c r="F20" s="32"/>
      <c r="G20" s="32"/>
      <c r="H20" s="32"/>
      <c r="I20" s="48"/>
    </row>
    <row r="21" spans="2:10" x14ac:dyDescent="0.25">
      <c r="B21" s="19" t="s">
        <v>66</v>
      </c>
      <c r="C21" s="20" t="s">
        <v>52</v>
      </c>
      <c r="D21" s="30">
        <v>1</v>
      </c>
      <c r="E21" s="64">
        <v>0</v>
      </c>
      <c r="F21" s="50" t="s">
        <v>74</v>
      </c>
      <c r="G21" s="143" t="s">
        <v>74</v>
      </c>
      <c r="H21" s="143" t="s">
        <v>74</v>
      </c>
      <c r="I21" s="53" t="s">
        <v>74</v>
      </c>
    </row>
    <row r="22" spans="2:10" x14ac:dyDescent="0.25">
      <c r="B22" s="27" t="s">
        <v>51</v>
      </c>
      <c r="C22" s="24"/>
      <c r="D22" s="31"/>
      <c r="E22" s="32"/>
      <c r="F22" s="32"/>
      <c r="G22" s="32"/>
      <c r="H22" s="32"/>
      <c r="I22" s="48"/>
    </row>
    <row r="23" spans="2:10" x14ac:dyDescent="0.25">
      <c r="B23" s="19" t="s">
        <v>65</v>
      </c>
      <c r="C23" s="20" t="s">
        <v>52</v>
      </c>
      <c r="D23" s="30">
        <v>1</v>
      </c>
      <c r="E23" s="64">
        <v>0</v>
      </c>
      <c r="F23" s="50" t="s">
        <v>74</v>
      </c>
      <c r="G23" s="143" t="s">
        <v>74</v>
      </c>
      <c r="H23" s="143" t="s">
        <v>74</v>
      </c>
      <c r="I23" s="53" t="s">
        <v>74</v>
      </c>
    </row>
    <row r="24" spans="2:10" ht="30" x14ac:dyDescent="0.25">
      <c r="B24" s="29" t="s">
        <v>28</v>
      </c>
      <c r="C24" s="15" t="s">
        <v>53</v>
      </c>
      <c r="D24" s="30">
        <v>1</v>
      </c>
      <c r="E24" s="64">
        <v>0</v>
      </c>
      <c r="F24" s="50" t="s">
        <v>74</v>
      </c>
      <c r="G24" s="143" t="s">
        <v>74</v>
      </c>
      <c r="H24" s="143" t="s">
        <v>74</v>
      </c>
      <c r="I24" s="53" t="s">
        <v>74</v>
      </c>
    </row>
    <row r="25" spans="2:10" x14ac:dyDescent="0.25">
      <c r="B25" s="27" t="s">
        <v>68</v>
      </c>
      <c r="C25" s="24"/>
      <c r="D25" s="31"/>
      <c r="E25" s="32"/>
      <c r="F25" s="32"/>
      <c r="G25" s="32"/>
      <c r="H25" s="32"/>
      <c r="I25" s="48"/>
    </row>
    <row r="26" spans="2:10" x14ac:dyDescent="0.25">
      <c r="B26" s="19" t="s">
        <v>95</v>
      </c>
      <c r="C26" s="15" t="s">
        <v>53</v>
      </c>
      <c r="D26" s="33">
        <v>17800</v>
      </c>
      <c r="E26" s="50" t="s">
        <v>74</v>
      </c>
      <c r="F26" s="65">
        <v>0</v>
      </c>
      <c r="G26" s="125">
        <f>D26*F26</f>
        <v>0</v>
      </c>
      <c r="H26" s="64">
        <v>0</v>
      </c>
      <c r="I26" s="126">
        <f>D26*H26</f>
        <v>0</v>
      </c>
    </row>
    <row r="27" spans="2:10" x14ac:dyDescent="0.25">
      <c r="B27" s="19" t="s">
        <v>38</v>
      </c>
      <c r="C27" s="20" t="s">
        <v>94</v>
      </c>
      <c r="D27" s="33">
        <v>78</v>
      </c>
      <c r="E27" s="50" t="s">
        <v>74</v>
      </c>
      <c r="F27" s="65">
        <v>0</v>
      </c>
      <c r="G27" s="125">
        <f t="shared" ref="G27:G29" si="0">D27*F27</f>
        <v>0</v>
      </c>
      <c r="H27" s="64">
        <v>0</v>
      </c>
      <c r="I27" s="126">
        <f t="shared" ref="I27:I29" si="1">D27*H27</f>
        <v>0</v>
      </c>
    </row>
    <row r="28" spans="2:10" x14ac:dyDescent="0.25">
      <c r="B28" s="19" t="s">
        <v>39</v>
      </c>
      <c r="C28" s="20" t="s">
        <v>32</v>
      </c>
      <c r="D28" s="33">
        <v>1536</v>
      </c>
      <c r="E28" s="50" t="s">
        <v>74</v>
      </c>
      <c r="F28" s="65">
        <v>0</v>
      </c>
      <c r="G28" s="125">
        <f t="shared" si="0"/>
        <v>0</v>
      </c>
      <c r="H28" s="64">
        <v>0</v>
      </c>
      <c r="I28" s="126">
        <f t="shared" si="1"/>
        <v>0</v>
      </c>
    </row>
    <row r="29" spans="2:10" ht="15.75" thickBot="1" x14ac:dyDescent="0.3">
      <c r="B29" s="28" t="s">
        <v>40</v>
      </c>
      <c r="C29" s="46" t="s">
        <v>53</v>
      </c>
      <c r="D29" s="47">
        <v>269</v>
      </c>
      <c r="E29" s="51" t="s">
        <v>74</v>
      </c>
      <c r="F29" s="153">
        <v>0</v>
      </c>
      <c r="G29" s="152">
        <f t="shared" si="0"/>
        <v>0</v>
      </c>
      <c r="H29" s="66">
        <v>0</v>
      </c>
      <c r="I29" s="154">
        <f t="shared" si="1"/>
        <v>0</v>
      </c>
    </row>
    <row r="30" spans="2:10" ht="15.75" thickBot="1" x14ac:dyDescent="0.3"/>
    <row r="31" spans="2:10" ht="19.5" thickBot="1" x14ac:dyDescent="0.3">
      <c r="B31" s="88" t="s">
        <v>75</v>
      </c>
      <c r="C31" s="78"/>
      <c r="D31" s="79"/>
      <c r="E31" s="131">
        <f>SUM(E7:E30)</f>
        <v>0</v>
      </c>
      <c r="F31" s="132"/>
      <c r="G31" s="133">
        <f>SUM(G7:G30)</f>
        <v>0</v>
      </c>
      <c r="H31" s="132"/>
      <c r="I31" s="133">
        <f>SUM(I7:I30)</f>
        <v>0</v>
      </c>
      <c r="J31" s="73"/>
    </row>
    <row r="32" spans="2:10" ht="19.5" thickBot="1" x14ac:dyDescent="0.3">
      <c r="B32" s="80" t="s">
        <v>122</v>
      </c>
      <c r="C32" s="81"/>
      <c r="D32" s="82"/>
      <c r="E32" s="134"/>
      <c r="F32" s="134"/>
      <c r="G32" s="134"/>
      <c r="H32" s="135"/>
      <c r="I32" s="131">
        <f>E31+G31+I31</f>
        <v>0</v>
      </c>
      <c r="J32" s="74"/>
    </row>
    <row r="33" spans="5:9" ht="15.75" thickBot="1" x14ac:dyDescent="0.3"/>
    <row r="34" spans="5:9" x14ac:dyDescent="0.25">
      <c r="E34" s="101" t="s">
        <v>115</v>
      </c>
      <c r="F34" s="104"/>
      <c r="G34" s="94"/>
      <c r="H34" s="95"/>
      <c r="I34" s="96"/>
    </row>
    <row r="35" spans="5:9" x14ac:dyDescent="0.25">
      <c r="E35" s="102" t="s">
        <v>116</v>
      </c>
      <c r="F35" s="105"/>
      <c r="G35" s="97"/>
      <c r="H35" s="97"/>
      <c r="I35" s="98"/>
    </row>
    <row r="36" spans="5:9" x14ac:dyDescent="0.25">
      <c r="E36" s="102" t="s">
        <v>119</v>
      </c>
      <c r="F36" s="105"/>
      <c r="G36" s="97"/>
      <c r="H36" s="97"/>
      <c r="I36" s="98"/>
    </row>
    <row r="37" spans="5:9" x14ac:dyDescent="0.25">
      <c r="E37" s="102" t="s">
        <v>117</v>
      </c>
      <c r="F37" s="105"/>
      <c r="G37" s="97"/>
      <c r="H37" s="97"/>
      <c r="I37" s="98"/>
    </row>
    <row r="38" spans="5:9" x14ac:dyDescent="0.25">
      <c r="E38" s="103" t="s">
        <v>118</v>
      </c>
      <c r="F38" s="106"/>
      <c r="G38" s="97"/>
      <c r="H38" s="97"/>
      <c r="I38" s="98"/>
    </row>
    <row r="39" spans="5:9" x14ac:dyDescent="0.25">
      <c r="E39" s="99"/>
      <c r="F39" s="107"/>
      <c r="G39" s="90"/>
      <c r="H39" s="90"/>
      <c r="I39" s="91"/>
    </row>
    <row r="40" spans="5:9" x14ac:dyDescent="0.25">
      <c r="E40" s="99"/>
      <c r="F40" s="107"/>
      <c r="G40" s="90"/>
      <c r="H40" s="90"/>
      <c r="I40" s="91"/>
    </row>
    <row r="41" spans="5:9" ht="15.75" thickBot="1" x14ac:dyDescent="0.3">
      <c r="E41" s="100"/>
      <c r="F41" s="108"/>
      <c r="G41" s="92"/>
      <c r="H41" s="92"/>
      <c r="I41" s="93"/>
    </row>
  </sheetData>
  <mergeCells count="6">
    <mergeCell ref="E34:F34"/>
    <mergeCell ref="E35:F35"/>
    <mergeCell ref="E36:F36"/>
    <mergeCell ref="E37:F37"/>
    <mergeCell ref="E38:F38"/>
    <mergeCell ref="E39:F41"/>
  </mergeCells>
  <phoneticPr fontId="12" type="noConversion"/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a7379b-a21c-42b0-a758-48ca191ace9c" xsi:nil="true"/>
    <lcf76f155ced4ddcb4097134ff3c332f xmlns="2c148836-8d4f-46a8-b56a-2200be814578">
      <Terms xmlns="http://schemas.microsoft.com/office/infopath/2007/PartnerControls"/>
    </lcf76f155ced4ddcb4097134ff3c332f>
    <SharedWithUsers xmlns="9da7379b-a21c-42b0-a758-48ca191ace9c">
      <UserInfo>
        <DisplayName>Chris Berends</DisplayName>
        <AccountId>21</AccountId>
        <AccountType/>
      </UserInfo>
    </SharedWithUsers>
    <Status xmlns="2c148836-8d4f-46a8-b56a-2200be814578">Definitief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DE96C01986C042A0AAF1D033986DFD" ma:contentTypeVersion="14" ma:contentTypeDescription="Een nieuw document maken." ma:contentTypeScope="" ma:versionID="9acbc5f1f9aa8c5798897d634055588f">
  <xsd:schema xmlns:xsd="http://www.w3.org/2001/XMLSchema" xmlns:xs="http://www.w3.org/2001/XMLSchema" xmlns:p="http://schemas.microsoft.com/office/2006/metadata/properties" xmlns:ns2="2c148836-8d4f-46a8-b56a-2200be814578" xmlns:ns3="9da7379b-a21c-42b0-a758-48ca191ace9c" targetNamespace="http://schemas.microsoft.com/office/2006/metadata/properties" ma:root="true" ma:fieldsID="14ae07871e59c04c763d95bddbd1f160" ns2:_="" ns3:_="">
    <xsd:import namespace="2c148836-8d4f-46a8-b56a-2200be814578"/>
    <xsd:import namespace="9da7379b-a21c-42b0-a758-48ca191ac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48836-8d4f-46a8-b56a-2200be8145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Nog info nodi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a7379b-a21c-42b0-a758-48ca191ace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e8e36b-d6dc-47b9-824b-882c98781f6e}" ma:internalName="TaxCatchAll" ma:showField="CatchAllData" ma:web="9da7379b-a21c-42b0-a758-48ca191ac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2A280D-9E64-4588-AC5F-253502037F28}">
  <ds:schemaRefs>
    <ds:schemaRef ds:uri="http://purl.org/dc/dcmitype/"/>
    <ds:schemaRef ds:uri="bdf8b16f-d27e-407e-83f5-26c719973e5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9da7379b-a21c-42b0-a758-48ca191ace9c"/>
    <ds:schemaRef ds:uri="2c148836-8d4f-46a8-b56a-2200be814578"/>
  </ds:schemaRefs>
</ds:datastoreItem>
</file>

<file path=customXml/itemProps2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5BC101-657F-4327-8AFF-E50F9E1E3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48836-8d4f-46a8-b56a-2200be814578"/>
    <ds:schemaRef ds:uri="9da7379b-a21c-42b0-a758-48ca191ac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0. Toelichting</vt:lpstr>
      <vt:lpstr>G.1.1 Planmatig onderhoud</vt:lpstr>
      <vt:lpstr>G.1.2 Regie werkzaamheden</vt:lpstr>
      <vt:lpstr>'0. Toelichting'!Afdrukbereik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Fleur Noordzij</cp:lastModifiedBy>
  <cp:revision/>
  <cp:lastPrinted>2021-12-08T18:15:06Z</cp:lastPrinted>
  <dcterms:created xsi:type="dcterms:W3CDTF">2021-11-18T09:44:19Z</dcterms:created>
  <dcterms:modified xsi:type="dcterms:W3CDTF">2024-07-12T08:22:26Z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0x01010083DE96C01986C042A0AAF1D033986DFD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tatus">
    <vt:lpwstr>Gestart</vt:lpwstr>
  </property>
  <property fmtid="{D5CDD505-2E9C-101B-9397-08002B2CF9AE}" pid="11" name="MediaServiceImageTags">
    <vt:lpwstr/>
  </property>
</Properties>
</file>