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G:\FZ\Facilitaire Zaken\Projecten\Gebruikers\Jeroen\Projecten\Aanbesteding Postdiensten\Definitieve stukken 2024\"/>
    </mc:Choice>
  </mc:AlternateContent>
  <xr:revisionPtr revIDLastSave="0" documentId="13_ncr:1_{6B2CD6DD-5EEB-48B1-A2D5-CBB94B865908}" xr6:coauthVersionLast="47" xr6:coauthVersionMax="47" xr10:uidLastSave="{00000000-0000-0000-0000-000000000000}"/>
  <bookViews>
    <workbookView xWindow="-120" yWindow="-120" windowWidth="29040" windowHeight="15840" xr2:uid="{00000000-000D-0000-FFFF-FFFF00000000}"/>
  </bookViews>
  <sheets>
    <sheet name="prijzenblad"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4" i="6" l="1"/>
  <c r="E49" i="6"/>
  <c r="E61" i="6"/>
  <c r="E46" i="6"/>
  <c r="E28" i="6"/>
  <c r="E29" i="6"/>
  <c r="E30" i="6"/>
  <c r="E31" i="6"/>
  <c r="E23" i="6"/>
  <c r="E24" i="6"/>
  <c r="E25" i="6"/>
  <c r="E17" i="6"/>
  <c r="E18" i="6"/>
  <c r="E19" i="6"/>
  <c r="E13" i="6"/>
  <c r="E12" i="6"/>
  <c r="E9" i="6"/>
  <c r="E11" i="6"/>
  <c r="E15" i="6"/>
  <c r="E16" i="6"/>
  <c r="E21" i="6"/>
  <c r="E22" i="6"/>
  <c r="E27" i="6"/>
  <c r="E34" i="6"/>
  <c r="E40" i="6"/>
  <c r="E44" i="6"/>
  <c r="E45" i="6"/>
  <c r="E52" i="6"/>
  <c r="E53" i="6"/>
  <c r="E54" i="6"/>
  <c r="E55" i="6"/>
  <c r="E58" i="6"/>
  <c r="E59" i="6"/>
  <c r="E60" i="6"/>
  <c r="E67" i="6"/>
  <c r="C38" i="6" l="1"/>
  <c r="E38" i="6" s="1"/>
  <c r="C37" i="6"/>
  <c r="E37" i="6" s="1"/>
  <c r="C33" i="6"/>
  <c r="E33" i="6" s="1"/>
  <c r="C26" i="6"/>
  <c r="E26" i="6" s="1"/>
  <c r="C20" i="6"/>
  <c r="E20" i="6" s="1"/>
  <c r="C14" i="6"/>
  <c r="E14" i="6" s="1"/>
  <c r="C10" i="6"/>
  <c r="E10" i="6" s="1"/>
  <c r="C8" i="6"/>
  <c r="E8" i="6" s="1"/>
  <c r="E69" i="6" l="1"/>
</calcChain>
</file>

<file path=xl/sharedStrings.xml><?xml version="1.0" encoding="utf-8"?>
<sst xmlns="http://schemas.openxmlformats.org/spreadsheetml/2006/main" count="172" uniqueCount="55">
  <si>
    <t>Op:</t>
  </si>
  <si>
    <t>Te:</t>
  </si>
  <si>
    <t>Naam Inschrijver:</t>
  </si>
  <si>
    <t>Handtekening:</t>
  </si>
  <si>
    <t>0-20</t>
  </si>
  <si>
    <t>50-100</t>
  </si>
  <si>
    <t xml:space="preserve">Instructie: Voer uw tarieven in eurocenten per poststuk in met maximaal 3 decimalen achter de komma (invoercellen geel gemarkeerd). </t>
  </si>
  <si>
    <t>POSTSOORT</t>
  </si>
  <si>
    <t>Gewichtsklasse (gram)</t>
  </si>
  <si>
    <t xml:space="preserve">Volume per jaar (indicatief) </t>
  </si>
  <si>
    <t>Tarief (per poststuk)</t>
  </si>
  <si>
    <t>Subtotaal prijs</t>
  </si>
  <si>
    <t>250 - 2500 stuks per aanbieding</t>
  </si>
  <si>
    <t>2500- 5000 stuks per aanbieding</t>
  </si>
  <si>
    <t>Huis aan huis post (verkiezingen)</t>
  </si>
  <si>
    <t>stempassen (aantal is per verkiezing) geadresseerd</t>
  </si>
  <si>
    <t>Pakketpost</t>
  </si>
  <si>
    <t>per stuk</t>
  </si>
  <si>
    <t>0 - 250 stuks per aanbieding</t>
  </si>
  <si>
    <t>Haal -en brengservice</t>
  </si>
  <si>
    <t>Aantal dagen</t>
  </si>
  <si>
    <t>Tarief (per dag)</t>
  </si>
  <si>
    <t>5 dagen per week (servicekader half uur)</t>
  </si>
  <si>
    <t>1 haalservice en 1 brengservice</t>
  </si>
  <si>
    <t xml:space="preserve">0 - 2.000 </t>
  </si>
  <si>
    <t>100-250 stuks per aanbieding</t>
  </si>
  <si>
    <t>250-500</t>
  </si>
  <si>
    <t xml:space="preserve">500- </t>
  </si>
  <si>
    <t>gemengd partijenpost 24 uur</t>
  </si>
  <si>
    <t xml:space="preserve">LET OP: gedurende de looptijd van de overeenkomst gelden voor de in dit tarievenblad opgenomen diensten de hier geoffreerde tarieven - de indexeringsmogelijkheid daargelaten. Opdrachtgever wenst optioneel ook andersoortige / aanvullende postdiensten van opdrachtnemer te kunnen afnemen als deze deze aanbiedt. Daarom worden inschrijvers gevraagd aanvullend tarieven voor optionele andersoortige postdiensten te overleggen. Deze tarieven maken onlosmakelijk onderdeel uit van de overeenkomst, maar afname van deze diensten is dus te allen tijde optioneel voor opdrachtgever. De aanvullende tarieven dienen in een realistische verhouding te staan tot de in dit tarievenblad voor de standaardienstverlening aangeboden tarieven.  </t>
  </si>
  <si>
    <t xml:space="preserve">0 - 100 stuks per aanbieding </t>
  </si>
  <si>
    <t>TOTALE FICTIEVE INSCHRIJPRIJS</t>
  </si>
  <si>
    <t>Inschrijver verklaart de dienstverlening zoals beschreven in de offerteaanvraag, inclusief bijlage en nota's van inlichtingen en voorts als aangeboden in haar inschrijving, uit te voeren tegen de in dit prijzenblad vermelde tarieven.</t>
  </si>
  <si>
    <t>PRIJZENBLAD Postdienstverlening gemeente Goes en GR de Bevelanden zaaknr. Z24.203189</t>
  </si>
  <si>
    <t>* Het gaat hier om partijen post die eenzelfde inhoud heeft en die eventueel ongepersonaliseerd verzonden wordt.</t>
  </si>
  <si>
    <t>Partijen post mailing (klein) *</t>
  </si>
  <si>
    <t>Partijen post mailing (groot) *</t>
  </si>
  <si>
    <t>Kandidaatlijsten (aantal is per verkiezing) geadresseerd</t>
  </si>
  <si>
    <t>48 uur</t>
  </si>
  <si>
    <t>klein 48 uur &gt;250 stuks</t>
  </si>
  <si>
    <t>Aangetekende Post (48 uur)</t>
  </si>
  <si>
    <t>Vaste Bezorgdagen</t>
  </si>
  <si>
    <t>Brievenbuspakketten (max 2kg)</t>
  </si>
  <si>
    <t>Per stuk</t>
  </si>
  <si>
    <t xml:space="preserve">0 - 10.000 </t>
  </si>
  <si>
    <t xml:space="preserve">10.000 - 23.000 </t>
  </si>
  <si>
    <t>Buitenland post Europa</t>
  </si>
  <si>
    <t>0-200</t>
  </si>
  <si>
    <t>Klein 0-50 gram (t/m C5)</t>
  </si>
  <si>
    <t>Speciaal 0-50 gram</t>
  </si>
  <si>
    <t>20-50</t>
  </si>
  <si>
    <t>100-350</t>
  </si>
  <si>
    <t>350-1000</t>
  </si>
  <si>
    <t>&gt;1000</t>
  </si>
  <si>
    <t>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</si>
</sst>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F800]dddd\,\ mmmm\ dd\,\ yyyy"/>
    <numFmt numFmtId="165" formatCode="&quot;€&quot;\ #,##0.000"/>
  </numFmts>
  <fonts count="17" x14ac:knownFonts="1">
    <font>
      <sz val="10"/>
      <color theme="1"/>
      <name val="Arial"/>
      <family val="2"/>
    </font>
    <font>
      <sz val="18"/>
      <color theme="3"/>
      <name val="Calibri Light"/>
      <family val="2"/>
      <scheme val="major"/>
    </font>
    <font>
      <sz val="10"/>
      <color rgb="FF9C5700"/>
      <name val="Arial"/>
      <family val="2"/>
    </font>
    <font>
      <b/>
      <sz val="10"/>
      <color rgb="FF3F3F3F"/>
      <name val="Arial"/>
      <family val="2"/>
    </font>
    <font>
      <b/>
      <sz val="10"/>
      <color theme="0"/>
      <name val="Arial"/>
      <family val="2"/>
    </font>
    <font>
      <sz val="10"/>
      <color theme="1"/>
      <name val="Arial"/>
      <family val="2"/>
    </font>
    <font>
      <b/>
      <sz val="12"/>
      <color theme="3"/>
      <name val="Arial"/>
      <family val="2"/>
    </font>
    <font>
      <b/>
      <sz val="11"/>
      <color rgb="FF3F3F3F"/>
      <name val="Arial"/>
      <family val="2"/>
    </font>
    <font>
      <b/>
      <sz val="11"/>
      <name val="Arial"/>
      <family val="2"/>
    </font>
    <font>
      <sz val="11"/>
      <color theme="1"/>
      <name val="Arial"/>
      <family val="2"/>
    </font>
    <font>
      <b/>
      <sz val="10"/>
      <color theme="3"/>
      <name val="Arial"/>
      <family val="2"/>
    </font>
    <font>
      <b/>
      <sz val="10"/>
      <name val="Arial"/>
      <family val="2"/>
    </font>
    <font>
      <sz val="10"/>
      <color rgb="FF3F3F3F"/>
      <name val="Arial"/>
      <family val="2"/>
    </font>
    <font>
      <b/>
      <sz val="10"/>
      <color theme="1" tint="0.249977111117893"/>
      <name val="Arial"/>
      <family val="2"/>
    </font>
    <font>
      <sz val="10"/>
      <color theme="1" tint="0.249977111117893"/>
      <name val="Arial"/>
      <family val="2"/>
    </font>
    <font>
      <sz val="10"/>
      <name val="Arial"/>
      <family val="2"/>
    </font>
    <font>
      <sz val="12"/>
      <color theme="1"/>
      <name val="Arial"/>
      <family val="2"/>
    </font>
  </fonts>
  <fills count="15">
    <fill>
      <patternFill patternType="none"/>
    </fill>
    <fill>
      <patternFill patternType="gray125"/>
    </fill>
    <fill>
      <patternFill patternType="solid">
        <fgColor rgb="FFFFEB9C"/>
      </patternFill>
    </fill>
    <fill>
      <patternFill patternType="solid">
        <fgColor rgb="FFF2F2F2"/>
      </patternFill>
    </fill>
    <fill>
      <patternFill patternType="solid">
        <fgColor rgb="FFA5A5A5"/>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9" tint="0.59999389629810485"/>
        <bgColor indexed="64"/>
      </patternFill>
    </fill>
  </fills>
  <borders count="32">
    <border>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3F3F3F"/>
      </left>
      <right style="thin">
        <color rgb="FF3F3F3F"/>
      </right>
      <top style="thin">
        <color rgb="FF3F3F3F"/>
      </top>
      <bottom/>
      <diagonal/>
    </border>
    <border>
      <left style="thin">
        <color rgb="FF3F3F3F"/>
      </left>
      <right/>
      <top style="thin">
        <color rgb="FF3F3F3F"/>
      </top>
      <bottom style="thin">
        <color rgb="FF3F3F3F"/>
      </bottom>
      <diagonal/>
    </border>
    <border>
      <left style="thin">
        <color rgb="FF3F3F3F"/>
      </left>
      <right/>
      <top style="thin">
        <color rgb="FF3F3F3F"/>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theme="4" tint="0.39997558519241921"/>
      </bottom>
      <diagonal/>
    </border>
    <border>
      <left/>
      <right/>
      <top style="medium">
        <color indexed="64"/>
      </top>
      <bottom style="medium">
        <color theme="4" tint="0.39997558519241921"/>
      </bottom>
      <diagonal/>
    </border>
    <border>
      <left/>
      <right style="medium">
        <color indexed="64"/>
      </right>
      <top style="medium">
        <color indexed="64"/>
      </top>
      <bottom style="medium">
        <color theme="4" tint="0.39997558519241921"/>
      </bottom>
      <diagonal/>
    </border>
    <border>
      <left style="medium">
        <color indexed="64"/>
      </left>
      <right style="thin">
        <color rgb="FF3F3F3F"/>
      </right>
      <top style="thin">
        <color rgb="FF3F3F3F"/>
      </top>
      <bottom style="thin">
        <color rgb="FF3F3F3F"/>
      </bottom>
      <diagonal/>
    </border>
    <border>
      <left style="medium">
        <color indexed="64"/>
      </left>
      <right style="thin">
        <color rgb="FF3F3F3F"/>
      </right>
      <top style="thin">
        <color rgb="FF3F3F3F"/>
      </top>
      <bottom/>
      <diagonal/>
    </border>
    <border>
      <left/>
      <right style="medium">
        <color indexed="64"/>
      </right>
      <top style="thin">
        <color indexed="64"/>
      </top>
      <bottom style="thin">
        <color indexed="64"/>
      </bottom>
      <diagonal/>
    </border>
  </borders>
  <cellStyleXfs count="6">
    <xf numFmtId="0" fontId="0" fillId="0" borderId="0"/>
    <xf numFmtId="0" fontId="1" fillId="0" borderId="0" applyNumberFormat="0" applyFill="0" applyBorder="0" applyAlignment="0" applyProtection="0"/>
    <xf numFmtId="0" fontId="2" fillId="2" borderId="0" applyNumberFormat="0" applyBorder="0" applyAlignment="0" applyProtection="0"/>
    <xf numFmtId="0" fontId="3" fillId="3" borderId="1" applyNumberFormat="0" applyAlignment="0" applyProtection="0"/>
    <xf numFmtId="0" fontId="4" fillId="4" borderId="2" applyNumberFormat="0" applyAlignment="0" applyProtection="0"/>
    <xf numFmtId="44" fontId="5" fillId="0" borderId="0" applyFont="0" applyFill="0" applyBorder="0" applyAlignment="0" applyProtection="0"/>
  </cellStyleXfs>
  <cellXfs count="119">
    <xf numFmtId="0" fontId="0" fillId="0" borderId="0" xfId="0"/>
    <xf numFmtId="0" fontId="5" fillId="0" borderId="0" xfId="0" applyFont="1"/>
    <xf numFmtId="0" fontId="5" fillId="5" borderId="0" xfId="0" applyFont="1" applyFill="1"/>
    <xf numFmtId="0" fontId="10" fillId="3" borderId="0" xfId="1" applyFont="1" applyFill="1" applyBorder="1" applyAlignment="1">
      <alignment horizontal="right"/>
    </xf>
    <xf numFmtId="0" fontId="10" fillId="3" borderId="0" xfId="1" applyFont="1" applyFill="1" applyBorder="1" applyAlignment="1">
      <alignment horizontal="center" vertical="center"/>
    </xf>
    <xf numFmtId="0" fontId="10" fillId="3" borderId="0" xfId="1" applyFont="1" applyFill="1" applyBorder="1" applyAlignment="1">
      <alignment horizontal="center"/>
    </xf>
    <xf numFmtId="0" fontId="12" fillId="8" borderId="14" xfId="3" applyFont="1" applyFill="1" applyBorder="1" applyAlignment="1" applyProtection="1">
      <alignment horizontal="right"/>
    </xf>
    <xf numFmtId="0" fontId="14" fillId="0" borderId="5" xfId="0" applyFont="1" applyBorder="1" applyAlignment="1">
      <alignment horizontal="right"/>
    </xf>
    <xf numFmtId="0" fontId="9" fillId="0" borderId="0" xfId="0" applyFont="1"/>
    <xf numFmtId="0" fontId="16" fillId="0" borderId="0" xfId="0" applyFont="1"/>
    <xf numFmtId="0" fontId="7" fillId="3" borderId="15" xfId="3" applyFont="1" applyBorder="1" applyAlignment="1" applyProtection="1">
      <alignment horizontal="right"/>
    </xf>
    <xf numFmtId="0" fontId="7" fillId="13" borderId="15" xfId="3" applyFont="1" applyFill="1" applyBorder="1" applyAlignment="1" applyProtection="1">
      <alignment horizontal="right"/>
    </xf>
    <xf numFmtId="0" fontId="3" fillId="7" borderId="15" xfId="3" applyFill="1" applyBorder="1" applyAlignment="1" applyProtection="1">
      <alignment horizontal="right"/>
    </xf>
    <xf numFmtId="0" fontId="3" fillId="3" borderId="15" xfId="3" applyBorder="1" applyAlignment="1" applyProtection="1">
      <alignment horizontal="right"/>
    </xf>
    <xf numFmtId="3" fontId="12" fillId="3" borderId="15" xfId="3" applyNumberFormat="1" applyFont="1" applyBorder="1" applyProtection="1"/>
    <xf numFmtId="3" fontId="12" fillId="7" borderId="15" xfId="3" applyNumberFormat="1" applyFont="1" applyFill="1" applyBorder="1" applyProtection="1"/>
    <xf numFmtId="3" fontId="12" fillId="12" borderId="15" xfId="3" applyNumberFormat="1" applyFont="1" applyFill="1" applyBorder="1" applyProtection="1"/>
    <xf numFmtId="3" fontId="12" fillId="3" borderId="15" xfId="3" applyNumberFormat="1" applyFont="1" applyBorder="1" applyAlignment="1" applyProtection="1">
      <alignment horizontal="right"/>
    </xf>
    <xf numFmtId="0" fontId="12" fillId="3" borderId="15" xfId="3" applyFont="1" applyBorder="1" applyProtection="1"/>
    <xf numFmtId="0" fontId="12" fillId="8" borderId="16" xfId="3" applyFont="1" applyFill="1" applyBorder="1" applyProtection="1"/>
    <xf numFmtId="0" fontId="14" fillId="0" borderId="3" xfId="0" applyFont="1" applyBorder="1"/>
    <xf numFmtId="0" fontId="12" fillId="5" borderId="15" xfId="3" applyFont="1" applyFill="1" applyBorder="1" applyProtection="1"/>
    <xf numFmtId="0" fontId="12" fillId="8" borderId="15" xfId="3" applyFont="1" applyFill="1" applyBorder="1" applyProtection="1"/>
    <xf numFmtId="0" fontId="12" fillId="12" borderId="15" xfId="3" applyFont="1" applyFill="1" applyBorder="1" applyAlignment="1" applyProtection="1">
      <alignment horizontal="right"/>
    </xf>
    <xf numFmtId="0" fontId="12" fillId="3" borderId="15" xfId="3" applyFont="1" applyBorder="1" applyAlignment="1" applyProtection="1">
      <alignment horizontal="right"/>
    </xf>
    <xf numFmtId="0" fontId="8" fillId="4" borderId="17" xfId="4" applyFont="1" applyBorder="1" applyAlignment="1">
      <alignment horizontal="right"/>
    </xf>
    <xf numFmtId="0" fontId="8" fillId="4" borderId="18" xfId="4" applyFont="1" applyBorder="1" applyAlignment="1">
      <alignment horizontal="right"/>
    </xf>
    <xf numFmtId="0" fontId="8" fillId="13" borderId="19" xfId="4" applyFont="1" applyFill="1" applyBorder="1" applyAlignment="1">
      <alignment horizontal="right"/>
    </xf>
    <xf numFmtId="0" fontId="8" fillId="13" borderId="20" xfId="4" applyFont="1" applyFill="1" applyBorder="1" applyAlignment="1">
      <alignment horizontal="right"/>
    </xf>
    <xf numFmtId="0" fontId="11" fillId="7" borderId="19" xfId="4" applyFont="1" applyFill="1" applyBorder="1" applyAlignment="1">
      <alignment horizontal="right"/>
    </xf>
    <xf numFmtId="0" fontId="11" fillId="7" borderId="20" xfId="4" applyFont="1" applyFill="1" applyBorder="1" applyAlignment="1">
      <alignment horizontal="right"/>
    </xf>
    <xf numFmtId="0" fontId="4" fillId="4" borderId="19" xfId="4" applyBorder="1"/>
    <xf numFmtId="3" fontId="4" fillId="4" borderId="20" xfId="4" applyNumberFormat="1" applyBorder="1" applyAlignment="1">
      <alignment horizontal="right"/>
    </xf>
    <xf numFmtId="165" fontId="4" fillId="4" borderId="20" xfId="4" applyNumberFormat="1" applyBorder="1"/>
    <xf numFmtId="165" fontId="11" fillId="9" borderId="19" xfId="4" applyNumberFormat="1" applyFont="1" applyFill="1" applyBorder="1" applyProtection="1">
      <protection locked="0"/>
    </xf>
    <xf numFmtId="165" fontId="11" fillId="7" borderId="19" xfId="4" applyNumberFormat="1" applyFont="1" applyFill="1" applyBorder="1" applyProtection="1">
      <protection locked="0"/>
    </xf>
    <xf numFmtId="165" fontId="4" fillId="7" borderId="20" xfId="4" applyNumberFormat="1" applyFill="1" applyBorder="1"/>
    <xf numFmtId="165" fontId="4" fillId="9" borderId="20" xfId="4" applyNumberFormat="1" applyFill="1" applyBorder="1"/>
    <xf numFmtId="165" fontId="11" fillId="8" borderId="19" xfId="4" applyNumberFormat="1" applyFont="1" applyFill="1" applyBorder="1" applyProtection="1">
      <protection locked="0"/>
    </xf>
    <xf numFmtId="165" fontId="4" fillId="8" borderId="20" xfId="4" applyNumberFormat="1" applyFill="1" applyBorder="1"/>
    <xf numFmtId="0" fontId="5" fillId="9" borderId="20" xfId="0" applyFont="1" applyFill="1" applyBorder="1"/>
    <xf numFmtId="0" fontId="5" fillId="8" borderId="19" xfId="0" applyFont="1" applyFill="1" applyBorder="1"/>
    <xf numFmtId="0" fontId="5" fillId="8" borderId="20" xfId="0" applyFont="1" applyFill="1" applyBorder="1"/>
    <xf numFmtId="0" fontId="5" fillId="9" borderId="19" xfId="0" applyFont="1" applyFill="1" applyBorder="1"/>
    <xf numFmtId="165" fontId="11" fillId="11" borderId="19" xfId="4" applyNumberFormat="1" applyFont="1" applyFill="1" applyBorder="1" applyProtection="1">
      <protection locked="0"/>
    </xf>
    <xf numFmtId="0" fontId="5" fillId="11" borderId="20" xfId="0" applyFont="1" applyFill="1" applyBorder="1"/>
    <xf numFmtId="165" fontId="11" fillId="10" borderId="19" xfId="4" applyNumberFormat="1" applyFont="1" applyFill="1" applyBorder="1" applyAlignment="1" applyProtection="1">
      <alignment horizontal="right"/>
      <protection locked="0"/>
    </xf>
    <xf numFmtId="0" fontId="12" fillId="3" borderId="16" xfId="3" applyFont="1" applyBorder="1" applyAlignment="1" applyProtection="1">
      <alignment horizontal="right"/>
    </xf>
    <xf numFmtId="165" fontId="11" fillId="11" borderId="21" xfId="4" applyNumberFormat="1" applyFont="1" applyFill="1" applyBorder="1" applyProtection="1">
      <protection locked="0"/>
    </xf>
    <xf numFmtId="165" fontId="4" fillId="4" borderId="22" xfId="4" applyNumberFormat="1" applyBorder="1"/>
    <xf numFmtId="0" fontId="12" fillId="7" borderId="23" xfId="3" applyFont="1" applyFill="1" applyBorder="1" applyAlignment="1" applyProtection="1">
      <alignment horizontal="right"/>
    </xf>
    <xf numFmtId="0" fontId="11" fillId="7" borderId="24" xfId="4" applyFont="1" applyFill="1" applyBorder="1" applyAlignment="1">
      <alignment horizontal="right"/>
    </xf>
    <xf numFmtId="165" fontId="15" fillId="7" borderId="25" xfId="2" applyNumberFormat="1" applyFont="1" applyFill="1" applyBorder="1"/>
    <xf numFmtId="0" fontId="5" fillId="5" borderId="0" xfId="0" applyFont="1" applyFill="1" applyAlignment="1">
      <alignment horizontal="left" vertical="center" wrapText="1"/>
    </xf>
    <xf numFmtId="0" fontId="7" fillId="3" borderId="1" xfId="3" applyFont="1" applyAlignment="1" applyProtection="1">
      <alignment horizontal="right"/>
    </xf>
    <xf numFmtId="0" fontId="7" fillId="13" borderId="1" xfId="3" applyFont="1" applyFill="1" applyAlignment="1" applyProtection="1">
      <alignment horizontal="right"/>
    </xf>
    <xf numFmtId="0" fontId="3" fillId="7" borderId="1" xfId="3" applyFill="1" applyAlignment="1" applyProtection="1">
      <alignment horizontal="right"/>
    </xf>
    <xf numFmtId="0" fontId="3" fillId="3" borderId="1" xfId="3" applyAlignment="1" applyProtection="1">
      <alignment horizontal="right"/>
    </xf>
    <xf numFmtId="0" fontId="12" fillId="3" borderId="1" xfId="3" applyFont="1" applyAlignment="1" applyProtection="1">
      <alignment horizontal="right"/>
    </xf>
    <xf numFmtId="0" fontId="12" fillId="7" borderId="1" xfId="3" applyFont="1" applyFill="1" applyAlignment="1" applyProtection="1">
      <alignment horizontal="right"/>
    </xf>
    <xf numFmtId="0" fontId="12" fillId="12" borderId="1" xfId="3" applyFont="1" applyFill="1" applyAlignment="1" applyProtection="1">
      <alignment horizontal="right"/>
    </xf>
    <xf numFmtId="0" fontId="5" fillId="8" borderId="0" xfId="0" applyFont="1" applyFill="1"/>
    <xf numFmtId="0" fontId="5" fillId="8" borderId="0" xfId="0" applyFont="1" applyFill="1" applyAlignment="1">
      <alignment horizontal="right"/>
    </xf>
    <xf numFmtId="0" fontId="5" fillId="12" borderId="0" xfId="0" applyFont="1" applyFill="1" applyAlignment="1">
      <alignment horizontal="right"/>
    </xf>
    <xf numFmtId="0" fontId="5" fillId="12" borderId="0" xfId="0" applyFont="1" applyFill="1"/>
    <xf numFmtId="0" fontId="12" fillId="5" borderId="1" xfId="3" applyFont="1" applyFill="1" applyAlignment="1" applyProtection="1">
      <alignment horizontal="right"/>
    </xf>
    <xf numFmtId="0" fontId="12" fillId="8" borderId="1" xfId="3" applyFont="1" applyFill="1" applyAlignment="1" applyProtection="1">
      <alignment horizontal="right"/>
    </xf>
    <xf numFmtId="0" fontId="12" fillId="3" borderId="1" xfId="3" applyFont="1" applyAlignment="1" applyProtection="1">
      <alignment horizontal="left"/>
    </xf>
    <xf numFmtId="0" fontId="6" fillId="3" borderId="26" xfId="1" applyFont="1" applyFill="1" applyBorder="1"/>
    <xf numFmtId="0" fontId="6" fillId="3" borderId="27" xfId="1" applyFont="1" applyFill="1" applyBorder="1" applyAlignment="1">
      <alignment horizontal="right"/>
    </xf>
    <xf numFmtId="0" fontId="6" fillId="3" borderId="27" xfId="1" applyFont="1" applyFill="1" applyBorder="1" applyAlignment="1">
      <alignment horizontal="center" vertical="center"/>
    </xf>
    <xf numFmtId="0" fontId="6" fillId="3" borderId="27" xfId="1" applyFont="1" applyFill="1" applyBorder="1" applyAlignment="1">
      <alignment horizontal="center"/>
    </xf>
    <xf numFmtId="0" fontId="6" fillId="3" borderId="28" xfId="1" applyFont="1" applyFill="1" applyBorder="1" applyAlignment="1">
      <alignment horizontal="center"/>
    </xf>
    <xf numFmtId="0" fontId="10" fillId="3" borderId="9" xfId="1" applyFont="1" applyFill="1" applyBorder="1"/>
    <xf numFmtId="0" fontId="10" fillId="3" borderId="10" xfId="1" applyFont="1" applyFill="1" applyBorder="1" applyAlignment="1">
      <alignment horizontal="center"/>
    </xf>
    <xf numFmtId="0" fontId="7" fillId="3" borderId="29" xfId="3" applyFont="1" applyBorder="1" applyProtection="1"/>
    <xf numFmtId="0" fontId="7" fillId="13" borderId="29" xfId="3" applyFont="1" applyFill="1" applyBorder="1" applyProtection="1"/>
    <xf numFmtId="0" fontId="3" fillId="7" borderId="29" xfId="3" applyFill="1" applyBorder="1" applyProtection="1"/>
    <xf numFmtId="0" fontId="3" fillId="14" borderId="29" xfId="3" applyFill="1" applyBorder="1" applyProtection="1"/>
    <xf numFmtId="0" fontId="12" fillId="3" borderId="29" xfId="3" applyFont="1" applyBorder="1" applyProtection="1"/>
    <xf numFmtId="0" fontId="5" fillId="0" borderId="9" xfId="0" applyFont="1" applyBorder="1"/>
    <xf numFmtId="0" fontId="12" fillId="7" borderId="29" xfId="3" applyFont="1" applyFill="1" applyBorder="1" applyProtection="1"/>
    <xf numFmtId="0" fontId="12" fillId="8" borderId="30" xfId="3" applyFont="1" applyFill="1" applyBorder="1" applyProtection="1"/>
    <xf numFmtId="0" fontId="13" fillId="14" borderId="19" xfId="0" applyFont="1" applyFill="1" applyBorder="1"/>
    <xf numFmtId="0" fontId="14" fillId="0" borderId="19" xfId="0" applyFont="1" applyBorder="1"/>
    <xf numFmtId="0" fontId="5" fillId="8" borderId="9" xfId="0" applyFont="1" applyFill="1" applyBorder="1"/>
    <xf numFmtId="0" fontId="12" fillId="5" borderId="29" xfId="3" applyFont="1" applyFill="1" applyBorder="1" applyProtection="1"/>
    <xf numFmtId="0" fontId="12" fillId="8" borderId="29" xfId="3" applyFont="1" applyFill="1" applyBorder="1" applyProtection="1"/>
    <xf numFmtId="0" fontId="12" fillId="12" borderId="29" xfId="3" applyFont="1" applyFill="1" applyBorder="1" applyAlignment="1" applyProtection="1">
      <alignment horizontal="left"/>
    </xf>
    <xf numFmtId="0" fontId="12" fillId="3" borderId="29" xfId="3" applyFont="1" applyBorder="1" applyAlignment="1" applyProtection="1">
      <alignment horizontal="left"/>
    </xf>
    <xf numFmtId="0" fontId="12" fillId="3" borderId="29" xfId="3" applyFont="1" applyBorder="1" applyAlignment="1" applyProtection="1">
      <alignment horizontal="right"/>
    </xf>
    <xf numFmtId="0" fontId="5" fillId="5" borderId="9" xfId="0" applyFont="1" applyFill="1" applyBorder="1"/>
    <xf numFmtId="0" fontId="5" fillId="5" borderId="10" xfId="0" applyFont="1" applyFill="1" applyBorder="1"/>
    <xf numFmtId="44" fontId="11" fillId="6" borderId="19" xfId="4" applyNumberFormat="1" applyFont="1" applyFill="1" applyBorder="1" applyProtection="1">
      <protection locked="0"/>
    </xf>
    <xf numFmtId="0" fontId="0" fillId="5" borderId="9" xfId="0" applyFill="1" applyBorder="1" applyAlignment="1">
      <alignment horizontal="left" vertical="center" wrapText="1"/>
    </xf>
    <xf numFmtId="0" fontId="0" fillId="5" borderId="0" xfId="0" applyFill="1" applyAlignment="1">
      <alignment horizontal="left" vertical="center" wrapText="1"/>
    </xf>
    <xf numFmtId="0" fontId="0" fillId="5" borderId="10" xfId="0" applyFill="1" applyBorder="1" applyAlignment="1">
      <alignment horizontal="left" vertical="center" wrapText="1"/>
    </xf>
    <xf numFmtId="164" fontId="5" fillId="6" borderId="3" xfId="0" applyNumberFormat="1" applyFont="1" applyFill="1" applyBorder="1" applyAlignment="1" applyProtection="1">
      <alignment horizontal="center"/>
      <protection locked="0"/>
    </xf>
    <xf numFmtId="164" fontId="5" fillId="6" borderId="4" xfId="0" applyNumberFormat="1" applyFont="1" applyFill="1" applyBorder="1" applyAlignment="1" applyProtection="1">
      <alignment horizontal="center"/>
      <protection locked="0"/>
    </xf>
    <xf numFmtId="164" fontId="5" fillId="6" borderId="31" xfId="0" applyNumberFormat="1" applyFont="1" applyFill="1" applyBorder="1" applyAlignment="1" applyProtection="1">
      <alignment horizontal="center"/>
      <protection locked="0"/>
    </xf>
    <xf numFmtId="49" fontId="5" fillId="6" borderId="3" xfId="0" applyNumberFormat="1" applyFont="1" applyFill="1" applyBorder="1" applyAlignment="1" applyProtection="1">
      <alignment horizontal="center"/>
      <protection locked="0"/>
    </xf>
    <xf numFmtId="49" fontId="5" fillId="6" borderId="4" xfId="0" applyNumberFormat="1" applyFont="1" applyFill="1" applyBorder="1" applyAlignment="1" applyProtection="1">
      <alignment horizontal="center"/>
      <protection locked="0"/>
    </xf>
    <xf numFmtId="49" fontId="5" fillId="6" borderId="31" xfId="0" applyNumberFormat="1" applyFont="1" applyFill="1" applyBorder="1" applyAlignment="1" applyProtection="1">
      <alignment horizontal="center"/>
      <protection locked="0"/>
    </xf>
    <xf numFmtId="49" fontId="0" fillId="0" borderId="11" xfId="0" applyNumberFormat="1" applyBorder="1" applyAlignment="1">
      <alignment horizontal="left" vertical="top" wrapText="1"/>
    </xf>
    <xf numFmtId="49" fontId="5" fillId="0" borderId="12" xfId="0" applyNumberFormat="1" applyFont="1" applyBorder="1" applyAlignment="1">
      <alignment horizontal="left" vertical="top" wrapText="1"/>
    </xf>
    <xf numFmtId="49" fontId="5" fillId="0" borderId="13" xfId="0" applyNumberFormat="1" applyFont="1" applyBorder="1" applyAlignment="1">
      <alignment horizontal="left" vertical="top" wrapText="1"/>
    </xf>
    <xf numFmtId="44" fontId="5" fillId="6" borderId="6" xfId="5" applyFont="1" applyFill="1" applyBorder="1" applyAlignment="1" applyProtection="1">
      <alignment horizontal="center"/>
      <protection locked="0"/>
    </xf>
    <xf numFmtId="44" fontId="5" fillId="6" borderId="7" xfId="5" applyFont="1" applyFill="1" applyBorder="1" applyAlignment="1" applyProtection="1">
      <alignment horizontal="center"/>
      <protection locked="0"/>
    </xf>
    <xf numFmtId="44" fontId="5" fillId="6" borderId="8" xfId="5" applyFont="1" applyFill="1" applyBorder="1" applyAlignment="1" applyProtection="1">
      <alignment horizontal="center"/>
      <protection locked="0"/>
    </xf>
    <xf numFmtId="44" fontId="5" fillId="6" borderId="9" xfId="5" applyFont="1" applyFill="1" applyBorder="1" applyAlignment="1" applyProtection="1">
      <alignment horizontal="center"/>
      <protection locked="0"/>
    </xf>
    <xf numFmtId="44" fontId="5" fillId="6" borderId="0" xfId="5" applyFont="1" applyFill="1" applyBorder="1" applyAlignment="1" applyProtection="1">
      <alignment horizontal="center"/>
      <protection locked="0"/>
    </xf>
    <xf numFmtId="44" fontId="5" fillId="6" borderId="10" xfId="5" applyFont="1" applyFill="1" applyBorder="1" applyAlignment="1" applyProtection="1">
      <alignment horizontal="center"/>
      <protection locked="0"/>
    </xf>
    <xf numFmtId="44" fontId="5" fillId="6" borderId="11" xfId="5" applyFont="1" applyFill="1" applyBorder="1" applyAlignment="1" applyProtection="1">
      <alignment horizontal="center"/>
      <protection locked="0"/>
    </xf>
    <xf numFmtId="44" fontId="5" fillId="6" borderId="12" xfId="5" applyFont="1" applyFill="1" applyBorder="1" applyAlignment="1" applyProtection="1">
      <alignment horizontal="center"/>
      <protection locked="0"/>
    </xf>
    <xf numFmtId="44" fontId="5" fillId="6" borderId="13" xfId="5" applyFont="1" applyFill="1" applyBorder="1" applyAlignment="1" applyProtection="1">
      <alignment horizontal="center"/>
      <protection locked="0"/>
    </xf>
    <xf numFmtId="49" fontId="5" fillId="6" borderId="3" xfId="0" applyNumberFormat="1" applyFont="1" applyFill="1" applyBorder="1" applyAlignment="1" applyProtection="1">
      <alignment horizontal="left"/>
      <protection locked="0"/>
    </xf>
    <xf numFmtId="49" fontId="5" fillId="6" borderId="4" xfId="0" applyNumberFormat="1" applyFont="1" applyFill="1" applyBorder="1" applyAlignment="1" applyProtection="1">
      <alignment horizontal="left"/>
      <protection locked="0"/>
    </xf>
    <xf numFmtId="49" fontId="5" fillId="6" borderId="31" xfId="0" applyNumberFormat="1" applyFont="1" applyFill="1" applyBorder="1" applyAlignment="1" applyProtection="1">
      <alignment horizontal="left"/>
      <protection locked="0"/>
    </xf>
    <xf numFmtId="165" fontId="4" fillId="4" borderId="20" xfId="5" applyNumberFormat="1" applyFont="1" applyFill="1" applyBorder="1"/>
  </cellXfs>
  <cellStyles count="6">
    <cellStyle name="Controlecel" xfId="4" builtinId="23"/>
    <cellStyle name="Neutraal" xfId="2" builtinId="28"/>
    <cellStyle name="Standaard" xfId="0" builtinId="0"/>
    <cellStyle name="Titel" xfId="1" builtinId="15"/>
    <cellStyle name="Uitvoer" xfId="3" builtinId="21"/>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6"/>
  <sheetViews>
    <sheetView tabSelected="1" topLeftCell="A21" zoomScaleNormal="100" workbookViewId="0">
      <selection activeCell="D64" sqref="D64"/>
    </sheetView>
  </sheetViews>
  <sheetFormatPr defaultRowHeight="12.75" x14ac:dyDescent="0.2"/>
  <cols>
    <col min="1" max="1" width="67.5703125" style="1" customWidth="1"/>
    <col min="2" max="2" width="28.140625" style="1" customWidth="1"/>
    <col min="3" max="3" width="35.42578125" style="1" customWidth="1"/>
    <col min="4" max="4" width="26.7109375" style="1" customWidth="1"/>
    <col min="5" max="5" width="39.5703125" style="1" customWidth="1"/>
    <col min="6" max="16384" width="9.140625" style="1"/>
  </cols>
  <sheetData>
    <row r="1" spans="1:5" s="9" customFormat="1" ht="16.5" thickBot="1" x14ac:dyDescent="0.3">
      <c r="A1" s="68" t="s">
        <v>33</v>
      </c>
      <c r="B1" s="69"/>
      <c r="C1" s="70"/>
      <c r="D1" s="71"/>
      <c r="E1" s="72"/>
    </row>
    <row r="2" spans="1:5" x14ac:dyDescent="0.2">
      <c r="A2" s="73" t="s">
        <v>6</v>
      </c>
      <c r="B2" s="3"/>
      <c r="C2" s="4"/>
      <c r="D2" s="5"/>
      <c r="E2" s="74"/>
    </row>
    <row r="3" spans="1:5" ht="13.5" thickBot="1" x14ac:dyDescent="0.25">
      <c r="A3" s="73"/>
      <c r="B3" s="3"/>
      <c r="C3" s="4"/>
      <c r="D3" s="5"/>
      <c r="E3" s="74"/>
    </row>
    <row r="4" spans="1:5" s="8" customFormat="1" ht="15" x14ac:dyDescent="0.25">
      <c r="A4" s="75" t="s">
        <v>7</v>
      </c>
      <c r="B4" s="54" t="s">
        <v>8</v>
      </c>
      <c r="C4" s="10" t="s">
        <v>9</v>
      </c>
      <c r="D4" s="25" t="s">
        <v>10</v>
      </c>
      <c r="E4" s="26" t="s">
        <v>11</v>
      </c>
    </row>
    <row r="5" spans="1:5" s="8" customFormat="1" ht="15" x14ac:dyDescent="0.25">
      <c r="A5" s="76"/>
      <c r="B5" s="55"/>
      <c r="C5" s="11"/>
      <c r="D5" s="27"/>
      <c r="E5" s="28"/>
    </row>
    <row r="6" spans="1:5" x14ac:dyDescent="0.2">
      <c r="A6" s="77" t="s">
        <v>38</v>
      </c>
      <c r="B6" s="56"/>
      <c r="C6" s="12"/>
      <c r="D6" s="29"/>
      <c r="E6" s="30"/>
    </row>
    <row r="7" spans="1:5" x14ac:dyDescent="0.2">
      <c r="A7" s="78" t="s">
        <v>28</v>
      </c>
      <c r="B7" s="57"/>
      <c r="C7" s="13"/>
      <c r="D7" s="31"/>
      <c r="E7" s="32"/>
    </row>
    <row r="8" spans="1:5" x14ac:dyDescent="0.2">
      <c r="A8" s="79" t="s">
        <v>30</v>
      </c>
      <c r="B8" s="58" t="s">
        <v>4</v>
      </c>
      <c r="C8" s="14">
        <f>5986+836</f>
        <v>6822</v>
      </c>
      <c r="D8" s="93"/>
      <c r="E8" s="33">
        <f>C8*D8</f>
        <v>0</v>
      </c>
    </row>
    <row r="9" spans="1:5" x14ac:dyDescent="0.2">
      <c r="A9" s="79"/>
      <c r="B9" s="58" t="s">
        <v>50</v>
      </c>
      <c r="C9" s="14">
        <v>6060</v>
      </c>
      <c r="D9" s="93"/>
      <c r="E9" s="33">
        <f t="shared" ref="E9:E11" si="0">C9*D9</f>
        <v>0</v>
      </c>
    </row>
    <row r="10" spans="1:5" x14ac:dyDescent="0.2">
      <c r="A10" s="79"/>
      <c r="B10" s="58" t="s">
        <v>5</v>
      </c>
      <c r="C10" s="14">
        <f>988+99</f>
        <v>1087</v>
      </c>
      <c r="D10" s="93"/>
      <c r="E10" s="33">
        <f t="shared" si="0"/>
        <v>0</v>
      </c>
    </row>
    <row r="11" spans="1:5" x14ac:dyDescent="0.2">
      <c r="A11" s="79"/>
      <c r="B11" s="58" t="s">
        <v>51</v>
      </c>
      <c r="C11" s="14">
        <v>55</v>
      </c>
      <c r="D11" s="93"/>
      <c r="E11" s="33">
        <f t="shared" si="0"/>
        <v>0</v>
      </c>
    </row>
    <row r="12" spans="1:5" x14ac:dyDescent="0.2">
      <c r="A12" s="79"/>
      <c r="B12" s="58" t="s">
        <v>52</v>
      </c>
      <c r="C12" s="14">
        <v>0</v>
      </c>
      <c r="D12" s="93"/>
      <c r="E12" s="118">
        <f>C12*D12</f>
        <v>0</v>
      </c>
    </row>
    <row r="13" spans="1:5" x14ac:dyDescent="0.2">
      <c r="A13" s="79"/>
      <c r="B13" s="58" t="s">
        <v>53</v>
      </c>
      <c r="C13" s="14">
        <v>0</v>
      </c>
      <c r="D13" s="93"/>
      <c r="E13" s="118">
        <f>C13*D13</f>
        <v>0</v>
      </c>
    </row>
    <row r="14" spans="1:5" x14ac:dyDescent="0.2">
      <c r="A14" s="79" t="s">
        <v>25</v>
      </c>
      <c r="B14" s="58" t="s">
        <v>4</v>
      </c>
      <c r="C14" s="14">
        <f>20339+5542</f>
        <v>25881</v>
      </c>
      <c r="D14" s="93"/>
      <c r="E14" s="33">
        <f t="shared" ref="E14:E67" si="1">SUM(D14*C14)</f>
        <v>0</v>
      </c>
    </row>
    <row r="15" spans="1:5" x14ac:dyDescent="0.2">
      <c r="A15" s="79"/>
      <c r="B15" s="58" t="s">
        <v>50</v>
      </c>
      <c r="C15" s="14">
        <v>18074</v>
      </c>
      <c r="D15" s="93"/>
      <c r="E15" s="33">
        <f t="shared" si="1"/>
        <v>0</v>
      </c>
    </row>
    <row r="16" spans="1:5" x14ac:dyDescent="0.2">
      <c r="A16" s="79"/>
      <c r="B16" s="58" t="s">
        <v>5</v>
      </c>
      <c r="C16" s="14">
        <v>553</v>
      </c>
      <c r="D16" s="93"/>
      <c r="E16" s="33">
        <f t="shared" si="1"/>
        <v>0</v>
      </c>
    </row>
    <row r="17" spans="1:5" x14ac:dyDescent="0.2">
      <c r="A17" s="79"/>
      <c r="B17" s="58" t="s">
        <v>51</v>
      </c>
      <c r="C17" s="14">
        <v>0</v>
      </c>
      <c r="D17" s="93"/>
      <c r="E17" s="33">
        <f t="shared" si="1"/>
        <v>0</v>
      </c>
    </row>
    <row r="18" spans="1:5" x14ac:dyDescent="0.2">
      <c r="A18" s="79"/>
      <c r="B18" s="58" t="s">
        <v>52</v>
      </c>
      <c r="C18" s="14">
        <v>0</v>
      </c>
      <c r="D18" s="93"/>
      <c r="E18" s="33">
        <f t="shared" si="1"/>
        <v>0</v>
      </c>
    </row>
    <row r="19" spans="1:5" x14ac:dyDescent="0.2">
      <c r="A19" s="79"/>
      <c r="B19" s="58" t="s">
        <v>53</v>
      </c>
      <c r="C19" s="14">
        <v>0</v>
      </c>
      <c r="D19" s="93"/>
      <c r="E19" s="33">
        <f t="shared" si="1"/>
        <v>0</v>
      </c>
    </row>
    <row r="20" spans="1:5" x14ac:dyDescent="0.2">
      <c r="A20" s="79" t="s">
        <v>26</v>
      </c>
      <c r="B20" s="58" t="s">
        <v>4</v>
      </c>
      <c r="C20" s="14">
        <f>5381+11943</f>
        <v>17324</v>
      </c>
      <c r="D20" s="93"/>
      <c r="E20" s="33">
        <f t="shared" si="1"/>
        <v>0</v>
      </c>
    </row>
    <row r="21" spans="1:5" x14ac:dyDescent="0.2">
      <c r="A21" s="79"/>
      <c r="B21" s="58" t="s">
        <v>50</v>
      </c>
      <c r="C21" s="14">
        <v>4331</v>
      </c>
      <c r="D21" s="93"/>
      <c r="E21" s="33">
        <f t="shared" si="1"/>
        <v>0</v>
      </c>
    </row>
    <row r="22" spans="1:5" x14ac:dyDescent="0.2">
      <c r="A22" s="79"/>
      <c r="B22" s="58" t="s">
        <v>5</v>
      </c>
      <c r="C22" s="14">
        <v>622</v>
      </c>
      <c r="D22" s="93"/>
      <c r="E22" s="33">
        <f t="shared" si="1"/>
        <v>0</v>
      </c>
    </row>
    <row r="23" spans="1:5" x14ac:dyDescent="0.2">
      <c r="A23" s="79"/>
      <c r="B23" s="58" t="s">
        <v>51</v>
      </c>
      <c r="C23" s="14">
        <v>0</v>
      </c>
      <c r="D23" s="93"/>
      <c r="E23" s="33">
        <f t="shared" si="1"/>
        <v>0</v>
      </c>
    </row>
    <row r="24" spans="1:5" x14ac:dyDescent="0.2">
      <c r="A24" s="79"/>
      <c r="B24" s="58" t="s">
        <v>52</v>
      </c>
      <c r="C24" s="14">
        <v>0</v>
      </c>
      <c r="D24" s="93"/>
      <c r="E24" s="33">
        <f t="shared" si="1"/>
        <v>0</v>
      </c>
    </row>
    <row r="25" spans="1:5" x14ac:dyDescent="0.2">
      <c r="A25" s="79"/>
      <c r="B25" s="58" t="s">
        <v>53</v>
      </c>
      <c r="C25" s="14">
        <v>0</v>
      </c>
      <c r="D25" s="93"/>
      <c r="E25" s="33">
        <f t="shared" si="1"/>
        <v>0</v>
      </c>
    </row>
    <row r="26" spans="1:5" x14ac:dyDescent="0.2">
      <c r="A26" s="79" t="s">
        <v>27</v>
      </c>
      <c r="B26" s="58" t="s">
        <v>4</v>
      </c>
      <c r="C26" s="14">
        <f>6794+1341</f>
        <v>8135</v>
      </c>
      <c r="D26" s="93"/>
      <c r="E26" s="33">
        <f t="shared" si="1"/>
        <v>0</v>
      </c>
    </row>
    <row r="27" spans="1:5" x14ac:dyDescent="0.2">
      <c r="A27" s="79"/>
      <c r="B27" s="58" t="s">
        <v>50</v>
      </c>
      <c r="C27" s="14">
        <v>530</v>
      </c>
      <c r="D27" s="93"/>
      <c r="E27" s="33">
        <f t="shared" si="1"/>
        <v>0</v>
      </c>
    </row>
    <row r="28" spans="1:5" x14ac:dyDescent="0.2">
      <c r="A28" s="79"/>
      <c r="B28" s="58" t="s">
        <v>5</v>
      </c>
      <c r="C28" s="14">
        <v>0</v>
      </c>
      <c r="D28" s="93"/>
      <c r="E28" s="33">
        <f t="shared" si="1"/>
        <v>0</v>
      </c>
    </row>
    <row r="29" spans="1:5" x14ac:dyDescent="0.2">
      <c r="A29" s="79"/>
      <c r="B29" s="58" t="s">
        <v>51</v>
      </c>
      <c r="C29" s="14">
        <v>0</v>
      </c>
      <c r="D29" s="93"/>
      <c r="E29" s="33">
        <f t="shared" si="1"/>
        <v>0</v>
      </c>
    </row>
    <row r="30" spans="1:5" x14ac:dyDescent="0.2">
      <c r="A30" s="79"/>
      <c r="B30" s="58" t="s">
        <v>52</v>
      </c>
      <c r="C30" s="14">
        <v>0</v>
      </c>
      <c r="D30" s="93"/>
      <c r="E30" s="33">
        <f t="shared" si="1"/>
        <v>0</v>
      </c>
    </row>
    <row r="31" spans="1:5" x14ac:dyDescent="0.2">
      <c r="A31" s="79"/>
      <c r="B31" s="58" t="s">
        <v>53</v>
      </c>
      <c r="C31" s="14">
        <v>0</v>
      </c>
      <c r="D31" s="93"/>
      <c r="E31" s="33">
        <f t="shared" si="1"/>
        <v>0</v>
      </c>
    </row>
    <row r="32" spans="1:5" x14ac:dyDescent="0.2">
      <c r="A32" s="78" t="s">
        <v>39</v>
      </c>
      <c r="B32" s="58"/>
      <c r="C32" s="14"/>
      <c r="D32" s="34"/>
      <c r="E32" s="33"/>
    </row>
    <row r="33" spans="1:5" x14ac:dyDescent="0.2">
      <c r="A33" s="80"/>
      <c r="B33" s="58" t="s">
        <v>4</v>
      </c>
      <c r="C33" s="14">
        <f>9104+2629</f>
        <v>11733</v>
      </c>
      <c r="D33" s="93"/>
      <c r="E33" s="33">
        <f t="shared" si="1"/>
        <v>0</v>
      </c>
    </row>
    <row r="34" spans="1:5" x14ac:dyDescent="0.2">
      <c r="A34" s="79"/>
      <c r="B34" s="58" t="s">
        <v>50</v>
      </c>
      <c r="C34" s="14">
        <v>826</v>
      </c>
      <c r="D34" s="93"/>
      <c r="E34" s="33">
        <f t="shared" si="1"/>
        <v>0</v>
      </c>
    </row>
    <row r="35" spans="1:5" x14ac:dyDescent="0.2">
      <c r="A35" s="81" t="s">
        <v>41</v>
      </c>
      <c r="B35" s="59"/>
      <c r="C35" s="15"/>
      <c r="D35" s="35"/>
      <c r="E35" s="36"/>
    </row>
    <row r="36" spans="1:5" x14ac:dyDescent="0.2">
      <c r="A36" s="78" t="s">
        <v>35</v>
      </c>
      <c r="B36" s="60"/>
      <c r="C36" s="16"/>
      <c r="D36" s="34"/>
      <c r="E36" s="37"/>
    </row>
    <row r="37" spans="1:5" x14ac:dyDescent="0.2">
      <c r="A37" s="79" t="s">
        <v>12</v>
      </c>
      <c r="B37" s="58" t="s">
        <v>4</v>
      </c>
      <c r="C37" s="17">
        <f>18808+17605</f>
        <v>36413</v>
      </c>
      <c r="D37" s="93"/>
      <c r="E37" s="33">
        <f t="shared" si="1"/>
        <v>0</v>
      </c>
    </row>
    <row r="38" spans="1:5" x14ac:dyDescent="0.2">
      <c r="A38" s="80"/>
      <c r="B38" s="58" t="s">
        <v>50</v>
      </c>
      <c r="C38" s="17">
        <f>277+2397</f>
        <v>2674</v>
      </c>
      <c r="D38" s="93"/>
      <c r="E38" s="33">
        <f t="shared" si="1"/>
        <v>0</v>
      </c>
    </row>
    <row r="39" spans="1:5" x14ac:dyDescent="0.2">
      <c r="A39" s="78" t="s">
        <v>35</v>
      </c>
      <c r="B39" s="58"/>
      <c r="C39" s="18"/>
      <c r="D39" s="34"/>
      <c r="E39" s="33"/>
    </row>
    <row r="40" spans="1:5" x14ac:dyDescent="0.2">
      <c r="A40" s="79" t="s">
        <v>13</v>
      </c>
      <c r="B40" s="58" t="s">
        <v>4</v>
      </c>
      <c r="C40" s="17">
        <v>6347</v>
      </c>
      <c r="D40" s="93"/>
      <c r="E40" s="33">
        <f t="shared" si="1"/>
        <v>0</v>
      </c>
    </row>
    <row r="41" spans="1:5" x14ac:dyDescent="0.2">
      <c r="A41" s="79"/>
      <c r="B41" s="58"/>
      <c r="C41" s="18"/>
      <c r="D41" s="93"/>
      <c r="E41" s="33"/>
    </row>
    <row r="42" spans="1:5" x14ac:dyDescent="0.2">
      <c r="A42" s="78" t="s">
        <v>36</v>
      </c>
      <c r="B42" s="58"/>
      <c r="C42" s="17"/>
      <c r="D42" s="34"/>
      <c r="E42" s="33"/>
    </row>
    <row r="43" spans="1:5" x14ac:dyDescent="0.2">
      <c r="A43" s="79" t="s">
        <v>12</v>
      </c>
      <c r="B43" s="58"/>
      <c r="C43" s="17"/>
      <c r="D43" s="93"/>
      <c r="E43" s="33"/>
    </row>
    <row r="44" spans="1:5" x14ac:dyDescent="0.2">
      <c r="A44" s="79"/>
      <c r="B44" s="58" t="s">
        <v>54</v>
      </c>
      <c r="C44" s="17">
        <v>371</v>
      </c>
      <c r="D44" s="93"/>
      <c r="E44" s="33">
        <f t="shared" si="1"/>
        <v>0</v>
      </c>
    </row>
    <row r="45" spans="1:5" x14ac:dyDescent="0.2">
      <c r="A45" s="79"/>
      <c r="B45" s="58" t="s">
        <v>5</v>
      </c>
      <c r="C45" s="17">
        <v>320</v>
      </c>
      <c r="D45" s="93"/>
      <c r="E45" s="33">
        <f t="shared" si="1"/>
        <v>0</v>
      </c>
    </row>
    <row r="46" spans="1:5" x14ac:dyDescent="0.2">
      <c r="A46" s="79"/>
      <c r="B46" s="58" t="s">
        <v>51</v>
      </c>
      <c r="C46" s="17">
        <v>0</v>
      </c>
      <c r="D46" s="93"/>
      <c r="E46" s="33">
        <f t="shared" si="1"/>
        <v>0</v>
      </c>
    </row>
    <row r="47" spans="1:5" x14ac:dyDescent="0.2">
      <c r="A47" s="82"/>
      <c r="B47" s="6"/>
      <c r="C47" s="19"/>
      <c r="D47" s="38"/>
      <c r="E47" s="39"/>
    </row>
    <row r="48" spans="1:5" x14ac:dyDescent="0.2">
      <c r="A48" s="83" t="s">
        <v>40</v>
      </c>
      <c r="D48" s="34"/>
      <c r="E48" s="40"/>
    </row>
    <row r="49" spans="1:5" x14ac:dyDescent="0.2">
      <c r="A49" s="84" t="s">
        <v>17</v>
      </c>
      <c r="B49" s="7" t="s">
        <v>24</v>
      </c>
      <c r="C49" s="20">
        <v>1</v>
      </c>
      <c r="D49" s="93"/>
      <c r="E49" s="33">
        <f>C49*D49</f>
        <v>0</v>
      </c>
    </row>
    <row r="50" spans="1:5" x14ac:dyDescent="0.2">
      <c r="A50" s="85"/>
      <c r="B50" s="62"/>
      <c r="C50" s="61"/>
      <c r="D50" s="41"/>
      <c r="E50" s="42"/>
    </row>
    <row r="51" spans="1:5" x14ac:dyDescent="0.2">
      <c r="A51" s="83" t="s">
        <v>14</v>
      </c>
      <c r="B51" s="7"/>
      <c r="C51" s="20"/>
      <c r="D51" s="43"/>
      <c r="E51" s="40"/>
    </row>
    <row r="52" spans="1:5" x14ac:dyDescent="0.2">
      <c r="A52" s="84" t="s">
        <v>37</v>
      </c>
      <c r="B52" s="7" t="s">
        <v>48</v>
      </c>
      <c r="C52" s="20">
        <v>20000</v>
      </c>
      <c r="D52" s="93"/>
      <c r="E52" s="33">
        <f t="shared" si="1"/>
        <v>0</v>
      </c>
    </row>
    <row r="53" spans="1:5" x14ac:dyDescent="0.2">
      <c r="A53" s="84"/>
      <c r="B53" s="7" t="s">
        <v>49</v>
      </c>
      <c r="C53" s="20">
        <v>0</v>
      </c>
      <c r="D53" s="93"/>
      <c r="E53" s="33">
        <f>C53*D53</f>
        <v>0</v>
      </c>
    </row>
    <row r="54" spans="1:5" x14ac:dyDescent="0.2">
      <c r="A54" s="84" t="s">
        <v>15</v>
      </c>
      <c r="B54" s="7" t="s">
        <v>4</v>
      </c>
      <c r="C54" s="20">
        <v>0</v>
      </c>
      <c r="D54" s="93"/>
      <c r="E54" s="33">
        <f>C54*D54</f>
        <v>0</v>
      </c>
    </row>
    <row r="55" spans="1:5" x14ac:dyDescent="0.2">
      <c r="A55" s="84"/>
      <c r="B55" s="7" t="s">
        <v>50</v>
      </c>
      <c r="C55" s="20">
        <v>30000</v>
      </c>
      <c r="D55" s="93"/>
      <c r="E55" s="33">
        <f t="shared" si="1"/>
        <v>0</v>
      </c>
    </row>
    <row r="56" spans="1:5" x14ac:dyDescent="0.2">
      <c r="A56" s="85"/>
      <c r="B56" s="62"/>
      <c r="C56" s="61"/>
      <c r="D56" s="41"/>
      <c r="E56" s="42"/>
    </row>
    <row r="57" spans="1:5" x14ac:dyDescent="0.2">
      <c r="A57" s="78" t="s">
        <v>16</v>
      </c>
      <c r="B57" s="63"/>
      <c r="C57" s="64"/>
      <c r="D57" s="41"/>
      <c r="E57" s="42"/>
    </row>
    <row r="58" spans="1:5" x14ac:dyDescent="0.2">
      <c r="A58" s="86" t="s">
        <v>17</v>
      </c>
      <c r="B58" s="7" t="s">
        <v>44</v>
      </c>
      <c r="C58" s="21">
        <v>2</v>
      </c>
      <c r="D58" s="93"/>
      <c r="E58" s="33">
        <f t="shared" si="1"/>
        <v>0</v>
      </c>
    </row>
    <row r="59" spans="1:5" x14ac:dyDescent="0.2">
      <c r="A59" s="80"/>
      <c r="B59" s="7" t="s">
        <v>45</v>
      </c>
      <c r="C59" s="21">
        <v>3</v>
      </c>
      <c r="D59" s="93"/>
      <c r="E59" s="33">
        <f t="shared" si="1"/>
        <v>0</v>
      </c>
    </row>
    <row r="60" spans="1:5" x14ac:dyDescent="0.2">
      <c r="A60" s="78" t="s">
        <v>42</v>
      </c>
      <c r="B60" s="65"/>
      <c r="C60" s="21"/>
      <c r="D60" s="93"/>
      <c r="E60" s="33">
        <f t="shared" si="1"/>
        <v>0</v>
      </c>
    </row>
    <row r="61" spans="1:5" x14ac:dyDescent="0.2">
      <c r="A61" s="86" t="s">
        <v>43</v>
      </c>
      <c r="B61" s="7" t="s">
        <v>24</v>
      </c>
      <c r="C61" s="21">
        <v>1</v>
      </c>
      <c r="D61" s="93"/>
      <c r="E61" s="33">
        <f t="shared" si="1"/>
        <v>0</v>
      </c>
    </row>
    <row r="62" spans="1:5" x14ac:dyDescent="0.2">
      <c r="A62" s="87"/>
      <c r="B62" s="66"/>
      <c r="C62" s="22"/>
      <c r="D62" s="38"/>
      <c r="E62" s="39"/>
    </row>
    <row r="63" spans="1:5" x14ac:dyDescent="0.2">
      <c r="A63" s="78" t="s">
        <v>46</v>
      </c>
      <c r="D63" s="44"/>
      <c r="E63" s="45"/>
    </row>
    <row r="64" spans="1:5" x14ac:dyDescent="0.2">
      <c r="A64" s="79" t="s">
        <v>18</v>
      </c>
      <c r="B64" s="58" t="s">
        <v>47</v>
      </c>
      <c r="C64" s="17">
        <v>54</v>
      </c>
      <c r="D64" s="93"/>
      <c r="E64" s="33">
        <f>C64*D64</f>
        <v>0</v>
      </c>
    </row>
    <row r="65" spans="1:13" x14ac:dyDescent="0.2">
      <c r="A65" s="87"/>
      <c r="B65" s="66"/>
      <c r="C65" s="22"/>
      <c r="D65" s="38"/>
      <c r="E65" s="39"/>
    </row>
    <row r="66" spans="1:13" x14ac:dyDescent="0.2">
      <c r="A66" s="78" t="s">
        <v>19</v>
      </c>
      <c r="B66" s="58"/>
      <c r="C66" s="13" t="s">
        <v>20</v>
      </c>
      <c r="D66" s="46" t="s">
        <v>21</v>
      </c>
      <c r="E66" s="33"/>
    </row>
    <row r="67" spans="1:13" x14ac:dyDescent="0.2">
      <c r="A67" s="88" t="s">
        <v>22</v>
      </c>
      <c r="B67" s="58"/>
      <c r="C67" s="23">
        <v>260</v>
      </c>
      <c r="D67" s="93"/>
      <c r="E67" s="33">
        <f t="shared" si="1"/>
        <v>0</v>
      </c>
    </row>
    <row r="68" spans="1:13" ht="13.5" thickBot="1" x14ac:dyDescent="0.25">
      <c r="A68" s="89" t="s">
        <v>23</v>
      </c>
      <c r="B68" s="67"/>
      <c r="C68" s="47"/>
      <c r="D68" s="48"/>
      <c r="E68" s="49"/>
    </row>
    <row r="69" spans="1:13" ht="13.5" thickBot="1" x14ac:dyDescent="0.25">
      <c r="A69" s="90"/>
      <c r="B69" s="24"/>
      <c r="C69" s="50"/>
      <c r="D69" s="51" t="s">
        <v>31</v>
      </c>
      <c r="E69" s="52">
        <f>SUM(E8:E68)</f>
        <v>0</v>
      </c>
    </row>
    <row r="70" spans="1:13" ht="12.75" customHeight="1" x14ac:dyDescent="0.2">
      <c r="A70" s="94" t="s">
        <v>32</v>
      </c>
      <c r="B70" s="95"/>
      <c r="C70" s="95"/>
      <c r="D70" s="95"/>
      <c r="E70" s="96"/>
      <c r="F70" s="53"/>
      <c r="G70" s="53"/>
      <c r="H70" s="53"/>
      <c r="I70" s="53"/>
      <c r="J70" s="53"/>
      <c r="K70" s="53"/>
      <c r="L70" s="53"/>
      <c r="M70" s="2"/>
    </row>
    <row r="71" spans="1:13" x14ac:dyDescent="0.2">
      <c r="A71" s="94"/>
      <c r="B71" s="95"/>
      <c r="C71" s="95"/>
      <c r="D71" s="95"/>
      <c r="E71" s="96"/>
      <c r="F71" s="53"/>
      <c r="G71" s="53"/>
      <c r="H71" s="53"/>
      <c r="I71" s="53"/>
      <c r="J71" s="53"/>
      <c r="K71" s="53"/>
      <c r="L71" s="53"/>
      <c r="M71" s="2"/>
    </row>
    <row r="72" spans="1:13" x14ac:dyDescent="0.2">
      <c r="A72" s="91"/>
      <c r="B72" s="2"/>
      <c r="C72" s="2"/>
      <c r="D72" s="2"/>
      <c r="E72" s="92"/>
      <c r="F72" s="2"/>
      <c r="G72" s="2"/>
      <c r="H72" s="2"/>
      <c r="I72" s="2"/>
      <c r="J72" s="2"/>
      <c r="K72" s="2"/>
      <c r="L72" s="2"/>
      <c r="M72" s="2"/>
    </row>
    <row r="73" spans="1:13" x14ac:dyDescent="0.2">
      <c r="A73" s="91" t="s">
        <v>0</v>
      </c>
      <c r="B73" s="97"/>
      <c r="C73" s="98"/>
      <c r="D73" s="98"/>
      <c r="E73" s="99"/>
      <c r="F73" s="2"/>
      <c r="G73" s="2"/>
      <c r="H73" s="2"/>
      <c r="I73" s="2"/>
      <c r="J73" s="2"/>
      <c r="K73" s="2"/>
      <c r="L73" s="2"/>
      <c r="M73" s="2"/>
    </row>
    <row r="74" spans="1:13" x14ac:dyDescent="0.2">
      <c r="A74" s="91" t="s">
        <v>1</v>
      </c>
      <c r="B74" s="100"/>
      <c r="C74" s="101"/>
      <c r="D74" s="101"/>
      <c r="E74" s="102"/>
      <c r="F74" s="2"/>
      <c r="G74" s="2"/>
      <c r="H74" s="2"/>
      <c r="I74" s="2"/>
      <c r="J74" s="2"/>
      <c r="K74" s="2"/>
      <c r="L74" s="2"/>
      <c r="M74" s="2"/>
    </row>
    <row r="75" spans="1:13" x14ac:dyDescent="0.2">
      <c r="A75" s="91"/>
      <c r="B75" s="2"/>
      <c r="C75" s="2"/>
      <c r="D75" s="2"/>
      <c r="E75" s="92"/>
      <c r="F75" s="2"/>
      <c r="G75" s="2"/>
      <c r="H75" s="2"/>
      <c r="I75" s="2"/>
      <c r="J75" s="2"/>
      <c r="K75" s="2"/>
      <c r="L75" s="2"/>
      <c r="M75" s="2"/>
    </row>
    <row r="76" spans="1:13" x14ac:dyDescent="0.2">
      <c r="A76" s="91" t="s">
        <v>2</v>
      </c>
      <c r="B76" s="115"/>
      <c r="C76" s="116"/>
      <c r="D76" s="116"/>
      <c r="E76" s="117"/>
      <c r="F76" s="2"/>
    </row>
    <row r="77" spans="1:13" x14ac:dyDescent="0.2">
      <c r="A77" s="91"/>
      <c r="B77" s="115"/>
      <c r="C77" s="116"/>
      <c r="D77" s="116"/>
      <c r="E77" s="117"/>
      <c r="F77" s="2"/>
    </row>
    <row r="78" spans="1:13" ht="13.5" thickBot="1" x14ac:dyDescent="0.25">
      <c r="A78" s="91"/>
      <c r="B78" s="2"/>
      <c r="C78" s="2"/>
      <c r="D78" s="2"/>
      <c r="E78" s="92"/>
      <c r="F78" s="2"/>
      <c r="G78" s="2"/>
      <c r="H78" s="2"/>
      <c r="I78" s="2"/>
      <c r="J78" s="2"/>
      <c r="K78" s="2"/>
      <c r="L78" s="2"/>
    </row>
    <row r="79" spans="1:13" x14ac:dyDescent="0.2">
      <c r="A79" s="91" t="s">
        <v>3</v>
      </c>
      <c r="B79" s="106"/>
      <c r="C79" s="107"/>
      <c r="D79" s="107"/>
      <c r="E79" s="108"/>
      <c r="F79" s="2"/>
    </row>
    <row r="80" spans="1:13" x14ac:dyDescent="0.2">
      <c r="A80" s="91"/>
      <c r="B80" s="109"/>
      <c r="C80" s="110"/>
      <c r="D80" s="110"/>
      <c r="E80" s="111"/>
      <c r="F80" s="2"/>
    </row>
    <row r="81" spans="1:6" x14ac:dyDescent="0.2">
      <c r="A81" s="91"/>
      <c r="B81" s="109"/>
      <c r="C81" s="110"/>
      <c r="D81" s="110"/>
      <c r="E81" s="111"/>
      <c r="F81" s="2"/>
    </row>
    <row r="82" spans="1:6" ht="13.5" thickBot="1" x14ac:dyDescent="0.25">
      <c r="A82" s="91"/>
      <c r="B82" s="112"/>
      <c r="C82" s="113"/>
      <c r="D82" s="113"/>
      <c r="E82" s="114"/>
      <c r="F82" s="2"/>
    </row>
    <row r="83" spans="1:6" ht="127.5" customHeight="1" thickBot="1" x14ac:dyDescent="0.25">
      <c r="A83" s="103" t="s">
        <v>29</v>
      </c>
      <c r="B83" s="104"/>
      <c r="C83" s="104"/>
      <c r="D83" s="104"/>
      <c r="E83" s="105"/>
    </row>
    <row r="86" spans="1:6" x14ac:dyDescent="0.2">
      <c r="A86" s="1" t="s">
        <v>34</v>
      </c>
    </row>
  </sheetData>
  <mergeCells count="7">
    <mergeCell ref="A70:E71"/>
    <mergeCell ref="B73:E73"/>
    <mergeCell ref="B74:E74"/>
    <mergeCell ref="A83:E83"/>
    <mergeCell ref="B79:E82"/>
    <mergeCell ref="B76:E76"/>
    <mergeCell ref="B77:E77"/>
  </mergeCells>
  <pageMargins left="0.70866141732283472" right="0.70866141732283472" top="0.74803149606299213" bottom="0.74803149606299213" header="0.31496062992125984" footer="0.31496062992125984"/>
  <pageSetup paperSize="8" scale="65" orientation="landscape"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GR de Bevelanden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Pieterse</dc:creator>
  <cp:lastModifiedBy>Jeroen de Reus</cp:lastModifiedBy>
  <cp:lastPrinted>2020-08-14T10:39:49Z</cp:lastPrinted>
  <dcterms:created xsi:type="dcterms:W3CDTF">2020-08-03T06:38:11Z</dcterms:created>
  <dcterms:modified xsi:type="dcterms:W3CDTF">2024-10-21T14:41:33Z</dcterms:modified>
</cp:coreProperties>
</file>