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biscutrecht.sharepoint.com/sites/Aanbestedingsdocumenten/Gedeelde documenten/General/Aanbestedingsdossier/07 Inlichtingenfase/Vragenronde 2/(Herziene) bijlagen bij nvi 2/"/>
    </mc:Choice>
  </mc:AlternateContent>
  <xr:revisionPtr revIDLastSave="7" documentId="13_ncr:1_{EABFF44C-EB46-482A-BB90-CF693F1221EC}" xr6:coauthVersionLast="47" xr6:coauthVersionMax="47" xr10:uidLastSave="{07E7C1F7-94EF-4293-92B4-6A0E8BB8CEE5}"/>
  <bookViews>
    <workbookView xWindow="-108" yWindow="-108" windowWidth="23256" windowHeight="12456" xr2:uid="{FA5C7AD1-4656-6741-B777-930002741A58}"/>
  </bookViews>
  <sheets>
    <sheet name="Specificatie bibliotheken" sheetId="1" r:id="rId1"/>
  </sheets>
  <definedNames>
    <definedName name="_xlnm.Print_Area" localSheetId="0">'Specificatie bibliotheken'!$A$1:$R$114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4" i="1" l="1"/>
  <c r="H114" i="1"/>
  <c r="Q18" i="1" l="1"/>
  <c r="P18" i="1" l="1"/>
  <c r="M33" i="1"/>
  <c r="O18" i="1"/>
</calcChain>
</file>

<file path=xl/sharedStrings.xml><?xml version="1.0" encoding="utf-8"?>
<sst xmlns="http://schemas.openxmlformats.org/spreadsheetml/2006/main" count="344" uniqueCount="151">
  <si>
    <t>Naam inschrijver</t>
  </si>
  <si>
    <r>
      <t xml:space="preserve">Vul in de gele cellen in </t>
    </r>
    <r>
      <rPr>
        <b/>
        <u/>
        <sz val="8"/>
        <color rgb="FFFF0000"/>
        <rFont val="Verdana"/>
        <family val="2"/>
      </rPr>
      <t>kolom H</t>
    </r>
    <r>
      <rPr>
        <b/>
        <sz val="8"/>
        <color rgb="FFFF0000"/>
        <rFont val="Verdana"/>
        <family val="2"/>
      </rPr>
      <t xml:space="preserve"> de implementatiekosten in. Afhankelijk van uw implementatieaanpak (gunningscriterium G2) kunt u ervoor kiezen de kosten </t>
    </r>
    <r>
      <rPr>
        <b/>
        <i/>
        <sz val="8"/>
        <color rgb="FFFF0000"/>
        <rFont val="Verdana"/>
        <family val="2"/>
      </rPr>
      <t>per bibliotheek</t>
    </r>
    <r>
      <rPr>
        <b/>
        <sz val="8"/>
        <color rgb="FFFF0000"/>
        <rFont val="Verdana"/>
        <family val="2"/>
      </rPr>
      <t xml:space="preserve"> op te geven, of </t>
    </r>
    <r>
      <rPr>
        <b/>
        <i/>
        <sz val="8"/>
        <color rgb="FFFF0000"/>
        <rFont val="Verdana"/>
        <family val="2"/>
      </rPr>
      <t>per cluster van bibliotheken</t>
    </r>
    <r>
      <rPr>
        <b/>
        <sz val="8"/>
        <color rgb="FFFF0000"/>
        <rFont val="Verdana"/>
        <family val="2"/>
      </rPr>
      <t xml:space="preserve"> (zie kolom F). 
Vul in </t>
    </r>
    <r>
      <rPr>
        <b/>
        <u/>
        <sz val="8"/>
        <color rgb="FFFF0000"/>
        <rFont val="Verdana"/>
        <family val="2"/>
      </rPr>
      <t>kolom I</t>
    </r>
    <r>
      <rPr>
        <b/>
        <sz val="8"/>
        <color rgb="FFFF0000"/>
        <rFont val="Verdana"/>
        <family val="2"/>
      </rPr>
      <t xml:space="preserve"> in: 'per bibliotheek' of de namen van de bibliotheken uit kolom F die u wilt clusteren. Als u de kosten per cluster opgeeft, vul dan in </t>
    </r>
    <r>
      <rPr>
        <b/>
        <u/>
        <sz val="8"/>
        <color rgb="FFFF0000"/>
        <rFont val="Verdana"/>
        <family val="2"/>
      </rPr>
      <t>kolom H</t>
    </r>
    <r>
      <rPr>
        <b/>
        <sz val="8"/>
        <color rgb="FFFF0000"/>
        <rFont val="Verdana"/>
        <family val="2"/>
      </rPr>
      <t xml:space="preserve"> bij één bibliotheek van het cluster de kosten voor dat cluster in.</t>
    </r>
  </si>
  <si>
    <t>We besteden aan voor alle openbare bibliotheken in Nederland. In potentie zijn dat er zo'n 135.
Initieel nemen de onderstaande bibliotheken deel aan de aanbesteding.</t>
  </si>
  <si>
    <t>#</t>
  </si>
  <si>
    <t>Naam bibliotheek</t>
  </si>
  <si>
    <t>Aantal inwoners
per 1 januari 2024 (gefixeerd)</t>
  </si>
  <si>
    <t>Huidige applicatie</t>
  </si>
  <si>
    <t>Huidig contract
via POI, zelfstandig of samen met enkele lokale bibliotheken</t>
  </si>
  <si>
    <t>B Implementatiekosten</t>
  </si>
  <si>
    <t>C1 Gebruikskosten</t>
  </si>
  <si>
    <t>C2 Gebruikskosten</t>
  </si>
  <si>
    <t>Uw kosten</t>
  </si>
  <si>
    <t>Geef aan: kosten per zelfstandige bibliotheek of voor een cluster van bibliotheken</t>
  </si>
  <si>
    <r>
      <t xml:space="preserve">Kernmodule
</t>
    </r>
    <r>
      <rPr>
        <i/>
        <sz val="8"/>
        <color theme="1"/>
        <rFont val="Verdana"/>
        <family val="2"/>
      </rPr>
      <t>verplichte afname</t>
    </r>
  </si>
  <si>
    <r>
      <t xml:space="preserve">Ticketing
</t>
    </r>
    <r>
      <rPr>
        <i/>
        <sz val="8"/>
        <color theme="1"/>
        <rFont val="Verdana"/>
        <family val="2"/>
      </rPr>
      <t>afname niet verplicht</t>
    </r>
  </si>
  <si>
    <r>
      <t xml:space="preserve">Marketing
</t>
    </r>
    <r>
      <rPr>
        <i/>
        <sz val="8"/>
        <color theme="1"/>
        <rFont val="Verdana"/>
        <family val="2"/>
      </rPr>
      <t>afname niet verplicht</t>
    </r>
  </si>
  <si>
    <r>
      <t xml:space="preserve">Schoolbibliotheek
</t>
    </r>
    <r>
      <rPr>
        <i/>
        <sz val="8"/>
        <color theme="1"/>
        <rFont val="Verdana"/>
        <family val="2"/>
      </rPr>
      <t>afname niet verplicht</t>
    </r>
  </si>
  <si>
    <t>Min. aantal
inwoners</t>
  </si>
  <si>
    <t>Max. aantal
inwoners</t>
  </si>
  <si>
    <t>Gebruikskosten
per jaar
per 1.000 inwoners</t>
  </si>
  <si>
    <t>Verwacht percentage inwoners dat hiervan gebruik gaat maken:</t>
  </si>
  <si>
    <t>Verwacht aantal scholen dat hiervan gebruik gaat maken:</t>
  </si>
  <si>
    <t>Bibliotheek Bibliorura Roermond</t>
  </si>
  <si>
    <t>Hosted Wise</t>
  </si>
  <si>
    <t>BiSC &amp; Cubiss ( POI)</t>
  </si>
  <si>
    <t>Bibliotheek Kerkrade</t>
  </si>
  <si>
    <t>Openbare Bibliotheek Gulpen-Wittem</t>
  </si>
  <si>
    <t>Openbare Bibliotheek Meerssen</t>
  </si>
  <si>
    <t>Gebruikskosten
per jaar
per school</t>
  </si>
  <si>
    <t>Stichting BiblioNu Venray</t>
  </si>
  <si>
    <t>Stichting De Bibliotheek Maas en Peel</t>
  </si>
  <si>
    <t>Stichting Openbare Bibliotheek Venlo</t>
  </si>
  <si>
    <t>Stichting SCHUNCK Heerlen</t>
  </si>
  <si>
    <t>Bibliotheek Heusden</t>
  </si>
  <si>
    <t>Stichting de Bibliotheek CultuurPuntAltena</t>
  </si>
  <si>
    <t>Stichting Huis73 's Hertogenbosch</t>
  </si>
  <si>
    <r>
      <t xml:space="preserve">Neem deze bedragen over in de </t>
    </r>
    <r>
      <rPr>
        <b/>
        <i/>
        <sz val="8"/>
        <color rgb="FFFF0000"/>
        <rFont val="Verdana"/>
        <family val="2"/>
      </rPr>
      <t>cellen H35 t/m H37</t>
    </r>
  </si>
  <si>
    <t>Stichting Noord Oost Brabantse Bibliotheken (NOBB)</t>
  </si>
  <si>
    <t>van bijlage C-i</t>
  </si>
  <si>
    <t>de Bibliotheek Angstel Vecht en Venen</t>
  </si>
  <si>
    <t>de Bibliotheek Utrecht</t>
  </si>
  <si>
    <t xml:space="preserve">KunstenHuis Idea </t>
  </si>
  <si>
    <t>Openbare Bibliotheek Veenendaal</t>
  </si>
  <si>
    <t xml:space="preserve">Regiobibliotheek Het Groene Hart </t>
  </si>
  <si>
    <t xml:space="preserve">Regiobibliotheek Z-O-U-T </t>
  </si>
  <si>
    <t>St. Regiobibliotheek Lek &amp; IJssel</t>
  </si>
  <si>
    <t>&gt;20.000.000</t>
  </si>
  <si>
    <t>Stichting Bibliotheken Eemland</t>
  </si>
  <si>
    <t>Bibliotheek De Nieuwe Bibliotheek Almere</t>
  </si>
  <si>
    <t>OB samenwerking</t>
  </si>
  <si>
    <t>Bibliotheek FlevoMeer Lelystad</t>
  </si>
  <si>
    <t>Bibliotheek Theek 5 Oosterhout</t>
  </si>
  <si>
    <t>V-smart</t>
  </si>
  <si>
    <t>Neem dit bedrag</t>
  </si>
  <si>
    <t>Bibliocenter Weert</t>
  </si>
  <si>
    <t>Brocade</t>
  </si>
  <si>
    <t>OB samenwerking (regio 040)</t>
  </si>
  <si>
    <r>
      <t xml:space="preserve">over in </t>
    </r>
    <r>
      <rPr>
        <b/>
        <i/>
        <sz val="8"/>
        <color rgb="FFFF0000"/>
        <rFont val="Verdana"/>
        <family val="2"/>
      </rPr>
      <t>cel H29</t>
    </r>
  </si>
  <si>
    <t>De Domijnen</t>
  </si>
  <si>
    <t>BiblioPlus (Boxmeer)</t>
  </si>
  <si>
    <t>Bibliotheek De Kempen</t>
  </si>
  <si>
    <t>Bibliotheek Eindhoven</t>
  </si>
  <si>
    <t>Stichting De Lage Beemden</t>
  </si>
  <si>
    <t>Bibliotheek Amstelland</t>
  </si>
  <si>
    <t>Probiblio (POI)</t>
  </si>
  <si>
    <t>Bibliotheek en Volksuniversiteit Hilversum</t>
  </si>
  <si>
    <t>Bibliotheek Heiloo</t>
  </si>
  <si>
    <t>Bibliotheek Hoorn</t>
  </si>
  <si>
    <t>Bibliotheek IJmond Noord</t>
  </si>
  <si>
    <t>Bibliotheek Kennemerwaard</t>
  </si>
  <si>
    <t>Bibliotheek Velsen</t>
  </si>
  <si>
    <t>Bibliotheek Waterland</t>
  </si>
  <si>
    <t>Cpunt Hoofddorp</t>
  </si>
  <si>
    <t>De Bieb voor de Zaanstreek</t>
  </si>
  <si>
    <t>Gooi+</t>
  </si>
  <si>
    <t>KopGroep Bibliotheken Den Helder</t>
  </si>
  <si>
    <t>Westfriese Bibliotheken (Stede Broec)</t>
  </si>
  <si>
    <t>Bibliotheek Aan de Vliet (Voorburg)</t>
  </si>
  <si>
    <t>Bibliotheek aan den IJssel</t>
  </si>
  <si>
    <t>Bibliotheek Bollenstreek</t>
  </si>
  <si>
    <t>Bibliotheek 'De Boekenberg' Spijkenisse</t>
  </si>
  <si>
    <t>Bibliotheek De Groene Venen</t>
  </si>
  <si>
    <t>Bibliotheek Gouda</t>
  </si>
  <si>
    <t>Bibliotheek Hoeksche Waard</t>
  </si>
  <si>
    <t>Bibliotheek Katwijk</t>
  </si>
  <si>
    <t>Bibliotheek Krimpenerwaard</t>
  </si>
  <si>
    <t>Bibliotheek Oostland / CulturA &amp; Zo (Nootdorp)</t>
  </si>
  <si>
    <t>Bibliotheek Rijn en Venen</t>
  </si>
  <si>
    <t>Bibliotheek Voorschoten-Wassenaar</t>
  </si>
  <si>
    <t>Bibliotheek Westland</t>
  </si>
  <si>
    <t xml:space="preserve">Bibliotheek Zoetermeer </t>
  </si>
  <si>
    <t>de Bibliotheek AanZet (Gorinchem)</t>
  </si>
  <si>
    <t>de Bibliotheek Schiedam</t>
  </si>
  <si>
    <t>De Plataan Vlaardingen</t>
  </si>
  <si>
    <t>de Bibliotheek Almelo en Theater Hof 88</t>
  </si>
  <si>
    <t>Rijnbrink (POI)</t>
  </si>
  <si>
    <t>de Bibliotheek Dalfsen-Nieuwleusen</t>
  </si>
  <si>
    <t>de Bibliotheek Deventer</t>
  </si>
  <si>
    <t>de Bibliotheek Hardenberg</t>
  </si>
  <si>
    <t>De Bibliotheek Kampen ( Stichting OverO)</t>
  </si>
  <si>
    <t>de Bibliotheek Kop van Overijssel</t>
  </si>
  <si>
    <t>de Bibliotheek Rijssen-Holten</t>
  </si>
  <si>
    <t>de Bibliotheek Salland</t>
  </si>
  <si>
    <t>de Bibliotheek Staphorst</t>
  </si>
  <si>
    <t>de Bibliotheek Tubbergen</t>
  </si>
  <si>
    <t>de Bibliotheek Twenterand</t>
  </si>
  <si>
    <t>de Bibliotheek Wierden</t>
  </si>
  <si>
    <t>de Bibliotheek ZINiN Hellendoorn</t>
  </si>
  <si>
    <t>de Bibliotheek Zwartewaterland</t>
  </si>
  <si>
    <t>Kulturhus de Bijenkorf Borne - Bibliotheek</t>
  </si>
  <si>
    <t>Stadkamer Zwolle ( Stichting OverO)</t>
  </si>
  <si>
    <t>Stichting Fundament - Bibliotheek Losser</t>
  </si>
  <si>
    <t>de Bibliotheek Gelderland Zuid</t>
  </si>
  <si>
    <t>zelfstandig</t>
  </si>
  <si>
    <t>Bibliotheek Dommeldal</t>
  </si>
  <si>
    <t>Bibliotheek Helmond - Peel</t>
  </si>
  <si>
    <t>Bibliotheek Midden-Brabant (Tilburg)</t>
  </si>
  <si>
    <t>Stichting Bibliotheek West-Brabant</t>
  </si>
  <si>
    <t>Bibliotheek Zuid Kennemerland</t>
  </si>
  <si>
    <t xml:space="preserve">V-smart </t>
  </si>
  <si>
    <t>OBA</t>
  </si>
  <si>
    <t>De tweede verdieping Nieuwegein</t>
  </si>
  <si>
    <t>Zelfstandig</t>
  </si>
  <si>
    <t>Bibliotheek Rotterdam</t>
  </si>
  <si>
    <t>DOK Delft</t>
  </si>
  <si>
    <r>
      <t xml:space="preserve">Neem dit bedrag over in </t>
    </r>
    <r>
      <rPr>
        <b/>
        <i/>
        <sz val="8"/>
        <color rgb="FFFF0000"/>
        <rFont val="Verdana"/>
        <family val="2"/>
      </rPr>
      <t>cel H23</t>
    </r>
    <r>
      <rPr>
        <i/>
        <sz val="8"/>
        <color rgb="FFFF0000"/>
        <rFont val="Verdana"/>
        <family val="2"/>
      </rPr>
      <t xml:space="preserve"> van bijlage C-i</t>
    </r>
  </si>
  <si>
    <t xml:space="preserve"> </t>
  </si>
  <si>
    <r>
      <rPr>
        <b/>
        <sz val="12"/>
        <color rgb="FF000000"/>
        <rFont val="Verdana"/>
        <family val="2"/>
      </rPr>
      <t xml:space="preserve">Bijlage C-ii Deelnemende bibliotheekorganisaties in 2024   </t>
    </r>
    <r>
      <rPr>
        <b/>
        <sz val="12"/>
        <color rgb="FFFF0000"/>
        <rFont val="Verdana"/>
        <family val="2"/>
      </rPr>
      <t>--DEFINITIEF--</t>
    </r>
  </si>
  <si>
    <t>Biblionet Groningen</t>
  </si>
  <si>
    <t>Biblionet Groningen (POI)</t>
  </si>
  <si>
    <t>Forum Groningen</t>
  </si>
  <si>
    <t>Centre Ceramique Maastricht</t>
  </si>
  <si>
    <t>Bibliotheek Drachten Smallingerland</t>
  </si>
  <si>
    <t>Fers (POI)</t>
  </si>
  <si>
    <t>Bibliotheek Noord Fryslând (Franeker)</t>
  </si>
  <si>
    <t>Bibliotheek Zuid Fryslând</t>
  </si>
  <si>
    <t>Bibliotheken Mar en Fean (Sneek)</t>
  </si>
  <si>
    <t>dBieb Leeuwarden</t>
  </si>
  <si>
    <t>Bibliotheek De Nobelaer Etten-leur</t>
  </si>
  <si>
    <t>Bibliotheek Zuid-Hollandse Delta (Hellevoetsluis)</t>
  </si>
  <si>
    <t>de Bibliotheek Dinkelland</t>
  </si>
  <si>
    <t>De Bibliotheek Oosterschelde</t>
  </si>
  <si>
    <t>Zeeuwse Bibliotheek (POI)</t>
  </si>
  <si>
    <t>De Bibliotheek Zeeuw-Vlaanderen</t>
  </si>
  <si>
    <t>Vubis</t>
  </si>
  <si>
    <t xml:space="preserve">Totaal aantal inwoners aangemelde bibliotheken 
per 1 januari 2024 </t>
  </si>
  <si>
    <t>Heuvellandbibliotheken</t>
  </si>
  <si>
    <r>
      <t xml:space="preserve">de Bibliotheek Twente </t>
    </r>
    <r>
      <rPr>
        <i/>
        <sz val="8"/>
        <color rgb="FF000000"/>
        <rFont val="Verdana"/>
        <family val="2"/>
      </rPr>
      <t>(Hengelo, Oldenzaal en HofvTwente)</t>
    </r>
  </si>
  <si>
    <r>
      <t xml:space="preserve">ZB Bibliotheek van Zeeland (Middelburg) (bibliotheek en </t>
    </r>
    <r>
      <rPr>
        <sz val="8"/>
        <color rgb="FFFF0000"/>
        <rFont val="Verdana"/>
        <family val="2"/>
      </rPr>
      <t>POI</t>
    </r>
    <r>
      <rPr>
        <sz val="8"/>
        <color rgb="FF000000"/>
        <rFont val="Verdana"/>
        <family val="2"/>
      </rPr>
      <t>)</t>
    </r>
  </si>
  <si>
    <t xml:space="preserve">Vul in de gele cellen hieronder gestaffeld prijzen in, uitgaande van het aantal inwoners. Cel M30 berekent op basis van het aantal inwoners in cel D114 het juiste bedrag. 
Geef prijzen op per 2024. Voor de jaren daarna is indexering van toepassing zoals beschreven in bijlage B-ii DFA. 
Meer informatie vindt u in paragraaf 7.3 van het beschrijvend document en bijlage B-ii DFA. </t>
  </si>
  <si>
    <t>Vul in de gele cellen hieronder voor elk van de drie modules een vaste prijs per 1.000 inwoners in. De cellen O18, P18 en Q18 berekenen op basis van een inschatting van het huidige gebruik van de modules en het aantal inwoners in cel D114 de juiste bedragen.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</si>
</sst>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0_ ;\-#,##0\ "/>
  </numFmts>
  <fonts count="23" x14ac:knownFonts="1">
    <font>
      <sz val="12"/>
      <color theme="1"/>
      <name val="Calibri"/>
      <family val="2"/>
      <scheme val="minor"/>
    </font>
    <font>
      <i/>
      <sz val="8"/>
      <color theme="1"/>
      <name val="Verdana"/>
      <family val="2"/>
    </font>
    <font>
      <sz val="10"/>
      <name val="Arial"/>
      <family val="2"/>
    </font>
    <font>
      <b/>
      <sz val="8"/>
      <color indexed="10"/>
      <name val="Verdana"/>
      <family val="2"/>
    </font>
    <font>
      <b/>
      <sz val="8"/>
      <color theme="1"/>
      <name val="Verdana"/>
      <family val="2"/>
    </font>
    <font>
      <sz val="8"/>
      <color theme="1"/>
      <name val="Verdana"/>
      <family val="2"/>
    </font>
    <font>
      <sz val="8"/>
      <color rgb="FFFF0000"/>
      <name val="Verdana"/>
      <family val="2"/>
    </font>
    <font>
      <sz val="12"/>
      <color theme="1"/>
      <name val="Calibri"/>
      <family val="2"/>
      <scheme val="minor"/>
    </font>
    <font>
      <b/>
      <sz val="8"/>
      <color rgb="FFFF0000"/>
      <name val="Verdana"/>
      <family val="2"/>
    </font>
    <font>
      <sz val="8"/>
      <name val="Verdana"/>
      <family val="2"/>
    </font>
    <font>
      <i/>
      <sz val="8"/>
      <color rgb="FFFF0000"/>
      <name val="Verdana"/>
      <family val="2"/>
    </font>
    <font>
      <b/>
      <i/>
      <sz val="8"/>
      <color rgb="FFFF0000"/>
      <name val="Verdana"/>
      <family val="2"/>
    </font>
    <font>
      <b/>
      <sz val="8"/>
      <name val="Verdana"/>
      <family val="2"/>
    </font>
    <font>
      <i/>
      <sz val="8"/>
      <name val="Verdana"/>
      <family val="2"/>
    </font>
    <font>
      <b/>
      <u/>
      <sz val="8"/>
      <color rgb="FFFF0000"/>
      <name val="Verdana"/>
      <family val="2"/>
    </font>
    <font>
      <sz val="8"/>
      <color rgb="FF000000"/>
      <name val="Verdana"/>
      <family val="2"/>
    </font>
    <font>
      <sz val="8"/>
      <name val="Verdana"/>
      <family val="2"/>
    </font>
    <font>
      <b/>
      <sz val="12"/>
      <color rgb="FF000000"/>
      <name val="Verdana"/>
      <family val="2"/>
    </font>
    <font>
      <b/>
      <sz val="12"/>
      <color rgb="FFFF0000"/>
      <name val="Verdana"/>
      <family val="2"/>
    </font>
    <font>
      <b/>
      <sz val="12"/>
      <color theme="1"/>
      <name val="Verdana"/>
      <family val="2"/>
    </font>
    <font>
      <sz val="8"/>
      <color theme="1"/>
      <name val="Verdana"/>
      <family val="2"/>
    </font>
    <font>
      <sz val="8"/>
      <color rgb="FF000000"/>
      <name val="Verdana"/>
      <family val="2"/>
    </font>
    <font>
      <i/>
      <sz val="8"/>
      <color rgb="FF000000"/>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thin">
        <color indexed="64"/>
      </bottom>
      <diagonal/>
    </border>
    <border>
      <left style="thin">
        <color auto="1"/>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diagonal/>
    </border>
  </borders>
  <cellStyleXfs count="4">
    <xf numFmtId="0" fontId="0" fillId="0" borderId="0"/>
    <xf numFmtId="0" fontId="2" fillId="0" borderId="0"/>
    <xf numFmtId="43" fontId="7" fillId="0" borderId="0" applyFont="0" applyFill="0" applyBorder="0" applyAlignment="0" applyProtection="0"/>
    <xf numFmtId="44" fontId="7" fillId="0" borderId="0" applyFont="0" applyFill="0" applyBorder="0" applyAlignment="0" applyProtection="0"/>
  </cellStyleXfs>
  <cellXfs count="153">
    <xf numFmtId="0" fontId="0" fillId="0" borderId="0" xfId="0"/>
    <xf numFmtId="164" fontId="5" fillId="3" borderId="7" xfId="0" applyNumberFormat="1" applyFont="1" applyFill="1" applyBorder="1" applyProtection="1">
      <protection locked="0"/>
    </xf>
    <xf numFmtId="164" fontId="5" fillId="3" borderId="6" xfId="0" applyNumberFormat="1" applyFont="1" applyFill="1" applyBorder="1" applyProtection="1">
      <protection locked="0"/>
    </xf>
    <xf numFmtId="0" fontId="5" fillId="0" borderId="0" xfId="0" applyFont="1" applyAlignment="1">
      <alignment horizontal="center" vertical="top"/>
    </xf>
    <xf numFmtId="0" fontId="5" fillId="0" borderId="0" xfId="0" applyFont="1" applyAlignment="1">
      <alignment horizontal="left"/>
    </xf>
    <xf numFmtId="3" fontId="5" fillId="0" borderId="0" xfId="0" applyNumberFormat="1" applyFont="1" applyAlignment="1">
      <alignment horizontal="right"/>
    </xf>
    <xf numFmtId="0" fontId="5" fillId="0" borderId="0" xfId="0" applyFont="1" applyAlignment="1">
      <alignment horizontal="center"/>
    </xf>
    <xf numFmtId="0" fontId="5" fillId="0" borderId="0" xfId="0" applyFont="1"/>
    <xf numFmtId="0" fontId="8" fillId="0" borderId="0" xfId="0" applyFont="1"/>
    <xf numFmtId="0" fontId="3" fillId="0" borderId="0" xfId="1" applyFont="1" applyAlignment="1">
      <alignment horizontal="left" vertical="center" wrapText="1"/>
    </xf>
    <xf numFmtId="0" fontId="8" fillId="0" borderId="0" xfId="0" applyFont="1" applyAlignment="1">
      <alignment vertical="top" wrapText="1"/>
    </xf>
    <xf numFmtId="0" fontId="3" fillId="0" borderId="0" xfId="1" applyFont="1" applyAlignment="1">
      <alignment horizontal="left" wrapText="1"/>
    </xf>
    <xf numFmtId="0" fontId="4" fillId="2" borderId="2" xfId="0" applyFont="1" applyFill="1" applyBorder="1" applyAlignment="1">
      <alignment horizontal="left" vertical="top"/>
    </xf>
    <xf numFmtId="0" fontId="4" fillId="2" borderId="14" xfId="0" applyFont="1" applyFill="1" applyBorder="1" applyAlignment="1">
      <alignment horizontal="right" vertical="top" wrapText="1"/>
    </xf>
    <xf numFmtId="0" fontId="4" fillId="2" borderId="16"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13" xfId="0" applyFont="1" applyFill="1" applyBorder="1" applyAlignment="1">
      <alignment horizontal="center" vertical="top" wrapText="1"/>
    </xf>
    <xf numFmtId="0" fontId="5" fillId="2" borderId="15" xfId="0" applyFont="1" applyFill="1" applyBorder="1" applyAlignment="1">
      <alignment horizontal="right"/>
    </xf>
    <xf numFmtId="0" fontId="4" fillId="2" borderId="4" xfId="0" applyFont="1" applyFill="1" applyBorder="1" applyAlignment="1">
      <alignment horizontal="right" vertical="top" wrapText="1"/>
    </xf>
    <xf numFmtId="0" fontId="4" fillId="2" borderId="26" xfId="0" applyFont="1" applyFill="1" applyBorder="1" applyAlignment="1">
      <alignment horizontal="right" vertical="top" wrapText="1"/>
    </xf>
    <xf numFmtId="0" fontId="4" fillId="2" borderId="21" xfId="0" applyFont="1" applyFill="1" applyBorder="1" applyAlignment="1">
      <alignment horizontal="right" vertical="top" wrapText="1"/>
    </xf>
    <xf numFmtId="165" fontId="5" fillId="0" borderId="7" xfId="2" applyNumberFormat="1" applyFont="1" applyBorder="1" applyProtection="1"/>
    <xf numFmtId="165" fontId="5" fillId="0" borderId="6" xfId="2" applyNumberFormat="1" applyFont="1" applyBorder="1" applyProtection="1"/>
    <xf numFmtId="164" fontId="4" fillId="4" borderId="2" xfId="0" applyNumberFormat="1" applyFont="1" applyFill="1" applyBorder="1"/>
    <xf numFmtId="164" fontId="4" fillId="4" borderId="19" xfId="0" applyNumberFormat="1" applyFont="1" applyFill="1" applyBorder="1"/>
    <xf numFmtId="0" fontId="5" fillId="4" borderId="3" xfId="0" applyFont="1" applyFill="1" applyBorder="1"/>
    <xf numFmtId="0" fontId="5" fillId="4" borderId="0" xfId="0" applyFont="1" applyFill="1"/>
    <xf numFmtId="0" fontId="5" fillId="4" borderId="20" xfId="0" applyFont="1" applyFill="1" applyBorder="1"/>
    <xf numFmtId="0" fontId="10" fillId="4" borderId="0" xfId="0" applyFont="1" applyFill="1" applyAlignment="1">
      <alignment horizontal="center"/>
    </xf>
    <xf numFmtId="0" fontId="5" fillId="4" borderId="4" xfId="0" applyFont="1" applyFill="1" applyBorder="1"/>
    <xf numFmtId="0" fontId="5" fillId="4" borderId="5" xfId="0" applyFont="1" applyFill="1" applyBorder="1"/>
    <xf numFmtId="0" fontId="5" fillId="4" borderId="21" xfId="0" applyFont="1" applyFill="1" applyBorder="1"/>
    <xf numFmtId="165" fontId="5" fillId="0" borderId="6" xfId="2" applyNumberFormat="1" applyFont="1" applyBorder="1" applyAlignment="1" applyProtection="1">
      <alignment horizontal="right"/>
    </xf>
    <xf numFmtId="0" fontId="6" fillId="0" borderId="0" xfId="0" applyFont="1"/>
    <xf numFmtId="164" fontId="4" fillId="4" borderId="22" xfId="0" applyNumberFormat="1" applyFont="1" applyFill="1" applyBorder="1"/>
    <xf numFmtId="164" fontId="4" fillId="4" borderId="8" xfId="0" applyNumberFormat="1" applyFont="1" applyFill="1" applyBorder="1"/>
    <xf numFmtId="164" fontId="10" fillId="4" borderId="8" xfId="0" applyNumberFormat="1" applyFont="1" applyFill="1" applyBorder="1" applyAlignment="1">
      <alignment horizontal="right"/>
    </xf>
    <xf numFmtId="164" fontId="4" fillId="4" borderId="9" xfId="0" applyNumberFormat="1" applyFont="1" applyFill="1" applyBorder="1"/>
    <xf numFmtId="3" fontId="5" fillId="0" borderId="0" xfId="2" applyNumberFormat="1" applyFont="1" applyAlignment="1" applyProtection="1">
      <alignment horizontal="right"/>
    </xf>
    <xf numFmtId="3" fontId="4" fillId="0" borderId="0" xfId="2" applyNumberFormat="1" applyFont="1" applyAlignment="1" applyProtection="1">
      <alignment horizontal="right" vertical="top"/>
    </xf>
    <xf numFmtId="164" fontId="4" fillId="0" borderId="0" xfId="0" applyNumberFormat="1" applyFont="1"/>
    <xf numFmtId="0" fontId="5" fillId="0" borderId="0" xfId="0" applyFont="1" applyAlignment="1">
      <alignment horizontal="right"/>
    </xf>
    <xf numFmtId="43" fontId="5" fillId="0" borderId="0" xfId="2" applyFont="1" applyAlignment="1" applyProtection="1">
      <alignment horizontal="right" vertical="top"/>
    </xf>
    <xf numFmtId="43" fontId="4" fillId="0" borderId="0" xfId="2" applyFont="1" applyAlignment="1" applyProtection="1">
      <alignment horizontal="right" vertical="top" wrapText="1"/>
    </xf>
    <xf numFmtId="43" fontId="12" fillId="0" borderId="0" xfId="2" applyFont="1" applyAlignment="1" applyProtection="1">
      <alignment horizontal="right" vertical="top" wrapText="1"/>
    </xf>
    <xf numFmtId="0" fontId="5" fillId="0" borderId="0" xfId="0" applyFont="1" applyAlignment="1">
      <alignment horizontal="right" vertical="top"/>
    </xf>
    <xf numFmtId="0" fontId="4" fillId="0" borderId="0" xfId="0" applyFont="1" applyAlignment="1">
      <alignment horizontal="right" vertical="top"/>
    </xf>
    <xf numFmtId="3" fontId="4" fillId="0" borderId="0" xfId="0" applyNumberFormat="1" applyFont="1" applyAlignment="1">
      <alignment horizontal="right" vertical="top"/>
    </xf>
    <xf numFmtId="43" fontId="5" fillId="0" borderId="0" xfId="2" applyFont="1" applyAlignment="1" applyProtection="1">
      <alignment horizontal="center" vertical="top"/>
    </xf>
    <xf numFmtId="43" fontId="5" fillId="0" borderId="0" xfId="2" applyFont="1" applyAlignment="1" applyProtection="1">
      <alignment horizontal="left"/>
    </xf>
    <xf numFmtId="9" fontId="9" fillId="2" borderId="32" xfId="0" applyNumberFormat="1" applyFont="1" applyFill="1" applyBorder="1" applyAlignment="1">
      <alignment horizontal="center"/>
    </xf>
    <xf numFmtId="9" fontId="9" fillId="2" borderId="6" xfId="0" applyNumberFormat="1" applyFont="1" applyFill="1" applyBorder="1" applyAlignment="1">
      <alignment horizontal="center"/>
    </xf>
    <xf numFmtId="0" fontId="4" fillId="0" borderId="0" xfId="0" applyFont="1" applyAlignment="1">
      <alignment horizontal="left"/>
    </xf>
    <xf numFmtId="7" fontId="4" fillId="4" borderId="1" xfId="3" applyNumberFormat="1" applyFont="1" applyFill="1" applyBorder="1" applyProtection="1"/>
    <xf numFmtId="0" fontId="5" fillId="0" borderId="35" xfId="0" applyFont="1" applyBorder="1" applyAlignment="1">
      <alignment horizontal="center" vertical="top" wrapText="1"/>
    </xf>
    <xf numFmtId="0" fontId="5" fillId="3" borderId="6" xfId="0" applyFont="1" applyFill="1" applyBorder="1" applyProtection="1">
      <protection locked="0"/>
    </xf>
    <xf numFmtId="164" fontId="4" fillId="4" borderId="22" xfId="0" applyNumberFormat="1" applyFont="1" applyFill="1" applyBorder="1" applyAlignment="1">
      <alignment vertical="top"/>
    </xf>
    <xf numFmtId="164" fontId="10" fillId="4" borderId="9" xfId="0" applyNumberFormat="1" applyFont="1" applyFill="1" applyBorder="1" applyAlignment="1">
      <alignment horizontal="right" vertical="top" wrapText="1"/>
    </xf>
    <xf numFmtId="0" fontId="5" fillId="2" borderId="37" xfId="0" applyFont="1" applyFill="1" applyBorder="1" applyAlignment="1">
      <alignment horizontal="left" vertical="center"/>
    </xf>
    <xf numFmtId="0" fontId="4" fillId="2" borderId="38" xfId="0" applyFont="1" applyFill="1" applyBorder="1" applyAlignment="1">
      <alignment horizontal="left" vertical="center"/>
    </xf>
    <xf numFmtId="0" fontId="10" fillId="0" borderId="0" xfId="0" applyFont="1" applyAlignment="1">
      <alignment vertical="center"/>
    </xf>
    <xf numFmtId="166" fontId="9" fillId="2" borderId="33" xfId="2" applyNumberFormat="1" applyFont="1" applyFill="1" applyBorder="1" applyAlignment="1" applyProtection="1">
      <alignment horizontal="center"/>
    </xf>
    <xf numFmtId="0" fontId="5" fillId="0" borderId="36" xfId="0" applyFont="1" applyBorder="1" applyAlignment="1">
      <alignment horizontal="center" vertical="top"/>
    </xf>
    <xf numFmtId="0" fontId="5" fillId="0" borderId="41" xfId="0" applyFont="1" applyBorder="1" applyAlignment="1">
      <alignment horizontal="center" vertical="top"/>
    </xf>
    <xf numFmtId="0" fontId="16" fillId="0" borderId="34" xfId="0" applyFont="1" applyBorder="1"/>
    <xf numFmtId="3" fontId="15" fillId="0" borderId="34" xfId="0" applyNumberFormat="1" applyFont="1" applyBorder="1"/>
    <xf numFmtId="0" fontId="5" fillId="0" borderId="42" xfId="0" applyFont="1" applyBorder="1" applyAlignment="1">
      <alignment horizontal="center" vertical="top" wrapText="1"/>
    </xf>
    <xf numFmtId="0" fontId="19" fillId="0" borderId="0" xfId="0" applyFont="1" applyAlignment="1">
      <alignment horizontal="left" vertical="top"/>
    </xf>
    <xf numFmtId="3" fontId="4" fillId="5" borderId="0" xfId="2" applyNumberFormat="1" applyFont="1" applyFill="1" applyAlignment="1" applyProtection="1">
      <alignment horizontal="right" vertical="top"/>
    </xf>
    <xf numFmtId="0" fontId="20" fillId="0" borderId="0" xfId="0" applyFont="1"/>
    <xf numFmtId="165" fontId="20" fillId="0" borderId="6" xfId="2" applyNumberFormat="1" applyFont="1" applyBorder="1"/>
    <xf numFmtId="165" fontId="20" fillId="0" borderId="7" xfId="2" applyNumberFormat="1" applyFont="1" applyBorder="1"/>
    <xf numFmtId="0" fontId="9" fillId="0" borderId="6" xfId="0" applyFont="1" applyBorder="1"/>
    <xf numFmtId="3" fontId="9" fillId="0" borderId="6" xfId="0" applyNumberFormat="1" applyFont="1" applyBorder="1"/>
    <xf numFmtId="3" fontId="21" fillId="0" borderId="6" xfId="0" applyNumberFormat="1" applyFont="1" applyBorder="1"/>
    <xf numFmtId="0" fontId="9" fillId="0" borderId="7" xfId="0" applyFont="1" applyBorder="1"/>
    <xf numFmtId="0" fontId="9" fillId="0" borderId="34" xfId="0" applyFont="1" applyBorder="1"/>
    <xf numFmtId="3" fontId="21" fillId="0" borderId="41" xfId="0" applyNumberFormat="1" applyFont="1" applyBorder="1"/>
    <xf numFmtId="3" fontId="9" fillId="0" borderId="41" xfId="0" applyNumberFormat="1" applyFont="1" applyBorder="1"/>
    <xf numFmtId="0" fontId="21" fillId="0" borderId="6" xfId="0" applyFont="1" applyBorder="1"/>
    <xf numFmtId="3" fontId="21" fillId="0" borderId="43" xfId="0" applyNumberFormat="1" applyFont="1" applyBorder="1"/>
    <xf numFmtId="3" fontId="21" fillId="0" borderId="44" xfId="0" applyNumberFormat="1" applyFont="1" applyBorder="1"/>
    <xf numFmtId="0" fontId="9" fillId="0" borderId="44" xfId="0" applyFont="1" applyBorder="1"/>
    <xf numFmtId="0" fontId="9" fillId="0" borderId="45" xfId="0" applyFont="1" applyBorder="1"/>
    <xf numFmtId="0" fontId="9" fillId="0" borderId="41" xfId="0" applyFont="1" applyBorder="1"/>
    <xf numFmtId="0" fontId="21" fillId="0" borderId="44" xfId="0" applyFont="1" applyBorder="1"/>
    <xf numFmtId="3" fontId="21" fillId="0" borderId="46" xfId="0" applyNumberFormat="1" applyFont="1" applyBorder="1"/>
    <xf numFmtId="3" fontId="21" fillId="0" borderId="34" xfId="0" applyNumberFormat="1" applyFont="1" applyBorder="1"/>
    <xf numFmtId="0" fontId="9" fillId="0" borderId="43" xfId="0" applyFont="1" applyBorder="1"/>
    <xf numFmtId="3" fontId="21" fillId="0" borderId="47" xfId="0" applyNumberFormat="1" applyFont="1" applyBorder="1"/>
    <xf numFmtId="0" fontId="9" fillId="0" borderId="48" xfId="0" applyFont="1" applyBorder="1"/>
    <xf numFmtId="0" fontId="9" fillId="0" borderId="36" xfId="0" applyFont="1" applyBorder="1"/>
    <xf numFmtId="3" fontId="21" fillId="0" borderId="45" xfId="0" applyNumberFormat="1" applyFont="1" applyBorder="1"/>
    <xf numFmtId="0" fontId="9" fillId="0" borderId="49" xfId="0" applyFont="1" applyBorder="1"/>
    <xf numFmtId="0" fontId="9" fillId="0" borderId="35" xfId="0" applyFont="1" applyBorder="1"/>
    <xf numFmtId="3" fontId="9" fillId="0" borderId="34" xfId="0" applyNumberFormat="1" applyFont="1" applyBorder="1"/>
    <xf numFmtId="3" fontId="9" fillId="0" borderId="44" xfId="0" applyNumberFormat="1" applyFont="1" applyBorder="1"/>
    <xf numFmtId="3" fontId="21" fillId="0" borderId="44" xfId="0" applyNumberFormat="1" applyFont="1" applyBorder="1" applyAlignment="1">
      <alignment horizontal="right"/>
    </xf>
    <xf numFmtId="0" fontId="21" fillId="0" borderId="34" xfId="0" applyFont="1" applyBorder="1"/>
    <xf numFmtId="3" fontId="9" fillId="0" borderId="0" xfId="0" applyNumberFormat="1" applyFont="1"/>
    <xf numFmtId="0" fontId="9" fillId="0" borderId="47" xfId="0" applyFont="1" applyBorder="1"/>
    <xf numFmtId="3" fontId="21" fillId="0" borderId="0" xfId="0" applyNumberFormat="1" applyFont="1"/>
    <xf numFmtId="0" fontId="8" fillId="5" borderId="0" xfId="0" applyFont="1" applyFill="1" applyAlignment="1">
      <alignment horizontal="left" wrapText="1"/>
    </xf>
    <xf numFmtId="0" fontId="8" fillId="5" borderId="0" xfId="1" applyFont="1" applyFill="1" applyAlignment="1">
      <alignment horizontal="left" wrapText="1"/>
    </xf>
    <xf numFmtId="3" fontId="5" fillId="3" borderId="39" xfId="0" applyNumberFormat="1" applyFont="1" applyFill="1" applyBorder="1" applyAlignment="1" applyProtection="1">
      <alignment horizontal="center" vertical="center"/>
      <protection locked="0"/>
    </xf>
    <xf numFmtId="3" fontId="5" fillId="3" borderId="40" xfId="0" applyNumberFormat="1" applyFont="1" applyFill="1" applyBorder="1" applyAlignment="1" applyProtection="1">
      <alignment horizontal="center" vertical="center"/>
      <protection locked="0"/>
    </xf>
    <xf numFmtId="0" fontId="13" fillId="0" borderId="0" xfId="0" applyFont="1" applyAlignment="1">
      <alignment horizontal="left" wrapText="1"/>
    </xf>
    <xf numFmtId="0" fontId="13" fillId="0" borderId="20" xfId="0" applyFont="1" applyBorder="1" applyAlignment="1">
      <alignment horizontal="left" wrapText="1"/>
    </xf>
    <xf numFmtId="164" fontId="4" fillId="2" borderId="14" xfId="0" applyNumberFormat="1" applyFont="1" applyFill="1" applyBorder="1" applyAlignment="1">
      <alignment horizontal="center" vertical="center" wrapText="1"/>
    </xf>
    <xf numFmtId="164" fontId="4" fillId="2" borderId="28" xfId="0" applyNumberFormat="1" applyFont="1" applyFill="1" applyBorder="1" applyAlignment="1">
      <alignment horizontal="center" vertical="center" wrapText="1"/>
    </xf>
    <xf numFmtId="164" fontId="4" fillId="2" borderId="15" xfId="0" applyNumberFormat="1" applyFont="1" applyFill="1" applyBorder="1" applyAlignment="1">
      <alignment horizontal="center" vertical="center" wrapText="1"/>
    </xf>
    <xf numFmtId="0" fontId="4" fillId="2" borderId="16"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5" borderId="0" xfId="0" applyFont="1" applyFill="1" applyAlignment="1">
      <alignment horizontal="right" vertical="top" wrapText="1"/>
    </xf>
    <xf numFmtId="164" fontId="5" fillId="2" borderId="14" xfId="0" applyNumberFormat="1" applyFont="1" applyFill="1" applyBorder="1" applyAlignment="1">
      <alignment horizontal="center" vertical="center" wrapText="1"/>
    </xf>
    <xf numFmtId="164" fontId="5" fillId="2" borderId="28" xfId="0" applyNumberFormat="1" applyFont="1" applyFill="1" applyBorder="1" applyAlignment="1">
      <alignment horizontal="center" vertical="center" wrapText="1"/>
    </xf>
    <xf numFmtId="164" fontId="5" fillId="2" borderId="30" xfId="0" applyNumberFormat="1" applyFont="1" applyFill="1" applyBorder="1" applyAlignment="1">
      <alignment horizontal="center" vertical="center" wrapText="1"/>
    </xf>
    <xf numFmtId="0" fontId="8" fillId="0" borderId="0" xfId="0" applyFont="1" applyAlignment="1">
      <alignment horizontal="left" wrapText="1"/>
    </xf>
    <xf numFmtId="164" fontId="4" fillId="2" borderId="13" xfId="0" applyNumberFormat="1" applyFont="1" applyFill="1" applyBorder="1" applyAlignment="1">
      <alignment horizontal="center" vertical="center" wrapText="1"/>
    </xf>
    <xf numFmtId="164" fontId="4" fillId="2" borderId="27" xfId="0" applyNumberFormat="1" applyFont="1" applyFill="1" applyBorder="1" applyAlignment="1">
      <alignment horizontal="center" vertical="center" wrapText="1"/>
    </xf>
    <xf numFmtId="164" fontId="4" fillId="2" borderId="17" xfId="0" applyNumberFormat="1" applyFont="1" applyFill="1" applyBorder="1" applyAlignment="1">
      <alignment horizontal="center" vertical="center" wrapText="1"/>
    </xf>
    <xf numFmtId="164" fontId="4" fillId="2" borderId="16" xfId="0" applyNumberFormat="1" applyFont="1" applyFill="1" applyBorder="1" applyAlignment="1">
      <alignment horizontal="center" vertical="center" wrapText="1"/>
    </xf>
    <xf numFmtId="164" fontId="4" fillId="2" borderId="29" xfId="0" applyNumberFormat="1" applyFont="1" applyFill="1" applyBorder="1" applyAlignment="1">
      <alignment horizontal="center" vertical="center" wrapText="1"/>
    </xf>
    <xf numFmtId="164" fontId="4" fillId="2" borderId="18" xfId="0" applyNumberFormat="1" applyFont="1" applyFill="1" applyBorder="1" applyAlignment="1">
      <alignment horizontal="center" vertical="center" wrapText="1"/>
    </xf>
    <xf numFmtId="164" fontId="5" fillId="2" borderId="13" xfId="0" applyNumberFormat="1" applyFont="1" applyFill="1" applyBorder="1" applyAlignment="1">
      <alignment horizontal="center" vertical="center" wrapText="1"/>
    </xf>
    <xf numFmtId="164" fontId="5" fillId="2" borderId="27"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164" fontId="5" fillId="2" borderId="29" xfId="0" applyNumberFormat="1" applyFont="1" applyFill="1" applyBorder="1" applyAlignment="1">
      <alignment horizontal="center" vertical="center" wrapText="1"/>
    </xf>
    <xf numFmtId="164" fontId="5" fillId="2" borderId="31" xfId="0" applyNumberFormat="1" applyFont="1" applyFill="1" applyBorder="1" applyAlignment="1">
      <alignment horizontal="center" vertical="center" wrapText="1"/>
    </xf>
    <xf numFmtId="0" fontId="4" fillId="2" borderId="1" xfId="0" applyFont="1" applyFill="1" applyBorder="1" applyAlignment="1">
      <alignment horizontal="center"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0" fontId="4" fillId="2" borderId="2" xfId="0" applyFont="1" applyFill="1" applyBorder="1" applyAlignment="1">
      <alignment horizontal="left" vertical="top" wrapText="1"/>
    </xf>
    <xf numFmtId="0" fontId="4" fillId="2" borderId="19" xfId="0" applyFont="1" applyFill="1" applyBorder="1" applyAlignment="1">
      <alignment horizontal="center" vertical="top"/>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4" fillId="2" borderId="19" xfId="0" applyFont="1" applyFill="1" applyBorder="1" applyAlignment="1">
      <alignment horizontal="left" vertical="top" wrapText="1"/>
    </xf>
    <xf numFmtId="0" fontId="4" fillId="2" borderId="20" xfId="0" applyFont="1" applyFill="1" applyBorder="1" applyAlignment="1">
      <alignment horizontal="left" vertical="top" wrapText="1"/>
    </xf>
    <xf numFmtId="3" fontId="4" fillId="2" borderId="2" xfId="0" applyNumberFormat="1" applyFont="1" applyFill="1" applyBorder="1" applyAlignment="1">
      <alignment horizontal="right" vertical="top" wrapText="1"/>
    </xf>
    <xf numFmtId="0" fontId="4" fillId="2" borderId="24" xfId="0" applyFont="1" applyFill="1" applyBorder="1" applyAlignment="1">
      <alignment horizontal="center" vertical="top" wrapText="1"/>
    </xf>
    <xf numFmtId="0" fontId="4" fillId="2" borderId="23" xfId="0" applyFont="1" applyFill="1" applyBorder="1" applyAlignment="1">
      <alignment horizontal="center" vertical="top" wrapText="1"/>
    </xf>
    <xf numFmtId="0" fontId="4" fillId="2" borderId="25" xfId="0" applyFont="1" applyFill="1" applyBorder="1" applyAlignment="1">
      <alignment horizontal="center" vertical="top" wrapText="1"/>
    </xf>
    <xf numFmtId="0" fontId="8" fillId="0" borderId="0" xfId="0" applyFont="1" applyAlignment="1">
      <alignment horizontal="left" vertical="top" wrapText="1"/>
    </xf>
    <xf numFmtId="3" fontId="9" fillId="0" borderId="7" xfId="0" applyNumberFormat="1" applyFont="1" applyBorder="1"/>
    <xf numFmtId="0" fontId="4" fillId="2" borderId="0" xfId="0" applyFont="1" applyFill="1" applyBorder="1" applyAlignment="1">
      <alignment horizontal="left" vertical="top"/>
    </xf>
    <xf numFmtId="3" fontId="4" fillId="2" borderId="0" xfId="0" applyNumberFormat="1" applyFont="1" applyFill="1" applyBorder="1" applyAlignment="1">
      <alignment horizontal="right" vertical="top"/>
    </xf>
    <xf numFmtId="0" fontId="4" fillId="2" borderId="0" xfId="0" applyFont="1" applyFill="1" applyBorder="1" applyAlignment="1">
      <alignment horizontal="left" vertical="top" wrapText="1"/>
    </xf>
    <xf numFmtId="0" fontId="4" fillId="2" borderId="5" xfId="0" applyFont="1" applyFill="1" applyBorder="1" applyAlignment="1">
      <alignment horizontal="left" vertical="top"/>
    </xf>
    <xf numFmtId="3" fontId="4" fillId="2" borderId="5" xfId="0" applyNumberFormat="1" applyFont="1" applyFill="1" applyBorder="1" applyAlignment="1">
      <alignment horizontal="right" vertical="top"/>
    </xf>
    <xf numFmtId="0" fontId="4" fillId="2" borderId="5" xfId="0" applyFont="1" applyFill="1" applyBorder="1" applyAlignment="1">
      <alignment horizontal="left" vertical="top" wrapText="1"/>
    </xf>
    <xf numFmtId="0" fontId="4" fillId="2" borderId="21" xfId="0" applyFont="1" applyFill="1" applyBorder="1" applyAlignment="1">
      <alignment horizontal="left" vertical="top" wrapText="1"/>
    </xf>
  </cellXfs>
  <cellStyles count="4">
    <cellStyle name="Komma" xfId="2" builtinId="3"/>
    <cellStyle name="Standaard" xfId="0" builtinId="0"/>
    <cellStyle name="Standaard 2" xfId="1" xr:uid="{D20AA3D3-31E0-4963-B965-E8C47858B6CF}"/>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3EA73-9EB7-B942-8608-A047DEC27F1A}">
  <dimension ref="A1:U129"/>
  <sheetViews>
    <sheetView showGridLines="0" tabSelected="1" zoomScaleNormal="100" workbookViewId="0">
      <selection activeCell="D4" sqref="D4:E4"/>
    </sheetView>
  </sheetViews>
  <sheetFormatPr defaultColWidth="11.19921875" defaultRowHeight="15.75" customHeight="1" x14ac:dyDescent="0.2"/>
  <cols>
    <col min="1" max="1" width="1" style="7" customWidth="1"/>
    <col min="2" max="2" width="3.59765625" style="3" customWidth="1"/>
    <col min="3" max="3" width="37.59765625" style="4" customWidth="1"/>
    <col min="4" max="4" width="15.8984375" style="5" customWidth="1"/>
    <col min="5" max="5" width="14" style="6" bestFit="1" customWidth="1"/>
    <col min="6" max="6" width="21.19921875" style="6" customWidth="1"/>
    <col min="7" max="7" width="1" style="7" customWidth="1"/>
    <col min="8" max="8" width="12.69921875" style="7" customWidth="1"/>
    <col min="9" max="9" width="21.09765625" style="7" customWidth="1"/>
    <col min="10" max="10" width="1" style="7" customWidth="1"/>
    <col min="11" max="13" width="17.09765625" style="7" customWidth="1"/>
    <col min="14" max="14" width="1" style="7" customWidth="1"/>
    <col min="15" max="16" width="17.09765625" style="7" customWidth="1"/>
    <col min="17" max="17" width="17.09765625" style="7" bestFit="1" customWidth="1"/>
    <col min="18" max="18" width="1" style="7" customWidth="1"/>
    <col min="19" max="21" width="15.5" style="7" customWidth="1"/>
    <col min="22" max="16384" width="11.19921875" style="7"/>
  </cols>
  <sheetData>
    <row r="1" spans="2:21" ht="6.6" customHeight="1" x14ac:dyDescent="0.2">
      <c r="I1" s="8"/>
      <c r="K1" s="8"/>
      <c r="Q1" s="9"/>
      <c r="R1" s="9"/>
      <c r="S1" s="9"/>
      <c r="T1" s="9"/>
      <c r="U1" s="9"/>
    </row>
    <row r="2" spans="2:21" ht="16.2" x14ac:dyDescent="0.2">
      <c r="B2" s="67" t="s">
        <v>127</v>
      </c>
      <c r="C2" s="52"/>
      <c r="H2" s="60"/>
    </row>
    <row r="3" spans="2:21" ht="15" customHeight="1" x14ac:dyDescent="0.2">
      <c r="I3" s="8"/>
      <c r="K3" s="8"/>
      <c r="Q3" s="9"/>
      <c r="R3" s="9"/>
      <c r="S3" s="9"/>
      <c r="T3" s="9"/>
      <c r="U3" s="9"/>
    </row>
    <row r="4" spans="2:21" ht="23.4" customHeight="1" x14ac:dyDescent="0.2">
      <c r="B4" s="59" t="s">
        <v>0</v>
      </c>
      <c r="C4" s="58"/>
      <c r="D4" s="104"/>
      <c r="E4" s="105"/>
      <c r="H4" s="144" t="s">
        <v>1</v>
      </c>
      <c r="I4" s="144"/>
      <c r="K4" s="102" t="s">
        <v>149</v>
      </c>
      <c r="L4" s="102"/>
      <c r="M4" s="102"/>
      <c r="O4" s="103" t="s">
        <v>150</v>
      </c>
      <c r="P4" s="103"/>
      <c r="Q4" s="103"/>
      <c r="R4" s="9"/>
      <c r="S4" s="9"/>
      <c r="T4" s="9"/>
      <c r="U4" s="9"/>
    </row>
    <row r="5" spans="2:21" ht="98.4" customHeight="1" x14ac:dyDescent="0.2">
      <c r="B5" s="117" t="s">
        <v>2</v>
      </c>
      <c r="C5" s="117"/>
      <c r="D5" s="117"/>
      <c r="E5" s="117"/>
      <c r="F5" s="117"/>
      <c r="H5" s="144"/>
      <c r="I5" s="144"/>
      <c r="J5" s="10"/>
      <c r="K5" s="102"/>
      <c r="L5" s="102"/>
      <c r="M5" s="102"/>
      <c r="N5" s="10"/>
      <c r="O5" s="103"/>
      <c r="P5" s="103"/>
      <c r="Q5" s="103"/>
      <c r="R5" s="11"/>
      <c r="S5" s="11"/>
    </row>
    <row r="6" spans="2:21" ht="6.6" customHeight="1" thickBot="1" x14ac:dyDescent="0.25"/>
    <row r="7" spans="2:21" ht="15.6" customHeight="1" x14ac:dyDescent="0.2">
      <c r="B7" s="130" t="s">
        <v>3</v>
      </c>
      <c r="C7" s="12" t="s">
        <v>4</v>
      </c>
      <c r="D7" s="140" t="s">
        <v>5</v>
      </c>
      <c r="E7" s="133" t="s">
        <v>6</v>
      </c>
      <c r="F7" s="138" t="s">
        <v>7</v>
      </c>
      <c r="H7" s="130" t="s">
        <v>8</v>
      </c>
      <c r="I7" s="134"/>
      <c r="K7" s="135" t="s">
        <v>9</v>
      </c>
      <c r="L7" s="136"/>
      <c r="M7" s="137"/>
      <c r="O7" s="135" t="s">
        <v>10</v>
      </c>
      <c r="P7" s="136"/>
      <c r="Q7" s="137"/>
    </row>
    <row r="8" spans="2:21" ht="32.25" customHeight="1" x14ac:dyDescent="0.2">
      <c r="B8" s="131"/>
      <c r="C8" s="146"/>
      <c r="D8" s="147"/>
      <c r="E8" s="148"/>
      <c r="F8" s="139"/>
      <c r="H8" s="13" t="s">
        <v>11</v>
      </c>
      <c r="I8" s="111" t="s">
        <v>12</v>
      </c>
      <c r="K8" s="141" t="s">
        <v>13</v>
      </c>
      <c r="L8" s="142"/>
      <c r="M8" s="143"/>
      <c r="O8" s="15" t="s">
        <v>14</v>
      </c>
      <c r="P8" s="16" t="s">
        <v>15</v>
      </c>
      <c r="Q8" s="14" t="s">
        <v>16</v>
      </c>
    </row>
    <row r="9" spans="2:21" ht="33" customHeight="1" thickBot="1" x14ac:dyDescent="0.25">
      <c r="B9" s="132"/>
      <c r="C9" s="149"/>
      <c r="D9" s="150"/>
      <c r="E9" s="151"/>
      <c r="F9" s="152"/>
      <c r="H9" s="17"/>
      <c r="I9" s="112"/>
      <c r="K9" s="18" t="s">
        <v>17</v>
      </c>
      <c r="L9" s="19" t="s">
        <v>18</v>
      </c>
      <c r="M9" s="20" t="s">
        <v>19</v>
      </c>
      <c r="O9" s="114" t="s">
        <v>20</v>
      </c>
      <c r="P9" s="124" t="s">
        <v>20</v>
      </c>
      <c r="Q9" s="127" t="s">
        <v>21</v>
      </c>
    </row>
    <row r="10" spans="2:21" ht="10.199999999999999" customHeight="1" x14ac:dyDescent="0.2">
      <c r="B10" s="66">
        <v>1</v>
      </c>
      <c r="C10" s="75" t="s">
        <v>128</v>
      </c>
      <c r="D10" s="145">
        <v>357579</v>
      </c>
      <c r="E10" s="75" t="s">
        <v>52</v>
      </c>
      <c r="F10" s="75" t="s">
        <v>129</v>
      </c>
      <c r="H10" s="1"/>
      <c r="I10" s="55"/>
      <c r="K10" s="21">
        <v>0</v>
      </c>
      <c r="L10" s="21">
        <v>9999999</v>
      </c>
      <c r="M10" s="1"/>
      <c r="O10" s="115"/>
      <c r="P10" s="125"/>
      <c r="Q10" s="128"/>
    </row>
    <row r="11" spans="2:21" ht="10.199999999999999" customHeight="1" x14ac:dyDescent="0.2">
      <c r="B11" s="62">
        <v>2</v>
      </c>
      <c r="C11" s="72" t="s">
        <v>130</v>
      </c>
      <c r="D11" s="73">
        <v>243768</v>
      </c>
      <c r="E11" s="72" t="s">
        <v>119</v>
      </c>
      <c r="F11" s="72" t="s">
        <v>129</v>
      </c>
      <c r="H11" s="2"/>
      <c r="I11" s="55"/>
      <c r="K11" s="22">
        <v>10000000</v>
      </c>
      <c r="L11" s="22">
        <v>10499999</v>
      </c>
      <c r="M11" s="2"/>
      <c r="O11" s="116"/>
      <c r="P11" s="126"/>
      <c r="Q11" s="129"/>
    </row>
    <row r="12" spans="2:21" ht="10.199999999999999" customHeight="1" x14ac:dyDescent="0.2">
      <c r="B12" s="63">
        <v>3</v>
      </c>
      <c r="C12" s="72" t="s">
        <v>22</v>
      </c>
      <c r="D12" s="74">
        <v>81549</v>
      </c>
      <c r="E12" s="72" t="s">
        <v>23</v>
      </c>
      <c r="F12" s="72" t="s">
        <v>24</v>
      </c>
      <c r="H12" s="2"/>
      <c r="I12" s="55"/>
      <c r="K12" s="22">
        <v>10500000</v>
      </c>
      <c r="L12" s="71">
        <v>10999999</v>
      </c>
      <c r="M12" s="2"/>
      <c r="O12" s="50">
        <v>0.2</v>
      </c>
      <c r="P12" s="51">
        <v>0.3</v>
      </c>
      <c r="Q12" s="61">
        <v>3000</v>
      </c>
    </row>
    <row r="13" spans="2:21" ht="10.199999999999999" customHeight="1" x14ac:dyDescent="0.2">
      <c r="B13" s="63">
        <v>4</v>
      </c>
      <c r="C13" s="72" t="s">
        <v>25</v>
      </c>
      <c r="D13" s="74">
        <v>95711</v>
      </c>
      <c r="E13" s="72" t="s">
        <v>23</v>
      </c>
      <c r="F13" s="72" t="s">
        <v>24</v>
      </c>
      <c r="H13" s="2"/>
      <c r="I13" s="55"/>
      <c r="K13" s="22">
        <v>11000000</v>
      </c>
      <c r="L13" s="22">
        <v>11499999</v>
      </c>
      <c r="M13" s="2"/>
      <c r="O13" s="108" t="s">
        <v>19</v>
      </c>
      <c r="P13" s="118" t="s">
        <v>19</v>
      </c>
      <c r="Q13" s="121" t="s">
        <v>28</v>
      </c>
    </row>
    <row r="14" spans="2:21" ht="10.199999999999999" customHeight="1" x14ac:dyDescent="0.2">
      <c r="B14" s="54">
        <v>5</v>
      </c>
      <c r="C14" s="72" t="s">
        <v>131</v>
      </c>
      <c r="D14" s="74">
        <v>125285</v>
      </c>
      <c r="E14" s="72" t="s">
        <v>23</v>
      </c>
      <c r="F14" s="72" t="s">
        <v>24</v>
      </c>
      <c r="H14" s="2"/>
      <c r="I14" s="55"/>
      <c r="K14" s="22">
        <v>11500000</v>
      </c>
      <c r="L14" s="71">
        <v>11999999</v>
      </c>
      <c r="M14" s="2"/>
      <c r="O14" s="109"/>
      <c r="P14" s="119"/>
      <c r="Q14" s="122"/>
    </row>
    <row r="15" spans="2:21" ht="10.199999999999999" customHeight="1" thickBot="1" x14ac:dyDescent="0.25">
      <c r="B15" s="62">
        <v>6</v>
      </c>
      <c r="C15" s="72" t="s">
        <v>146</v>
      </c>
      <c r="D15" s="73">
        <v>52586</v>
      </c>
      <c r="E15" s="72" t="s">
        <v>23</v>
      </c>
      <c r="F15" s="72" t="s">
        <v>24</v>
      </c>
      <c r="H15" s="2"/>
      <c r="I15" s="55"/>
      <c r="K15" s="22">
        <v>12000000</v>
      </c>
      <c r="L15" s="22">
        <v>12499999</v>
      </c>
      <c r="M15" s="2"/>
      <c r="O15" s="110"/>
      <c r="P15" s="120"/>
      <c r="Q15" s="123"/>
    </row>
    <row r="16" spans="2:21" ht="10.199999999999999" customHeight="1" x14ac:dyDescent="0.2">
      <c r="B16" s="63">
        <v>7</v>
      </c>
      <c r="C16" s="75" t="s">
        <v>26</v>
      </c>
      <c r="D16" s="74">
        <v>14054</v>
      </c>
      <c r="E16" s="72" t="s">
        <v>23</v>
      </c>
      <c r="F16" s="72" t="s">
        <v>24</v>
      </c>
      <c r="H16" s="2"/>
      <c r="I16" s="55"/>
      <c r="K16" s="22">
        <v>12500000</v>
      </c>
      <c r="L16" s="71">
        <v>12999999</v>
      </c>
      <c r="M16" s="2"/>
      <c r="O16" s="1"/>
      <c r="P16" s="1"/>
      <c r="Q16" s="1"/>
    </row>
    <row r="17" spans="2:17" ht="10.199999999999999" customHeight="1" thickBot="1" x14ac:dyDescent="0.25">
      <c r="B17" s="63">
        <v>8</v>
      </c>
      <c r="C17" s="72" t="s">
        <v>27</v>
      </c>
      <c r="D17" s="74">
        <v>18576</v>
      </c>
      <c r="E17" s="72" t="s">
        <v>23</v>
      </c>
      <c r="F17" s="72" t="s">
        <v>24</v>
      </c>
      <c r="H17" s="2"/>
      <c r="I17" s="55"/>
      <c r="K17" s="22">
        <v>13000000</v>
      </c>
      <c r="L17" s="22">
        <v>13499999</v>
      </c>
      <c r="M17" s="2"/>
    </row>
    <row r="18" spans="2:17" ht="10.199999999999999" customHeight="1" x14ac:dyDescent="0.2">
      <c r="B18" s="54">
        <v>9</v>
      </c>
      <c r="C18" s="72" t="s">
        <v>29</v>
      </c>
      <c r="D18" s="74">
        <v>88579</v>
      </c>
      <c r="E18" s="72" t="s">
        <v>23</v>
      </c>
      <c r="F18" s="72" t="s">
        <v>24</v>
      </c>
      <c r="H18" s="2"/>
      <c r="I18" s="55"/>
      <c r="K18" s="22">
        <v>13500000</v>
      </c>
      <c r="L18" s="71">
        <v>13999999</v>
      </c>
      <c r="M18" s="2"/>
      <c r="O18" s="53">
        <f>(D114/1000)*O16*O12</f>
        <v>0</v>
      </c>
      <c r="P18" s="23">
        <f>(D114/1000)*P16*P12</f>
        <v>0</v>
      </c>
      <c r="Q18" s="24">
        <f>Q12*Q16</f>
        <v>0</v>
      </c>
    </row>
    <row r="19" spans="2:17" ht="10.199999999999999" customHeight="1" x14ac:dyDescent="0.2">
      <c r="B19" s="62">
        <v>10</v>
      </c>
      <c r="C19" s="72" t="s">
        <v>30</v>
      </c>
      <c r="D19" s="74">
        <v>58928</v>
      </c>
      <c r="E19" s="72" t="s">
        <v>23</v>
      </c>
      <c r="F19" s="72" t="s">
        <v>24</v>
      </c>
      <c r="H19" s="2"/>
      <c r="I19" s="55"/>
      <c r="K19" s="22">
        <v>14000000</v>
      </c>
      <c r="L19" s="22">
        <v>14499999</v>
      </c>
      <c r="M19" s="2"/>
      <c r="O19" s="25"/>
      <c r="P19" s="26"/>
      <c r="Q19" s="27"/>
    </row>
    <row r="20" spans="2:17" ht="10.199999999999999" customHeight="1" x14ac:dyDescent="0.2">
      <c r="B20" s="63">
        <v>11</v>
      </c>
      <c r="C20" s="72" t="s">
        <v>31</v>
      </c>
      <c r="D20" s="74">
        <v>103789</v>
      </c>
      <c r="E20" s="72" t="s">
        <v>23</v>
      </c>
      <c r="F20" s="72" t="s">
        <v>24</v>
      </c>
      <c r="H20" s="2"/>
      <c r="I20" s="55"/>
      <c r="K20" s="22">
        <v>14500000</v>
      </c>
      <c r="L20" s="71">
        <v>14999999</v>
      </c>
      <c r="M20" s="2"/>
      <c r="O20" s="25"/>
      <c r="P20" s="28" t="s">
        <v>36</v>
      </c>
      <c r="Q20" s="27"/>
    </row>
    <row r="21" spans="2:17" ht="10.199999999999999" customHeight="1" x14ac:dyDescent="0.2">
      <c r="B21" s="63">
        <v>12</v>
      </c>
      <c r="C21" s="72" t="s">
        <v>32</v>
      </c>
      <c r="D21" s="74">
        <v>87461</v>
      </c>
      <c r="E21" s="72" t="s">
        <v>23</v>
      </c>
      <c r="F21" s="72" t="s">
        <v>24</v>
      </c>
      <c r="H21" s="2"/>
      <c r="I21" s="55"/>
      <c r="K21" s="22">
        <v>15000000</v>
      </c>
      <c r="L21" s="22">
        <v>15499999</v>
      </c>
      <c r="M21" s="2"/>
      <c r="O21" s="25"/>
      <c r="P21" s="28" t="s">
        <v>38</v>
      </c>
      <c r="Q21" s="27"/>
    </row>
    <row r="22" spans="2:17" ht="10.199999999999999" customHeight="1" thickBot="1" x14ac:dyDescent="0.25">
      <c r="B22" s="54">
        <v>13</v>
      </c>
      <c r="C22" s="72" t="s">
        <v>33</v>
      </c>
      <c r="D22" s="74">
        <v>46026</v>
      </c>
      <c r="E22" s="72" t="s">
        <v>23</v>
      </c>
      <c r="F22" s="76" t="s">
        <v>24</v>
      </c>
      <c r="H22" s="2"/>
      <c r="I22" s="55"/>
      <c r="K22" s="22">
        <v>15500000</v>
      </c>
      <c r="L22" s="71">
        <v>15999999</v>
      </c>
      <c r="M22" s="2"/>
      <c r="O22" s="29"/>
      <c r="P22" s="30"/>
      <c r="Q22" s="31"/>
    </row>
    <row r="23" spans="2:17" ht="10.199999999999999" customHeight="1" x14ac:dyDescent="0.2">
      <c r="B23" s="62">
        <v>14</v>
      </c>
      <c r="C23" s="72" t="s">
        <v>34</v>
      </c>
      <c r="D23" s="77">
        <v>58277</v>
      </c>
      <c r="E23" s="72" t="s">
        <v>23</v>
      </c>
      <c r="F23" s="76" t="s">
        <v>24</v>
      </c>
      <c r="H23" s="2"/>
      <c r="I23" s="55"/>
      <c r="K23" s="22">
        <v>16000000</v>
      </c>
      <c r="L23" s="22">
        <v>16499999</v>
      </c>
      <c r="M23" s="2"/>
    </row>
    <row r="24" spans="2:17" ht="10.199999999999999" customHeight="1" x14ac:dyDescent="0.2">
      <c r="B24" s="63">
        <v>15</v>
      </c>
      <c r="C24" s="72" t="s">
        <v>35</v>
      </c>
      <c r="D24" s="77">
        <v>257186</v>
      </c>
      <c r="E24" s="72" t="s">
        <v>23</v>
      </c>
      <c r="F24" s="76" t="s">
        <v>24</v>
      </c>
      <c r="H24" s="2"/>
      <c r="I24" s="55"/>
      <c r="K24" s="22">
        <v>16500000</v>
      </c>
      <c r="L24" s="71">
        <v>16999999</v>
      </c>
      <c r="M24" s="2"/>
    </row>
    <row r="25" spans="2:17" ht="10.199999999999999" customHeight="1" x14ac:dyDescent="0.2">
      <c r="B25" s="63">
        <v>16</v>
      </c>
      <c r="C25" s="72" t="s">
        <v>37</v>
      </c>
      <c r="D25" s="77">
        <v>270687</v>
      </c>
      <c r="E25" s="72" t="s">
        <v>23</v>
      </c>
      <c r="F25" s="76" t="s">
        <v>24</v>
      </c>
      <c r="H25" s="2"/>
      <c r="I25" s="55"/>
      <c r="K25" s="70">
        <v>17000000</v>
      </c>
      <c r="L25" s="22">
        <v>17499999</v>
      </c>
      <c r="M25" s="2"/>
    </row>
    <row r="26" spans="2:17" ht="10.199999999999999" customHeight="1" x14ac:dyDescent="0.2">
      <c r="B26" s="54">
        <v>17</v>
      </c>
      <c r="C26" s="72" t="s">
        <v>39</v>
      </c>
      <c r="D26" s="78">
        <v>111691</v>
      </c>
      <c r="E26" s="72" t="s">
        <v>23</v>
      </c>
      <c r="F26" s="76" t="s">
        <v>24</v>
      </c>
      <c r="H26" s="2"/>
      <c r="I26" s="55"/>
      <c r="K26" s="22">
        <v>17500000</v>
      </c>
      <c r="L26" s="71">
        <v>17999999</v>
      </c>
      <c r="M26" s="2"/>
      <c r="Q26" s="33"/>
    </row>
    <row r="27" spans="2:17" ht="10.199999999999999" customHeight="1" x14ac:dyDescent="0.2">
      <c r="B27" s="54">
        <v>18</v>
      </c>
      <c r="C27" s="72" t="s">
        <v>40</v>
      </c>
      <c r="D27" s="77">
        <v>374238</v>
      </c>
      <c r="E27" s="72" t="s">
        <v>23</v>
      </c>
      <c r="F27" s="76" t="s">
        <v>24</v>
      </c>
      <c r="H27" s="2"/>
      <c r="I27" s="55"/>
      <c r="K27" s="22">
        <v>18000000</v>
      </c>
      <c r="L27" s="70">
        <v>18499999</v>
      </c>
      <c r="M27" s="2"/>
    </row>
    <row r="28" spans="2:17" ht="10.199999999999999" customHeight="1" x14ac:dyDescent="0.2">
      <c r="B28" s="62">
        <v>19</v>
      </c>
      <c r="C28" s="76" t="s">
        <v>41</v>
      </c>
      <c r="D28" s="78">
        <v>174149</v>
      </c>
      <c r="E28" s="72" t="s">
        <v>23</v>
      </c>
      <c r="F28" s="76" t="s">
        <v>24</v>
      </c>
      <c r="H28" s="2"/>
      <c r="I28" s="55"/>
      <c r="K28" s="22">
        <v>18500000</v>
      </c>
      <c r="L28" s="71">
        <v>18999999</v>
      </c>
      <c r="M28" s="2"/>
    </row>
    <row r="29" spans="2:17" ht="10.199999999999999" customHeight="1" x14ac:dyDescent="0.2">
      <c r="B29" s="63">
        <v>20</v>
      </c>
      <c r="C29" s="75" t="s">
        <v>42</v>
      </c>
      <c r="D29" s="78">
        <v>69440</v>
      </c>
      <c r="E29" s="72" t="s">
        <v>23</v>
      </c>
      <c r="F29" s="76" t="s">
        <v>24</v>
      </c>
      <c r="H29" s="2"/>
      <c r="I29" s="55"/>
      <c r="K29" s="22">
        <v>19000000</v>
      </c>
      <c r="L29" s="70">
        <v>19499999</v>
      </c>
      <c r="M29" s="2"/>
    </row>
    <row r="30" spans="2:17" ht="10.199999999999999" customHeight="1" x14ac:dyDescent="0.2">
      <c r="B30" s="63">
        <v>21</v>
      </c>
      <c r="C30" s="72" t="s">
        <v>43</v>
      </c>
      <c r="D30" s="78">
        <v>77815</v>
      </c>
      <c r="E30" s="72" t="s">
        <v>23</v>
      </c>
      <c r="F30" s="76" t="s">
        <v>24</v>
      </c>
      <c r="H30" s="2"/>
      <c r="I30" s="55"/>
      <c r="K30" s="22">
        <v>19500000</v>
      </c>
      <c r="L30" s="71">
        <v>19999999</v>
      </c>
      <c r="M30" s="2"/>
    </row>
    <row r="31" spans="2:17" ht="10.199999999999999" customHeight="1" x14ac:dyDescent="0.2">
      <c r="B31" s="54">
        <v>22</v>
      </c>
      <c r="C31" s="72" t="s">
        <v>44</v>
      </c>
      <c r="D31" s="73">
        <v>100483</v>
      </c>
      <c r="E31" s="72" t="s">
        <v>23</v>
      </c>
      <c r="F31" s="72" t="s">
        <v>24</v>
      </c>
      <c r="H31" s="2"/>
      <c r="I31" s="55"/>
      <c r="K31" s="32" t="s">
        <v>46</v>
      </c>
      <c r="L31" s="22"/>
      <c r="M31" s="2"/>
    </row>
    <row r="32" spans="2:17" ht="10.199999999999999" customHeight="1" thickBot="1" x14ac:dyDescent="0.25">
      <c r="B32" s="62">
        <v>23</v>
      </c>
      <c r="C32" s="72" t="s">
        <v>45</v>
      </c>
      <c r="D32" s="73">
        <v>145937</v>
      </c>
      <c r="E32" s="72" t="s">
        <v>23</v>
      </c>
      <c r="F32" s="72" t="s">
        <v>24</v>
      </c>
      <c r="H32" s="2"/>
      <c r="I32" s="55"/>
    </row>
    <row r="33" spans="2:13" ht="10.199999999999999" customHeight="1" x14ac:dyDescent="0.2">
      <c r="B33" s="63">
        <v>24</v>
      </c>
      <c r="C33" s="72" t="s">
        <v>47</v>
      </c>
      <c r="D33" s="73">
        <v>255854</v>
      </c>
      <c r="E33" s="72" t="s">
        <v>23</v>
      </c>
      <c r="F33" s="72" t="s">
        <v>24</v>
      </c>
      <c r="H33" s="2"/>
      <c r="I33" s="55"/>
      <c r="K33" s="106"/>
      <c r="L33" s="107"/>
      <c r="M33" s="34">
        <f>_xlfn.XLOOKUP($D$114,$K$10:$K$31,$M$10:$M$31,"Niet",-1)*($D$114/1000)</f>
        <v>0</v>
      </c>
    </row>
    <row r="34" spans="2:13" ht="10.199999999999999" customHeight="1" x14ac:dyDescent="0.2">
      <c r="B34" s="63">
        <v>25</v>
      </c>
      <c r="C34" s="72" t="s">
        <v>132</v>
      </c>
      <c r="D34" s="74">
        <v>56661</v>
      </c>
      <c r="E34" s="72" t="s">
        <v>23</v>
      </c>
      <c r="F34" s="72" t="s">
        <v>133</v>
      </c>
      <c r="H34" s="2"/>
      <c r="I34" s="55"/>
      <c r="K34" s="106"/>
      <c r="L34" s="107"/>
      <c r="M34" s="35"/>
    </row>
    <row r="35" spans="2:13" ht="10.199999999999999" customHeight="1" x14ac:dyDescent="0.2">
      <c r="B35" s="54">
        <v>26</v>
      </c>
      <c r="C35" s="72" t="s">
        <v>134</v>
      </c>
      <c r="D35" s="74">
        <v>167331</v>
      </c>
      <c r="E35" s="72" t="s">
        <v>23</v>
      </c>
      <c r="F35" s="72" t="s">
        <v>133</v>
      </c>
      <c r="H35" s="2"/>
      <c r="I35" s="55"/>
      <c r="K35" s="106"/>
      <c r="L35" s="107"/>
      <c r="M35" s="36" t="s">
        <v>53</v>
      </c>
    </row>
    <row r="36" spans="2:13" ht="10.199999999999999" customHeight="1" x14ac:dyDescent="0.2">
      <c r="B36" s="62">
        <v>27</v>
      </c>
      <c r="C36" s="72" t="s">
        <v>135</v>
      </c>
      <c r="D36" s="74">
        <v>82370</v>
      </c>
      <c r="E36" s="72" t="s">
        <v>23</v>
      </c>
      <c r="F36" s="76" t="s">
        <v>133</v>
      </c>
      <c r="H36" s="2"/>
      <c r="I36" s="55"/>
      <c r="M36" s="36" t="s">
        <v>57</v>
      </c>
    </row>
    <row r="37" spans="2:13" ht="10.199999999999999" customHeight="1" x14ac:dyDescent="0.2">
      <c r="B37" s="63">
        <v>28</v>
      </c>
      <c r="C37" s="79" t="s">
        <v>136</v>
      </c>
      <c r="D37" s="74">
        <v>194137</v>
      </c>
      <c r="E37" s="72" t="s">
        <v>23</v>
      </c>
      <c r="F37" s="72" t="s">
        <v>133</v>
      </c>
      <c r="H37" s="2"/>
      <c r="I37" s="55"/>
      <c r="M37" s="36" t="s">
        <v>38</v>
      </c>
    </row>
    <row r="38" spans="2:13" ht="10.199999999999999" customHeight="1" thickBot="1" x14ac:dyDescent="0.25">
      <c r="B38" s="63">
        <v>29</v>
      </c>
      <c r="C38" s="72" t="s">
        <v>137</v>
      </c>
      <c r="D38" s="74">
        <v>161405</v>
      </c>
      <c r="E38" s="72" t="s">
        <v>23</v>
      </c>
      <c r="F38" s="76" t="s">
        <v>133</v>
      </c>
      <c r="H38" s="2"/>
      <c r="I38" s="55"/>
      <c r="M38" s="37"/>
    </row>
    <row r="39" spans="2:13" ht="10.199999999999999" customHeight="1" x14ac:dyDescent="0.2">
      <c r="B39" s="54">
        <v>30</v>
      </c>
      <c r="C39" s="72" t="s">
        <v>48</v>
      </c>
      <c r="D39" s="73">
        <v>226500</v>
      </c>
      <c r="E39" s="72" t="s">
        <v>23</v>
      </c>
      <c r="F39" s="76" t="s">
        <v>49</v>
      </c>
      <c r="H39" s="2"/>
      <c r="I39" s="55"/>
    </row>
    <row r="40" spans="2:13" ht="10.199999999999999" customHeight="1" x14ac:dyDescent="0.2">
      <c r="B40" s="62">
        <v>31</v>
      </c>
      <c r="C40" s="72" t="s">
        <v>50</v>
      </c>
      <c r="D40" s="74">
        <v>224326</v>
      </c>
      <c r="E40" s="72" t="s">
        <v>23</v>
      </c>
      <c r="F40" s="76" t="s">
        <v>49</v>
      </c>
      <c r="H40" s="2"/>
      <c r="I40" s="55"/>
    </row>
    <row r="41" spans="2:13" ht="10.199999999999999" customHeight="1" x14ac:dyDescent="0.2">
      <c r="B41" s="63">
        <v>32</v>
      </c>
      <c r="C41" s="72" t="s">
        <v>138</v>
      </c>
      <c r="D41" s="74">
        <v>45237</v>
      </c>
      <c r="E41" s="72" t="s">
        <v>52</v>
      </c>
      <c r="F41" s="72" t="s">
        <v>49</v>
      </c>
      <c r="H41" s="2"/>
      <c r="I41" s="55"/>
    </row>
    <row r="42" spans="2:13" ht="10.199999999999999" customHeight="1" x14ac:dyDescent="0.2">
      <c r="B42" s="63">
        <v>33</v>
      </c>
      <c r="C42" s="72" t="s">
        <v>51</v>
      </c>
      <c r="D42" s="74">
        <v>180145</v>
      </c>
      <c r="E42" s="72" t="s">
        <v>52</v>
      </c>
      <c r="F42" s="72" t="s">
        <v>49</v>
      </c>
      <c r="H42" s="2"/>
      <c r="I42" s="55"/>
    </row>
    <row r="43" spans="2:13" ht="10.199999999999999" customHeight="1" x14ac:dyDescent="0.2">
      <c r="B43" s="54">
        <v>34</v>
      </c>
      <c r="C43" s="72" t="s">
        <v>54</v>
      </c>
      <c r="D43" s="74">
        <v>128983</v>
      </c>
      <c r="E43" s="79" t="s">
        <v>55</v>
      </c>
      <c r="F43" s="72" t="s">
        <v>56</v>
      </c>
      <c r="H43" s="2"/>
      <c r="I43" s="55"/>
    </row>
    <row r="44" spans="2:13" ht="10.199999999999999" customHeight="1" x14ac:dyDescent="0.2">
      <c r="B44" s="54">
        <v>35</v>
      </c>
      <c r="C44" s="72" t="s">
        <v>58</v>
      </c>
      <c r="D44" s="74">
        <v>201546</v>
      </c>
      <c r="E44" s="79" t="s">
        <v>55</v>
      </c>
      <c r="F44" s="72" t="s">
        <v>56</v>
      </c>
      <c r="H44" s="2"/>
      <c r="I44" s="55"/>
    </row>
    <row r="45" spans="2:13" ht="10.199999999999999" customHeight="1" x14ac:dyDescent="0.2">
      <c r="B45" s="62">
        <v>36</v>
      </c>
      <c r="C45" s="72" t="s">
        <v>59</v>
      </c>
      <c r="D45" s="80">
        <v>130818</v>
      </c>
      <c r="E45" s="79" t="s">
        <v>55</v>
      </c>
      <c r="F45" s="76" t="s">
        <v>56</v>
      </c>
      <c r="H45" s="2"/>
      <c r="I45" s="55"/>
    </row>
    <row r="46" spans="2:13" ht="10.199999999999999" customHeight="1" x14ac:dyDescent="0.2">
      <c r="B46" s="63">
        <v>37</v>
      </c>
      <c r="C46" s="72" t="s">
        <v>60</v>
      </c>
      <c r="D46" s="81">
        <v>145792</v>
      </c>
      <c r="E46" s="82" t="s">
        <v>55</v>
      </c>
      <c r="F46" s="83" t="s">
        <v>56</v>
      </c>
      <c r="H46" s="2"/>
      <c r="I46" s="55"/>
    </row>
    <row r="47" spans="2:13" ht="10.199999999999999" customHeight="1" x14ac:dyDescent="0.2">
      <c r="B47" s="54">
        <v>38</v>
      </c>
      <c r="C47" s="72" t="s">
        <v>61</v>
      </c>
      <c r="D47" s="81">
        <v>295628</v>
      </c>
      <c r="E47" s="85" t="s">
        <v>55</v>
      </c>
      <c r="F47" s="76" t="s">
        <v>56</v>
      </c>
      <c r="H47" s="2"/>
      <c r="I47" s="55"/>
    </row>
    <row r="48" spans="2:13" ht="10.199999999999999" customHeight="1" x14ac:dyDescent="0.2">
      <c r="B48" s="62">
        <v>39</v>
      </c>
      <c r="C48" s="72" t="s">
        <v>62</v>
      </c>
      <c r="D48" s="86">
        <v>65948</v>
      </c>
      <c r="E48" s="85" t="s">
        <v>55</v>
      </c>
      <c r="F48" s="76" t="s">
        <v>56</v>
      </c>
      <c r="H48" s="2"/>
      <c r="I48" s="55"/>
    </row>
    <row r="49" spans="1:21" ht="10.199999999999999" customHeight="1" x14ac:dyDescent="0.2">
      <c r="B49" s="63">
        <v>40</v>
      </c>
      <c r="C49" s="72" t="s">
        <v>63</v>
      </c>
      <c r="D49" s="81">
        <v>159978</v>
      </c>
      <c r="E49" s="82" t="s">
        <v>23</v>
      </c>
      <c r="F49" s="76" t="s">
        <v>64</v>
      </c>
      <c r="H49" s="2"/>
      <c r="I49" s="55"/>
    </row>
    <row r="50" spans="1:21" ht="10.199999999999999" customHeight="1" x14ac:dyDescent="0.2">
      <c r="B50" s="63">
        <v>41</v>
      </c>
      <c r="C50" s="72" t="s">
        <v>65</v>
      </c>
      <c r="D50" s="81">
        <v>94435</v>
      </c>
      <c r="E50" s="82" t="s">
        <v>23</v>
      </c>
      <c r="F50" s="76" t="s">
        <v>64</v>
      </c>
      <c r="H50" s="2"/>
      <c r="I50" s="55"/>
    </row>
    <row r="51" spans="1:21" ht="10.199999999999999" customHeight="1" x14ac:dyDescent="0.2">
      <c r="B51" s="54">
        <v>42</v>
      </c>
      <c r="C51" s="72" t="s">
        <v>66</v>
      </c>
      <c r="D51" s="81">
        <v>24312</v>
      </c>
      <c r="E51" s="82" t="s">
        <v>23</v>
      </c>
      <c r="F51" s="76" t="s">
        <v>64</v>
      </c>
      <c r="H51" s="2"/>
      <c r="I51" s="55"/>
    </row>
    <row r="52" spans="1:21" ht="10.199999999999999" customHeight="1" x14ac:dyDescent="0.2">
      <c r="B52" s="54">
        <v>43</v>
      </c>
      <c r="C52" s="72" t="s">
        <v>67</v>
      </c>
      <c r="D52" s="81">
        <v>75645</v>
      </c>
      <c r="E52" s="82" t="s">
        <v>23</v>
      </c>
      <c r="F52" s="76" t="s">
        <v>64</v>
      </c>
      <c r="H52" s="2"/>
      <c r="I52" s="55"/>
    </row>
    <row r="53" spans="1:21" ht="10.199999999999999" customHeight="1" x14ac:dyDescent="0.2">
      <c r="B53" s="62">
        <v>44</v>
      </c>
      <c r="C53" s="72" t="s">
        <v>68</v>
      </c>
      <c r="D53" s="81">
        <v>82318</v>
      </c>
      <c r="E53" s="82" t="s">
        <v>23</v>
      </c>
      <c r="F53" s="76" t="s">
        <v>64</v>
      </c>
      <c r="H53" s="2"/>
      <c r="I53" s="55"/>
    </row>
    <row r="54" spans="1:21" ht="10.199999999999999" customHeight="1" x14ac:dyDescent="0.2">
      <c r="B54" s="63">
        <v>45</v>
      </c>
      <c r="C54" s="72" t="s">
        <v>69</v>
      </c>
      <c r="D54" s="81">
        <v>268678</v>
      </c>
      <c r="E54" s="82" t="s">
        <v>23</v>
      </c>
      <c r="F54" s="76" t="s">
        <v>64</v>
      </c>
      <c r="H54" s="2"/>
      <c r="I54" s="55"/>
    </row>
    <row r="55" spans="1:21" ht="10.199999999999999" customHeight="1" x14ac:dyDescent="0.2">
      <c r="B55" s="54">
        <v>46</v>
      </c>
      <c r="C55" s="72" t="s">
        <v>70</v>
      </c>
      <c r="D55" s="81">
        <v>69241</v>
      </c>
      <c r="E55" s="82" t="s">
        <v>23</v>
      </c>
      <c r="F55" s="76" t="s">
        <v>64</v>
      </c>
      <c r="H55" s="2"/>
      <c r="I55" s="55"/>
    </row>
    <row r="56" spans="1:21" ht="10.199999999999999" customHeight="1" x14ac:dyDescent="0.2">
      <c r="B56" s="62">
        <v>47</v>
      </c>
      <c r="C56" s="72" t="s">
        <v>71</v>
      </c>
      <c r="D56" s="81">
        <v>161271</v>
      </c>
      <c r="E56" s="82" t="s">
        <v>23</v>
      </c>
      <c r="F56" s="76" t="s">
        <v>64</v>
      </c>
      <c r="H56" s="2"/>
      <c r="I56" s="55"/>
    </row>
    <row r="57" spans="1:21" ht="10.199999999999999" customHeight="1" x14ac:dyDescent="0.2">
      <c r="B57" s="63">
        <v>48</v>
      </c>
      <c r="C57" s="72" t="s">
        <v>72</v>
      </c>
      <c r="D57" s="81">
        <v>163128</v>
      </c>
      <c r="E57" s="82" t="s">
        <v>23</v>
      </c>
      <c r="F57" s="76" t="s">
        <v>64</v>
      </c>
      <c r="H57" s="2"/>
      <c r="I57" s="55"/>
    </row>
    <row r="58" spans="1:21" s="4" customFormat="1" ht="10.199999999999999" customHeight="1" x14ac:dyDescent="0.2">
      <c r="A58" s="7"/>
      <c r="B58" s="63">
        <v>49</v>
      </c>
      <c r="C58" s="72" t="s">
        <v>73</v>
      </c>
      <c r="D58" s="81">
        <v>187635</v>
      </c>
      <c r="E58" s="82" t="s">
        <v>23</v>
      </c>
      <c r="F58" s="76" t="s">
        <v>64</v>
      </c>
      <c r="G58" s="7"/>
      <c r="H58" s="2"/>
      <c r="I58" s="55"/>
      <c r="J58" s="7"/>
      <c r="K58" s="7"/>
      <c r="L58" s="7"/>
      <c r="M58" s="7"/>
      <c r="N58" s="7"/>
      <c r="O58" s="7"/>
      <c r="P58" s="7"/>
      <c r="Q58" s="7"/>
      <c r="R58" s="7"/>
      <c r="S58" s="7"/>
      <c r="T58" s="7"/>
      <c r="U58" s="7"/>
    </row>
    <row r="59" spans="1:21" ht="10.199999999999999" customHeight="1" x14ac:dyDescent="0.2">
      <c r="B59" s="54">
        <v>50</v>
      </c>
      <c r="C59" s="84" t="s">
        <v>74</v>
      </c>
      <c r="D59" s="87">
        <v>160086</v>
      </c>
      <c r="E59" s="76" t="s">
        <v>23</v>
      </c>
      <c r="F59" s="76" t="s">
        <v>64</v>
      </c>
      <c r="H59" s="2"/>
      <c r="I59" s="55"/>
    </row>
    <row r="60" spans="1:21" ht="10.199999999999999" customHeight="1" x14ac:dyDescent="0.2">
      <c r="B60" s="54">
        <v>51</v>
      </c>
      <c r="C60" s="84" t="s">
        <v>75</v>
      </c>
      <c r="D60" s="87">
        <v>184065</v>
      </c>
      <c r="E60" s="76" t="s">
        <v>23</v>
      </c>
      <c r="F60" s="76" t="s">
        <v>64</v>
      </c>
      <c r="H60" s="2"/>
      <c r="I60" s="55"/>
    </row>
    <row r="61" spans="1:21" ht="10.199999999999999" customHeight="1" x14ac:dyDescent="0.2">
      <c r="B61" s="54">
        <v>52</v>
      </c>
      <c r="C61" s="84" t="s">
        <v>76</v>
      </c>
      <c r="D61" s="87">
        <v>143396</v>
      </c>
      <c r="E61" s="76" t="s">
        <v>23</v>
      </c>
      <c r="F61" s="76" t="s">
        <v>64</v>
      </c>
      <c r="H61" s="2"/>
      <c r="I61" s="55"/>
    </row>
    <row r="62" spans="1:21" ht="10.199999999999999" customHeight="1" x14ac:dyDescent="0.2">
      <c r="B62" s="54">
        <v>53</v>
      </c>
      <c r="C62" s="84" t="s">
        <v>77</v>
      </c>
      <c r="D62" s="87">
        <v>137871</v>
      </c>
      <c r="E62" s="76" t="s">
        <v>23</v>
      </c>
      <c r="F62" s="76" t="s">
        <v>64</v>
      </c>
      <c r="H62" s="2"/>
      <c r="I62" s="55"/>
    </row>
    <row r="63" spans="1:21" ht="10.199999999999999" customHeight="1" x14ac:dyDescent="0.2">
      <c r="B63" s="54">
        <v>54</v>
      </c>
      <c r="C63" s="84" t="s">
        <v>78</v>
      </c>
      <c r="D63" s="87">
        <v>97551</v>
      </c>
      <c r="E63" s="76" t="s">
        <v>23</v>
      </c>
      <c r="F63" s="76" t="s">
        <v>64</v>
      </c>
      <c r="H63" s="2"/>
      <c r="I63" s="55"/>
    </row>
    <row r="64" spans="1:21" ht="10.199999999999999" customHeight="1" x14ac:dyDescent="0.2">
      <c r="B64" s="54">
        <v>55</v>
      </c>
      <c r="C64" s="84" t="s">
        <v>79</v>
      </c>
      <c r="D64" s="87">
        <v>133599</v>
      </c>
      <c r="E64" s="76" t="s">
        <v>23</v>
      </c>
      <c r="F64" s="76" t="s">
        <v>64</v>
      </c>
      <c r="H64" s="2"/>
      <c r="I64" s="55"/>
    </row>
    <row r="65" spans="2:9" ht="10.199999999999999" customHeight="1" x14ac:dyDescent="0.2">
      <c r="B65" s="54">
        <v>56</v>
      </c>
      <c r="C65" s="88" t="s">
        <v>80</v>
      </c>
      <c r="D65" s="89">
        <v>87639</v>
      </c>
      <c r="E65" s="76" t="s">
        <v>23</v>
      </c>
      <c r="F65" s="76" t="s">
        <v>64</v>
      </c>
      <c r="H65" s="2"/>
      <c r="I65" s="55"/>
    </row>
    <row r="66" spans="2:9" ht="10.199999999999999" customHeight="1" x14ac:dyDescent="0.2">
      <c r="B66" s="54">
        <v>57</v>
      </c>
      <c r="C66" s="90" t="s">
        <v>81</v>
      </c>
      <c r="D66" s="87">
        <v>118412</v>
      </c>
      <c r="E66" s="76" t="s">
        <v>23</v>
      </c>
      <c r="F66" s="76" t="s">
        <v>64</v>
      </c>
      <c r="H66" s="2"/>
      <c r="I66" s="55"/>
    </row>
    <row r="67" spans="2:9" ht="10.199999999999999" customHeight="1" x14ac:dyDescent="0.2">
      <c r="B67" s="54">
        <v>58</v>
      </c>
      <c r="C67" s="91" t="s">
        <v>82</v>
      </c>
      <c r="D67" s="92">
        <v>75758</v>
      </c>
      <c r="E67" s="76" t="s">
        <v>23</v>
      </c>
      <c r="F67" s="76" t="s">
        <v>64</v>
      </c>
      <c r="H67" s="2"/>
      <c r="I67" s="55"/>
    </row>
    <row r="68" spans="2:9" ht="10.199999999999999" customHeight="1" x14ac:dyDescent="0.2">
      <c r="B68" s="54">
        <v>59</v>
      </c>
      <c r="C68" s="84" t="s">
        <v>83</v>
      </c>
      <c r="D68" s="87">
        <v>90256</v>
      </c>
      <c r="E68" s="76" t="s">
        <v>23</v>
      </c>
      <c r="F68" s="76" t="s">
        <v>64</v>
      </c>
      <c r="H68" s="2"/>
      <c r="I68" s="55"/>
    </row>
    <row r="69" spans="2:9" ht="10.199999999999999" customHeight="1" x14ac:dyDescent="0.2">
      <c r="B69" s="54">
        <v>60</v>
      </c>
      <c r="C69" s="84" t="s">
        <v>84</v>
      </c>
      <c r="D69" s="87">
        <v>66966</v>
      </c>
      <c r="E69" s="76" t="s">
        <v>23</v>
      </c>
      <c r="F69" s="76" t="s">
        <v>64</v>
      </c>
      <c r="H69" s="2"/>
      <c r="I69" s="55"/>
    </row>
    <row r="70" spans="2:9" ht="10.199999999999999" customHeight="1" x14ac:dyDescent="0.2">
      <c r="B70" s="54">
        <v>61</v>
      </c>
      <c r="C70" s="84" t="s">
        <v>85</v>
      </c>
      <c r="D70" s="87">
        <v>57785</v>
      </c>
      <c r="E70" s="76" t="s">
        <v>23</v>
      </c>
      <c r="F70" s="76" t="s">
        <v>64</v>
      </c>
      <c r="H70" s="2"/>
      <c r="I70" s="55"/>
    </row>
    <row r="71" spans="2:9" ht="10.199999999999999" customHeight="1" x14ac:dyDescent="0.2">
      <c r="B71" s="54">
        <v>62</v>
      </c>
      <c r="C71" s="84" t="s">
        <v>86</v>
      </c>
      <c r="D71" s="87">
        <v>123526</v>
      </c>
      <c r="E71" s="76" t="s">
        <v>23</v>
      </c>
      <c r="F71" s="76" t="s">
        <v>64</v>
      </c>
      <c r="H71" s="2"/>
      <c r="I71" s="55"/>
    </row>
    <row r="72" spans="2:9" ht="10.199999999999999" customHeight="1" x14ac:dyDescent="0.2">
      <c r="B72" s="54">
        <v>63</v>
      </c>
      <c r="C72" s="84" t="s">
        <v>87</v>
      </c>
      <c r="D72" s="87">
        <v>183367</v>
      </c>
      <c r="E72" s="76" t="s">
        <v>23</v>
      </c>
      <c r="F72" s="76" t="s">
        <v>64</v>
      </c>
      <c r="H72" s="2"/>
      <c r="I72" s="55"/>
    </row>
    <row r="73" spans="2:9" ht="10.199999999999999" customHeight="1" x14ac:dyDescent="0.2">
      <c r="B73" s="54">
        <v>64</v>
      </c>
      <c r="C73" s="84" t="s">
        <v>88</v>
      </c>
      <c r="D73" s="87">
        <v>52725</v>
      </c>
      <c r="E73" s="76" t="s">
        <v>23</v>
      </c>
      <c r="F73" s="76" t="s">
        <v>64</v>
      </c>
      <c r="H73" s="2"/>
      <c r="I73" s="55"/>
    </row>
    <row r="74" spans="2:9" ht="10.199999999999999" customHeight="1" x14ac:dyDescent="0.2">
      <c r="B74" s="54">
        <v>65</v>
      </c>
      <c r="C74" s="93" t="s">
        <v>89</v>
      </c>
      <c r="D74" s="87">
        <v>115941</v>
      </c>
      <c r="E74" s="76" t="s">
        <v>23</v>
      </c>
      <c r="F74" s="76" t="s">
        <v>64</v>
      </c>
      <c r="H74" s="2"/>
      <c r="I74" s="55"/>
    </row>
    <row r="75" spans="2:9" ht="10.199999999999999" customHeight="1" x14ac:dyDescent="0.2">
      <c r="B75" s="54">
        <v>66</v>
      </c>
      <c r="C75" s="94" t="s">
        <v>90</v>
      </c>
      <c r="D75" s="87">
        <v>128434</v>
      </c>
      <c r="E75" s="76" t="s">
        <v>23</v>
      </c>
      <c r="F75" s="76" t="s">
        <v>64</v>
      </c>
      <c r="H75" s="2"/>
      <c r="I75" s="55"/>
    </row>
    <row r="76" spans="2:9" ht="10.199999999999999" customHeight="1" x14ac:dyDescent="0.2">
      <c r="B76" s="54">
        <v>67</v>
      </c>
      <c r="C76" s="72" t="s">
        <v>139</v>
      </c>
      <c r="D76" s="87">
        <v>126171</v>
      </c>
      <c r="E76" s="76" t="s">
        <v>23</v>
      </c>
      <c r="F76" s="76" t="s">
        <v>64</v>
      </c>
      <c r="H76" s="2"/>
      <c r="I76" s="55"/>
    </row>
    <row r="77" spans="2:9" ht="10.199999999999999" customHeight="1" x14ac:dyDescent="0.2">
      <c r="B77" s="54">
        <v>68</v>
      </c>
      <c r="C77" s="72" t="s">
        <v>91</v>
      </c>
      <c r="D77" s="87">
        <v>503929</v>
      </c>
      <c r="E77" s="76" t="s">
        <v>23</v>
      </c>
      <c r="F77" s="76" t="s">
        <v>64</v>
      </c>
      <c r="H77" s="2"/>
      <c r="I77" s="55"/>
    </row>
    <row r="78" spans="2:9" ht="10.199999999999999" customHeight="1" x14ac:dyDescent="0.2">
      <c r="B78" s="54">
        <v>69</v>
      </c>
      <c r="C78" s="72" t="s">
        <v>92</v>
      </c>
      <c r="D78" s="87">
        <v>81838</v>
      </c>
      <c r="E78" s="76" t="s">
        <v>23</v>
      </c>
      <c r="F78" s="76" t="s">
        <v>64</v>
      </c>
      <c r="H78" s="2"/>
      <c r="I78" s="55"/>
    </row>
    <row r="79" spans="2:9" ht="10.199999999999999" customHeight="1" x14ac:dyDescent="0.2">
      <c r="B79" s="54">
        <v>70</v>
      </c>
      <c r="C79" s="72" t="s">
        <v>93</v>
      </c>
      <c r="D79" s="87">
        <v>131618</v>
      </c>
      <c r="E79" s="76" t="s">
        <v>23</v>
      </c>
      <c r="F79" s="76" t="s">
        <v>64</v>
      </c>
      <c r="H79" s="2"/>
      <c r="I79" s="55"/>
    </row>
    <row r="80" spans="2:9" ht="10.199999999999999" customHeight="1" x14ac:dyDescent="0.2">
      <c r="B80" s="54">
        <v>71</v>
      </c>
      <c r="C80" s="79" t="s">
        <v>94</v>
      </c>
      <c r="D80" s="95">
        <v>74317</v>
      </c>
      <c r="E80" s="76" t="s">
        <v>23</v>
      </c>
      <c r="F80" s="76" t="s">
        <v>95</v>
      </c>
      <c r="H80" s="2"/>
      <c r="I80" s="55"/>
    </row>
    <row r="81" spans="1:9" ht="10.199999999999999" customHeight="1" x14ac:dyDescent="0.2">
      <c r="B81" s="54">
        <v>72</v>
      </c>
      <c r="C81" s="79" t="s">
        <v>96</v>
      </c>
      <c r="D81" s="96">
        <v>29683</v>
      </c>
      <c r="E81" s="82" t="s">
        <v>23</v>
      </c>
      <c r="F81" s="76" t="s">
        <v>95</v>
      </c>
      <c r="H81" s="2"/>
      <c r="I81" s="55"/>
    </row>
    <row r="82" spans="1:9" ht="10.199999999999999" customHeight="1" x14ac:dyDescent="0.2">
      <c r="B82" s="54">
        <v>73</v>
      </c>
      <c r="C82" s="79" t="s">
        <v>97</v>
      </c>
      <c r="D82" s="96">
        <v>103405</v>
      </c>
      <c r="E82" s="82" t="s">
        <v>23</v>
      </c>
      <c r="F82" s="76" t="s">
        <v>95</v>
      </c>
      <c r="H82" s="2"/>
      <c r="I82" s="55"/>
    </row>
    <row r="83" spans="1:9" ht="10.199999999999999" customHeight="1" x14ac:dyDescent="0.2">
      <c r="B83" s="54">
        <v>74</v>
      </c>
      <c r="C83" s="79" t="s">
        <v>140</v>
      </c>
      <c r="D83" s="97">
        <v>26739</v>
      </c>
      <c r="E83" s="82" t="s">
        <v>23</v>
      </c>
      <c r="F83" s="76" t="s">
        <v>95</v>
      </c>
      <c r="H83" s="2"/>
      <c r="I83" s="55"/>
    </row>
    <row r="84" spans="1:9" ht="10.199999999999999" customHeight="1" x14ac:dyDescent="0.2">
      <c r="B84" s="54">
        <v>75</v>
      </c>
      <c r="C84" s="79" t="s">
        <v>98</v>
      </c>
      <c r="D84" s="96">
        <v>62932</v>
      </c>
      <c r="E84" s="82" t="s">
        <v>23</v>
      </c>
      <c r="F84" s="76" t="s">
        <v>95</v>
      </c>
      <c r="H84" s="2"/>
      <c r="I84" s="55"/>
    </row>
    <row r="85" spans="1:9" ht="10.199999999999999" customHeight="1" x14ac:dyDescent="0.2">
      <c r="B85" s="54">
        <v>76</v>
      </c>
      <c r="C85" s="79" t="s">
        <v>99</v>
      </c>
      <c r="D85" s="96">
        <v>133141</v>
      </c>
      <c r="E85" s="82" t="s">
        <v>23</v>
      </c>
      <c r="F85" s="76" t="s">
        <v>95</v>
      </c>
      <c r="H85" s="2"/>
      <c r="I85" s="55"/>
    </row>
    <row r="86" spans="1:9" ht="10.199999999999999" customHeight="1" x14ac:dyDescent="0.2">
      <c r="B86" s="54">
        <v>77</v>
      </c>
      <c r="C86" s="79" t="s">
        <v>100</v>
      </c>
      <c r="D86" s="96">
        <v>45472</v>
      </c>
      <c r="E86" s="82" t="s">
        <v>23</v>
      </c>
      <c r="F86" s="76" t="s">
        <v>95</v>
      </c>
      <c r="H86" s="2"/>
      <c r="I86" s="55"/>
    </row>
    <row r="87" spans="1:9" ht="10.199999999999999" customHeight="1" x14ac:dyDescent="0.2">
      <c r="B87" s="54">
        <v>78</v>
      </c>
      <c r="C87" s="79" t="s">
        <v>101</v>
      </c>
      <c r="D87" s="96">
        <v>38675</v>
      </c>
      <c r="E87" s="82" t="s">
        <v>23</v>
      </c>
      <c r="F87" s="76" t="s">
        <v>95</v>
      </c>
      <c r="H87" s="2"/>
      <c r="I87" s="55"/>
    </row>
    <row r="88" spans="1:9" ht="10.199999999999999" customHeight="1" x14ac:dyDescent="0.2">
      <c r="B88" s="54">
        <v>79</v>
      </c>
      <c r="C88" s="79" t="s">
        <v>102</v>
      </c>
      <c r="D88" s="95">
        <v>76230</v>
      </c>
      <c r="E88" s="76" t="s">
        <v>23</v>
      </c>
      <c r="F88" s="76" t="s">
        <v>95</v>
      </c>
      <c r="H88" s="2"/>
      <c r="I88" s="55"/>
    </row>
    <row r="89" spans="1:9" ht="10.199999999999999" customHeight="1" x14ac:dyDescent="0.2">
      <c r="A89" s="69"/>
      <c r="B89" s="54">
        <v>80</v>
      </c>
      <c r="C89" s="79" t="s">
        <v>103</v>
      </c>
      <c r="D89" s="95">
        <v>17739</v>
      </c>
      <c r="E89" s="76" t="s">
        <v>23</v>
      </c>
      <c r="F89" s="76" t="s">
        <v>95</v>
      </c>
      <c r="H89" s="2"/>
      <c r="I89" s="55"/>
    </row>
    <row r="90" spans="1:9" ht="10.199999999999999" customHeight="1" x14ac:dyDescent="0.2">
      <c r="A90" s="69"/>
      <c r="B90" s="54">
        <v>81</v>
      </c>
      <c r="C90" s="79" t="s">
        <v>104</v>
      </c>
      <c r="D90" s="95">
        <v>21397</v>
      </c>
      <c r="E90" s="76" t="s">
        <v>23</v>
      </c>
      <c r="F90" s="76" t="s">
        <v>95</v>
      </c>
      <c r="H90" s="2"/>
      <c r="I90" s="55"/>
    </row>
    <row r="91" spans="1:9" ht="10.199999999999999" customHeight="1" x14ac:dyDescent="0.2">
      <c r="A91" s="69"/>
      <c r="B91" s="54">
        <v>82</v>
      </c>
      <c r="C91" s="79" t="s">
        <v>147</v>
      </c>
      <c r="D91" s="95">
        <v>150298</v>
      </c>
      <c r="E91" s="76" t="s">
        <v>23</v>
      </c>
      <c r="F91" s="76" t="s">
        <v>95</v>
      </c>
      <c r="H91" s="2"/>
      <c r="I91" s="55"/>
    </row>
    <row r="92" spans="1:9" ht="10.199999999999999" customHeight="1" x14ac:dyDescent="0.2">
      <c r="A92" s="69"/>
      <c r="B92" s="54">
        <v>83</v>
      </c>
      <c r="C92" s="79" t="s">
        <v>105</v>
      </c>
      <c r="D92" s="87">
        <v>34073</v>
      </c>
      <c r="E92" s="76" t="s">
        <v>23</v>
      </c>
      <c r="F92" s="76" t="s">
        <v>95</v>
      </c>
      <c r="H92" s="2"/>
      <c r="I92" s="55"/>
    </row>
    <row r="93" spans="1:9" ht="10.199999999999999" customHeight="1" x14ac:dyDescent="0.2">
      <c r="A93" s="69"/>
      <c r="B93" s="54">
        <v>84</v>
      </c>
      <c r="C93" s="79" t="s">
        <v>106</v>
      </c>
      <c r="D93" s="87">
        <v>24931</v>
      </c>
      <c r="E93" s="98" t="s">
        <v>23</v>
      </c>
      <c r="F93" s="98" t="s">
        <v>95</v>
      </c>
      <c r="H93" s="2"/>
      <c r="I93" s="55"/>
    </row>
    <row r="94" spans="1:9" ht="10.199999999999999" customHeight="1" x14ac:dyDescent="0.2">
      <c r="A94" s="69"/>
      <c r="B94" s="54">
        <v>85</v>
      </c>
      <c r="C94" s="79" t="s">
        <v>107</v>
      </c>
      <c r="D94" s="96">
        <v>36264</v>
      </c>
      <c r="E94" s="82" t="s">
        <v>23</v>
      </c>
      <c r="F94" s="76" t="s">
        <v>95</v>
      </c>
      <c r="H94" s="2"/>
      <c r="I94" s="55"/>
    </row>
    <row r="95" spans="1:9" ht="10.199999999999999" customHeight="1" x14ac:dyDescent="0.2">
      <c r="A95" s="69"/>
      <c r="B95" s="54">
        <v>86</v>
      </c>
      <c r="C95" s="79" t="s">
        <v>108</v>
      </c>
      <c r="D95" s="96">
        <v>23448</v>
      </c>
      <c r="E95" s="82" t="s">
        <v>23</v>
      </c>
      <c r="F95" s="76" t="s">
        <v>95</v>
      </c>
      <c r="H95" s="2"/>
      <c r="I95" s="55"/>
    </row>
    <row r="96" spans="1:9" ht="10.199999999999999" customHeight="1" x14ac:dyDescent="0.2">
      <c r="A96" s="69"/>
      <c r="B96" s="54">
        <v>87</v>
      </c>
      <c r="C96" s="79" t="s">
        <v>109</v>
      </c>
      <c r="D96" s="96">
        <v>24639</v>
      </c>
      <c r="E96" s="82" t="s">
        <v>23</v>
      </c>
      <c r="F96" s="76" t="s">
        <v>95</v>
      </c>
      <c r="H96" s="2"/>
      <c r="I96" s="55"/>
    </row>
    <row r="97" spans="1:9" ht="10.199999999999999" customHeight="1" x14ac:dyDescent="0.2">
      <c r="A97" s="69"/>
      <c r="B97" s="54">
        <v>88</v>
      </c>
      <c r="C97" s="79" t="s">
        <v>110</v>
      </c>
      <c r="D97" s="96">
        <v>56177</v>
      </c>
      <c r="E97" s="82" t="s">
        <v>23</v>
      </c>
      <c r="F97" s="76" t="s">
        <v>95</v>
      </c>
      <c r="H97" s="2"/>
      <c r="I97" s="55"/>
    </row>
    <row r="98" spans="1:9" ht="10.199999999999999" customHeight="1" x14ac:dyDescent="0.2">
      <c r="A98" s="69"/>
      <c r="B98" s="54">
        <v>89</v>
      </c>
      <c r="C98" s="79" t="s">
        <v>111</v>
      </c>
      <c r="D98" s="96">
        <v>23376</v>
      </c>
      <c r="E98" s="82" t="s">
        <v>23</v>
      </c>
      <c r="F98" s="76" t="s">
        <v>95</v>
      </c>
      <c r="H98" s="2"/>
      <c r="I98" s="55"/>
    </row>
    <row r="99" spans="1:9" ht="10.199999999999999" customHeight="1" x14ac:dyDescent="0.2">
      <c r="A99" s="69"/>
      <c r="B99" s="54">
        <v>90</v>
      </c>
      <c r="C99" s="79" t="s">
        <v>141</v>
      </c>
      <c r="D99" s="99">
        <v>160619</v>
      </c>
      <c r="E99" s="82" t="s">
        <v>52</v>
      </c>
      <c r="F99" s="76" t="s">
        <v>142</v>
      </c>
      <c r="H99" s="2"/>
      <c r="I99" s="55"/>
    </row>
    <row r="100" spans="1:9" ht="10.199999999999999" customHeight="1" x14ac:dyDescent="0.2">
      <c r="A100" s="69"/>
      <c r="B100" s="54">
        <v>91</v>
      </c>
      <c r="C100" s="79" t="s">
        <v>143</v>
      </c>
      <c r="D100" s="96">
        <v>105612</v>
      </c>
      <c r="E100" s="82" t="s">
        <v>52</v>
      </c>
      <c r="F100" s="76" t="s">
        <v>142</v>
      </c>
      <c r="H100" s="2"/>
      <c r="I100" s="55"/>
    </row>
    <row r="101" spans="1:9" ht="10.199999999999999" customHeight="1" x14ac:dyDescent="0.2">
      <c r="A101" s="69"/>
      <c r="B101" s="54">
        <v>92</v>
      </c>
      <c r="C101" s="98" t="s">
        <v>148</v>
      </c>
      <c r="D101" s="96">
        <v>125403</v>
      </c>
      <c r="E101" s="82" t="s">
        <v>52</v>
      </c>
      <c r="F101" s="76" t="s">
        <v>142</v>
      </c>
      <c r="H101" s="2"/>
      <c r="I101" s="55"/>
    </row>
    <row r="102" spans="1:9" ht="10.199999999999999" customHeight="1" x14ac:dyDescent="0.2">
      <c r="A102" s="69"/>
      <c r="B102" s="54">
        <v>93</v>
      </c>
      <c r="C102" s="76" t="s">
        <v>112</v>
      </c>
      <c r="D102" s="96">
        <v>362317</v>
      </c>
      <c r="E102" s="82" t="s">
        <v>23</v>
      </c>
      <c r="F102" s="76" t="s">
        <v>113</v>
      </c>
      <c r="H102" s="2"/>
      <c r="I102" s="55"/>
    </row>
    <row r="103" spans="1:9" ht="10.199999999999999" customHeight="1" x14ac:dyDescent="0.2">
      <c r="A103" s="69"/>
      <c r="B103" s="54">
        <v>94</v>
      </c>
      <c r="C103" s="76" t="s">
        <v>114</v>
      </c>
      <c r="D103" s="81">
        <v>99730</v>
      </c>
      <c r="E103" s="85" t="s">
        <v>144</v>
      </c>
      <c r="F103" s="76" t="s">
        <v>113</v>
      </c>
      <c r="H103" s="2"/>
      <c r="I103" s="55"/>
    </row>
    <row r="104" spans="1:9" ht="10.199999999999999" customHeight="1" x14ac:dyDescent="0.2">
      <c r="A104" s="69"/>
      <c r="B104" s="54">
        <v>95</v>
      </c>
      <c r="C104" s="76" t="s">
        <v>115</v>
      </c>
      <c r="D104" s="81">
        <v>166544</v>
      </c>
      <c r="E104" s="82" t="s">
        <v>52</v>
      </c>
      <c r="F104" s="76" t="s">
        <v>113</v>
      </c>
      <c r="H104" s="2"/>
      <c r="I104" s="55"/>
    </row>
    <row r="105" spans="1:9" ht="10.199999999999999" customHeight="1" x14ac:dyDescent="0.2">
      <c r="A105" s="69"/>
      <c r="B105" s="54">
        <v>96</v>
      </c>
      <c r="C105" s="76" t="s">
        <v>116</v>
      </c>
      <c r="D105" s="81">
        <v>377228</v>
      </c>
      <c r="E105" s="82" t="s">
        <v>23</v>
      </c>
      <c r="F105" s="76" t="s">
        <v>113</v>
      </c>
      <c r="H105" s="2"/>
      <c r="I105" s="55"/>
    </row>
    <row r="106" spans="1:9" ht="10.199999999999999" customHeight="1" x14ac:dyDescent="0.2">
      <c r="A106" s="69"/>
      <c r="B106" s="54">
        <v>97</v>
      </c>
      <c r="C106" s="83" t="s">
        <v>117</v>
      </c>
      <c r="D106" s="86">
        <v>309684</v>
      </c>
      <c r="E106" s="82" t="s">
        <v>52</v>
      </c>
      <c r="F106" s="76" t="s">
        <v>113</v>
      </c>
      <c r="H106" s="2"/>
      <c r="I106" s="55"/>
    </row>
    <row r="107" spans="1:9" ht="10.199999999999999" customHeight="1" x14ac:dyDescent="0.2">
      <c r="A107" s="69"/>
      <c r="B107" s="54">
        <v>98</v>
      </c>
      <c r="C107" s="76" t="s">
        <v>118</v>
      </c>
      <c r="D107" s="86">
        <v>236484</v>
      </c>
      <c r="E107" s="82" t="s">
        <v>119</v>
      </c>
      <c r="F107" s="76" t="s">
        <v>113</v>
      </c>
      <c r="H107" s="2"/>
      <c r="I107" s="55"/>
    </row>
    <row r="108" spans="1:9" ht="10.199999999999999" customHeight="1" x14ac:dyDescent="0.2">
      <c r="A108" s="69"/>
      <c r="B108" s="54">
        <v>99</v>
      </c>
      <c r="C108" s="76" t="s">
        <v>120</v>
      </c>
      <c r="D108" s="86">
        <v>978722</v>
      </c>
      <c r="E108" s="82" t="s">
        <v>119</v>
      </c>
      <c r="F108" s="76" t="s">
        <v>113</v>
      </c>
      <c r="H108" s="2"/>
      <c r="I108" s="55"/>
    </row>
    <row r="109" spans="1:9" ht="10.199999999999999" customHeight="1" x14ac:dyDescent="0.2">
      <c r="A109" s="69"/>
      <c r="B109" s="54">
        <v>100</v>
      </c>
      <c r="C109" s="100" t="s">
        <v>121</v>
      </c>
      <c r="D109" s="96">
        <v>65971</v>
      </c>
      <c r="E109" s="85" t="s">
        <v>23</v>
      </c>
      <c r="F109" s="76" t="s">
        <v>122</v>
      </c>
      <c r="H109" s="2"/>
      <c r="I109" s="55"/>
    </row>
    <row r="110" spans="1:9" ht="10.199999999999999" customHeight="1" x14ac:dyDescent="0.2">
      <c r="A110" s="69"/>
      <c r="B110" s="54">
        <v>101</v>
      </c>
      <c r="C110" s="76" t="s">
        <v>123</v>
      </c>
      <c r="D110" s="101">
        <v>670610</v>
      </c>
      <c r="E110" s="72" t="s">
        <v>23</v>
      </c>
      <c r="F110" s="100" t="s">
        <v>113</v>
      </c>
      <c r="H110" s="2"/>
      <c r="I110" s="55"/>
    </row>
    <row r="111" spans="1:9" ht="10.199999999999999" customHeight="1" x14ac:dyDescent="0.2">
      <c r="A111" s="69"/>
      <c r="B111" s="54">
        <v>102</v>
      </c>
      <c r="C111" s="83" t="s">
        <v>124</v>
      </c>
      <c r="D111" s="87">
        <v>109577</v>
      </c>
      <c r="E111" s="76" t="s">
        <v>23</v>
      </c>
      <c r="F111" s="76" t="s">
        <v>113</v>
      </c>
      <c r="H111" s="2"/>
      <c r="I111" s="55"/>
    </row>
    <row r="112" spans="1:9" ht="10.199999999999999" customHeight="1" x14ac:dyDescent="0.2">
      <c r="B112" s="54">
        <v>103</v>
      </c>
      <c r="C112" s="64"/>
      <c r="D112" s="65"/>
      <c r="E112" s="64"/>
      <c r="F112" s="64"/>
      <c r="H112" s="2"/>
      <c r="I112" s="55"/>
    </row>
    <row r="113" spans="2:12" ht="10.8" thickBot="1" x14ac:dyDescent="0.25">
      <c r="D113" s="38"/>
    </row>
    <row r="114" spans="2:12" ht="28.95" customHeight="1" x14ac:dyDescent="0.2">
      <c r="B114" s="113" t="s">
        <v>145</v>
      </c>
      <c r="C114" s="113"/>
      <c r="D114" s="68">
        <f>SUM(D10:D112)</f>
        <v>14435486</v>
      </c>
      <c r="F114" s="3"/>
      <c r="H114" s="56">
        <f>SUM(H10:H112)</f>
        <v>0</v>
      </c>
      <c r="I114" s="40"/>
    </row>
    <row r="115" spans="2:12" ht="60.75" customHeight="1" thickBot="1" x14ac:dyDescent="0.25">
      <c r="B115" s="42"/>
      <c r="C115" s="43"/>
      <c r="D115" s="44"/>
      <c r="H115" s="57" t="s">
        <v>125</v>
      </c>
    </row>
    <row r="116" spans="2:12" ht="32.25" customHeight="1" x14ac:dyDescent="0.2">
      <c r="B116" s="45"/>
      <c r="C116" s="43"/>
      <c r="D116" s="39"/>
    </row>
    <row r="117" spans="2:12" ht="21.75" customHeight="1" x14ac:dyDescent="0.2">
      <c r="B117" s="45"/>
      <c r="C117" s="46"/>
      <c r="D117" s="47"/>
      <c r="K117" s="41"/>
      <c r="L117" s="4"/>
    </row>
    <row r="118" spans="2:12" ht="25.5" customHeight="1" x14ac:dyDescent="0.2">
      <c r="B118" s="45"/>
      <c r="C118" s="43"/>
      <c r="D118" s="43"/>
      <c r="K118" s="7" t="s">
        <v>126</v>
      </c>
    </row>
    <row r="119" spans="2:12" ht="10.199999999999999" customHeight="1" x14ac:dyDescent="0.2"/>
    <row r="120" spans="2:12" ht="10.199999999999999" customHeight="1" x14ac:dyDescent="0.2">
      <c r="B120" s="48"/>
      <c r="C120" s="49"/>
      <c r="D120" s="38"/>
    </row>
    <row r="121" spans="2:12" ht="10.199999999999999" customHeight="1" x14ac:dyDescent="0.2">
      <c r="B121" s="48"/>
      <c r="C121" s="49"/>
      <c r="D121" s="38"/>
    </row>
    <row r="122" spans="2:12" ht="10.199999999999999" customHeight="1" x14ac:dyDescent="0.2">
      <c r="B122" s="48"/>
      <c r="C122" s="49"/>
      <c r="D122" s="38"/>
    </row>
    <row r="123" spans="2:12" ht="10.199999999999999" customHeight="1" x14ac:dyDescent="0.2">
      <c r="B123" s="48"/>
      <c r="C123" s="49"/>
      <c r="D123" s="38"/>
    </row>
    <row r="124" spans="2:12" ht="10.199999999999999" customHeight="1" x14ac:dyDescent="0.2">
      <c r="B124" s="48"/>
      <c r="C124" s="49"/>
      <c r="D124" s="38"/>
    </row>
    <row r="125" spans="2:12" ht="10.199999999999999" customHeight="1" x14ac:dyDescent="0.2">
      <c r="B125" s="48"/>
      <c r="C125" s="49"/>
      <c r="D125" s="38"/>
    </row>
    <row r="126" spans="2:12" ht="10.199999999999999" x14ac:dyDescent="0.2">
      <c r="B126" s="48"/>
      <c r="C126" s="49"/>
      <c r="D126" s="38"/>
    </row>
    <row r="127" spans="2:12" ht="10.199999999999999" x14ac:dyDescent="0.2">
      <c r="B127" s="48"/>
      <c r="C127" s="49"/>
      <c r="D127" s="38"/>
    </row>
    <row r="128" spans="2:12" ht="10.199999999999999" x14ac:dyDescent="0.2">
      <c r="B128" s="48"/>
      <c r="C128" s="49"/>
      <c r="D128" s="38"/>
    </row>
    <row r="129" spans="2:4" ht="10.199999999999999" x14ac:dyDescent="0.2">
      <c r="B129" s="48"/>
      <c r="C129" s="49"/>
      <c r="D129" s="38"/>
    </row>
  </sheetData>
  <sheetProtection algorithmName="SHA-512" hashValue="S+1SADZ3j4uWihnRYZIGjiY81aV421pL8jq0Wslyy/KfokczuDnGaz+I/sMxP/oAcZs4+E6XiLfUw2AVwjRCbw==" saltValue="DdO9r254ilag0PBjuMRMqQ==" spinCount="100000" sheet="1" objects="1" scenarios="1"/>
  <mergeCells count="22">
    <mergeCell ref="B114:C114"/>
    <mergeCell ref="O9:O11"/>
    <mergeCell ref="B5:F5"/>
    <mergeCell ref="P13:P15"/>
    <mergeCell ref="Q13:Q15"/>
    <mergeCell ref="P9:P11"/>
    <mergeCell ref="Q9:Q11"/>
    <mergeCell ref="B7:B9"/>
    <mergeCell ref="E7:E9"/>
    <mergeCell ref="H7:I7"/>
    <mergeCell ref="O7:Q7"/>
    <mergeCell ref="F7:F9"/>
    <mergeCell ref="D7:D8"/>
    <mergeCell ref="K7:M7"/>
    <mergeCell ref="K8:M8"/>
    <mergeCell ref="H4:I5"/>
    <mergeCell ref="K4:M5"/>
    <mergeCell ref="O4:Q5"/>
    <mergeCell ref="D4:E4"/>
    <mergeCell ref="K33:L35"/>
    <mergeCell ref="O13:O15"/>
    <mergeCell ref="I8:I9"/>
  </mergeCells>
  <pageMargins left="0.7" right="0.7" top="0.75" bottom="0.75" header="0.3" footer="0.3"/>
  <pageSetup paperSize="8"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B257A1B9ED074FB8F776F2215CF2B4" ma:contentTypeVersion="4" ma:contentTypeDescription="Een nieuw document maken." ma:contentTypeScope="" ma:versionID="73f3e67ad5325c59344e209fb25136d1">
  <xsd:schema xmlns:xsd="http://www.w3.org/2001/XMLSchema" xmlns:xs="http://www.w3.org/2001/XMLSchema" xmlns:p="http://schemas.microsoft.com/office/2006/metadata/properties" xmlns:ns2="865a56e9-f978-4ca6-ba27-0f0e306c5a57" targetNamespace="http://schemas.microsoft.com/office/2006/metadata/properties" ma:root="true" ma:fieldsID="b095f47f8f79c674f2381e89cb797b10" ns2:_="">
    <xsd:import namespace="865a56e9-f978-4ca6-ba27-0f0e306c5a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a56e9-f978-4ca6-ba27-0f0e306c5a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4C396-55D3-4C32-9321-0F15457CA0A7}">
  <ds:schemaRefs>
    <ds:schemaRef ds:uri="http://www.w3.org/XML/1998/namespace"/>
    <ds:schemaRef ds:uri="http://schemas.microsoft.com/office/2006/documentManagement/types"/>
    <ds:schemaRef ds:uri="http://purl.org/dc/dcmitype/"/>
    <ds:schemaRef ds:uri="http://purl.org/dc/elements/1.1/"/>
    <ds:schemaRef ds:uri="865a56e9-f978-4ca6-ba27-0f0e306c5a57"/>
    <ds:schemaRef ds:uri="http://schemas.openxmlformats.org/package/2006/metadata/core-properties"/>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37A2FE99-2539-4A11-80E9-B48E1B236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a56e9-f978-4ca6-ba27-0f0e306c5a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4F944D-AFEE-4425-87E3-772E7D9295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Specificatie bibliotheken</vt:lpstr>
      <vt:lpstr>'Specificatie bibliotheken'!Afdrukbereik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Alberse | M&amp;I/Partners</dc:creator>
  <cp:keywords/>
  <dc:description/>
  <cp:lastModifiedBy>Eric Desmet</cp:lastModifiedBy>
  <cp:revision/>
  <dcterms:created xsi:type="dcterms:W3CDTF">2024-01-29T13:10:05Z</dcterms:created>
  <dcterms:modified xsi:type="dcterms:W3CDTF">2024-07-12T07:44:30Z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0x010100FFB257A1B9ED074FB8F776F2215CF2B4</vt:lpwstr>
  </property>
  <property fmtid="{D5CDD505-2E9C-101B-9397-08002B2CF9AE}" pid="3" name="MediaServiceImageTags">
    <vt:lpwstr/>
  </property>
  <property fmtid="{D5CDD505-2E9C-101B-9397-08002B2CF9AE}" pid="4" name="Order">
    <vt:r8>57600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