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mereorbv.sharepoint.com/sites/prj-Vlissingenwifinetwerken/Gedeelde documenten/03. Nota van inlichtingen/Nota van inlichtingen/"/>
    </mc:Choice>
  </mc:AlternateContent>
  <xr:revisionPtr revIDLastSave="123" documentId="8_{141B2CFD-ED5D-4498-8CDF-7AF3B15FAF97}" xr6:coauthVersionLast="47" xr6:coauthVersionMax="47" xr10:uidLastSave="{B98F8275-2293-4FF5-8C5A-41E9793267B2}"/>
  <bookViews>
    <workbookView xWindow="-120" yWindow="-120" windowWidth="29040" windowHeight="15720" activeTab="1" xr2:uid="{0A11AF6E-7DAB-44AC-BD5A-EABB7486A65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23" i="2"/>
  <c r="H16" i="2"/>
  <c r="H15" i="2"/>
  <c r="H25" i="2" l="1"/>
  <c r="H17" i="2"/>
</calcChain>
</file>

<file path=xl/sharedStrings.xml><?xml version="1.0" encoding="utf-8"?>
<sst xmlns="http://schemas.openxmlformats.org/spreadsheetml/2006/main" count="116" uniqueCount="67">
  <si>
    <t>Organisatie</t>
  </si>
  <si>
    <t>Locatie</t>
  </si>
  <si>
    <t>SER</t>
  </si>
  <si>
    <t>Orionis Walcheren</t>
  </si>
  <si>
    <t>Oostsouburgseweg</t>
  </si>
  <si>
    <t>SER Kantoor</t>
  </si>
  <si>
    <t>SER 2 (bij DC2)</t>
  </si>
  <si>
    <t>SER 3 (elektro)</t>
  </si>
  <si>
    <t>DC2</t>
  </si>
  <si>
    <t>Middelburg</t>
  </si>
  <si>
    <t>SER 1</t>
  </si>
  <si>
    <t>SER 2</t>
  </si>
  <si>
    <t>SER 3</t>
  </si>
  <si>
    <t>SER 4</t>
  </si>
  <si>
    <t>Beveiliging</t>
  </si>
  <si>
    <t>Waldammeweg</t>
  </si>
  <si>
    <t>Parkeergarage Stadskantoor</t>
  </si>
  <si>
    <t>Hok speedgates</t>
  </si>
  <si>
    <t>Pinautomaat Waterschap</t>
  </si>
  <si>
    <t>Pinautomaat Stadskantoor</t>
  </si>
  <si>
    <t>Parkeergarage Kousteensedijk</t>
  </si>
  <si>
    <t>technische ruimte</t>
  </si>
  <si>
    <t>patchkast Verdieping -2</t>
  </si>
  <si>
    <t>Parkeergarage Geere</t>
  </si>
  <si>
    <t>loge</t>
  </si>
  <si>
    <t>Parkeergarage Achter de Houttuinen</t>
  </si>
  <si>
    <t>Vlissingen</t>
  </si>
  <si>
    <t>SER beganegrond</t>
  </si>
  <si>
    <t>SER Verdieping 1</t>
  </si>
  <si>
    <t>SER verdieping 2</t>
  </si>
  <si>
    <t>SER trouwzaal</t>
  </si>
  <si>
    <t>SER Verdieping 2,5</t>
  </si>
  <si>
    <t>Scheldekeet</t>
  </si>
  <si>
    <t>Patchkast Verdieping 1</t>
  </si>
  <si>
    <t>Parkeergarage Scheldeplein</t>
  </si>
  <si>
    <t>Parkeergarage Spuistraat</t>
  </si>
  <si>
    <t>Vredehoflaan</t>
  </si>
  <si>
    <t>Edisonweg</t>
  </si>
  <si>
    <t>Zorg- en VeiligheidshuisZeeland</t>
  </si>
  <si>
    <t>Vrijlandstraat</t>
  </si>
  <si>
    <t>Verd 2 &amp; 4</t>
  </si>
  <si>
    <t>Testdevices</t>
  </si>
  <si>
    <t>Aantal actieve overige poorten</t>
  </si>
  <si>
    <t>Aantal actieve AP poorten</t>
  </si>
  <si>
    <t>Middelburg Stadsbeheer</t>
  </si>
  <si>
    <t>Vlissingen Stadsbeheer</t>
  </si>
  <si>
    <t>Middelburg Crematorium</t>
  </si>
  <si>
    <t>Middelburg stadskantoor</t>
  </si>
  <si>
    <t>Kanaalweg</t>
  </si>
  <si>
    <t>Vlissingen Stadhuis</t>
  </si>
  <si>
    <t>Paul Krugerstraat</t>
  </si>
  <si>
    <t>4x sfp naar andere switches (aangesloten richting MER, Kousteensedijk en pin stadskantoor )</t>
  </si>
  <si>
    <t>3x sfp naar andere switches (aangesloten richting stadskantoor, Geere en Kousteensedijk 2)</t>
  </si>
  <si>
    <t>3x sfp naar andere switches (aangesloten richting kousteensedijk, Achter de houttuinen en Geere 2)</t>
  </si>
  <si>
    <t>Opmerkingen</t>
  </si>
  <si>
    <t>1x sfp naar andere switches (aangesloten op geere)</t>
  </si>
  <si>
    <t>Stack verdeeld over 2 verdiepingen</t>
  </si>
  <si>
    <t>Westelijke oude havendijk</t>
  </si>
  <si>
    <t>Beschikbaarheid 24/7</t>
  </si>
  <si>
    <t>Kengetal</t>
  </si>
  <si>
    <t>Toelichting</t>
  </si>
  <si>
    <t>Opgenomen in uitnodiging tot inschrijving</t>
  </si>
  <si>
    <t>Conform huidig contract Axians</t>
  </si>
  <si>
    <t>Beschikbaarheid 08:00 tot 17:00 uur</t>
  </si>
  <si>
    <t>Maximaal beschikbaar in minuten per kwartaal</t>
  </si>
  <si>
    <t>99,99 % beschikbaar in minuten per kwartaal</t>
  </si>
  <si>
    <t>Maximale uitval in minuten per kwartaal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</si>
</sst>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444444"/>
      <name val="Calibri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0" fontId="0" fillId="0" borderId="1" xfId="1" applyNumberFormat="1" applyFont="1" applyBorder="1"/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4" fontId="0" fillId="0" borderId="1" xfId="0" applyNumberForma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8934-4D8B-4D5B-969B-BF72FA44E0AB}">
  <dimension ref="A1:F32"/>
  <sheetViews>
    <sheetView showGridLines="0" workbookViewId="0">
      <selection activeCell="E9" sqref="E9"/>
    </sheetView>
  </sheetViews>
  <sheetFormatPr defaultColWidth="12.28515625" defaultRowHeight="15" x14ac:dyDescent="0.25"/>
  <cols>
    <col min="1" max="1" width="30.28515625" bestFit="1" customWidth="1"/>
    <col min="2" max="2" width="34.140625" bestFit="1" customWidth="1"/>
    <col min="3" max="3" width="24.7109375" bestFit="1" customWidth="1"/>
    <col min="4" max="4" width="28.85546875" bestFit="1" customWidth="1"/>
    <col min="5" max="5" width="24.42578125" bestFit="1" customWidth="1"/>
    <col min="6" max="6" width="92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5" t="s">
        <v>42</v>
      </c>
      <c r="E1" s="5" t="s">
        <v>43</v>
      </c>
      <c r="F1" s="4" t="s">
        <v>54</v>
      </c>
    </row>
    <row r="2" spans="1:6" x14ac:dyDescent="0.25">
      <c r="A2" s="1" t="s">
        <v>3</v>
      </c>
      <c r="B2" s="1" t="s">
        <v>4</v>
      </c>
      <c r="C2" s="1" t="s">
        <v>5</v>
      </c>
      <c r="D2" s="1">
        <v>48</v>
      </c>
      <c r="E2" s="1">
        <v>48</v>
      </c>
      <c r="F2" s="1"/>
    </row>
    <row r="3" spans="1:6" x14ac:dyDescent="0.25">
      <c r="A3" s="1" t="s">
        <v>3</v>
      </c>
      <c r="B3" s="1" t="s">
        <v>4</v>
      </c>
      <c r="C3" s="1" t="s">
        <v>6</v>
      </c>
      <c r="D3" s="1">
        <v>75</v>
      </c>
      <c r="E3" s="1">
        <v>33</v>
      </c>
      <c r="F3" s="1"/>
    </row>
    <row r="4" spans="1:6" x14ac:dyDescent="0.25">
      <c r="A4" s="1" t="s">
        <v>3</v>
      </c>
      <c r="B4" s="1" t="s">
        <v>4</v>
      </c>
      <c r="C4" s="1" t="s">
        <v>7</v>
      </c>
      <c r="D4" s="1">
        <v>78</v>
      </c>
      <c r="E4" s="1">
        <v>30</v>
      </c>
      <c r="F4" s="1"/>
    </row>
    <row r="5" spans="1:6" x14ac:dyDescent="0.25">
      <c r="A5" s="1" t="s">
        <v>3</v>
      </c>
      <c r="B5" s="1" t="s">
        <v>4</v>
      </c>
      <c r="C5" s="1" t="s">
        <v>8</v>
      </c>
      <c r="D5" s="1">
        <v>4</v>
      </c>
      <c r="E5" s="1">
        <v>1</v>
      </c>
      <c r="F5" s="1"/>
    </row>
    <row r="6" spans="1:6" x14ac:dyDescent="0.25">
      <c r="A6" s="1" t="s">
        <v>47</v>
      </c>
      <c r="B6" s="1" t="s">
        <v>48</v>
      </c>
      <c r="C6" s="1" t="s">
        <v>10</v>
      </c>
      <c r="D6" s="1">
        <v>9</v>
      </c>
      <c r="E6" s="1">
        <v>21</v>
      </c>
      <c r="F6" s="1"/>
    </row>
    <row r="7" spans="1:6" x14ac:dyDescent="0.25">
      <c r="A7" s="1" t="s">
        <v>47</v>
      </c>
      <c r="B7" s="1" t="s">
        <v>48</v>
      </c>
      <c r="C7" s="1" t="s">
        <v>11</v>
      </c>
      <c r="D7" s="1">
        <v>28</v>
      </c>
      <c r="E7" s="1">
        <v>34</v>
      </c>
      <c r="F7" s="1"/>
    </row>
    <row r="8" spans="1:6" x14ac:dyDescent="0.25">
      <c r="A8" s="1" t="s">
        <v>47</v>
      </c>
      <c r="B8" s="1" t="s">
        <v>48</v>
      </c>
      <c r="C8" s="1" t="s">
        <v>12</v>
      </c>
      <c r="D8" s="1">
        <v>44</v>
      </c>
      <c r="E8" s="1">
        <v>46</v>
      </c>
      <c r="F8" s="1"/>
    </row>
    <row r="9" spans="1:6" x14ac:dyDescent="0.25">
      <c r="A9" s="1" t="s">
        <v>47</v>
      </c>
      <c r="B9" s="1" t="s">
        <v>48</v>
      </c>
      <c r="C9" s="1" t="s">
        <v>13</v>
      </c>
      <c r="D9" s="1">
        <v>8</v>
      </c>
      <c r="E9" s="1">
        <v>26</v>
      </c>
      <c r="F9" s="1"/>
    </row>
    <row r="10" spans="1:6" x14ac:dyDescent="0.25">
      <c r="A10" s="1" t="s">
        <v>47</v>
      </c>
      <c r="B10" s="1" t="s">
        <v>48</v>
      </c>
      <c r="C10" s="1" t="s">
        <v>14</v>
      </c>
      <c r="D10" s="1">
        <v>8</v>
      </c>
      <c r="E10" s="1"/>
      <c r="F10" s="1"/>
    </row>
    <row r="11" spans="1:6" x14ac:dyDescent="0.25">
      <c r="A11" s="1" t="s">
        <v>44</v>
      </c>
      <c r="B11" s="1" t="s">
        <v>15</v>
      </c>
      <c r="C11" s="1" t="s">
        <v>2</v>
      </c>
      <c r="D11" s="1">
        <v>8</v>
      </c>
      <c r="E11" s="1">
        <v>35</v>
      </c>
      <c r="F11" s="1"/>
    </row>
    <row r="12" spans="1:6" x14ac:dyDescent="0.25">
      <c r="A12" s="1" t="s">
        <v>46</v>
      </c>
      <c r="B12" s="1" t="s">
        <v>57</v>
      </c>
      <c r="C12" s="1" t="s">
        <v>2</v>
      </c>
      <c r="D12" s="1">
        <v>4</v>
      </c>
      <c r="E12" s="1">
        <v>17</v>
      </c>
      <c r="F12" s="1"/>
    </row>
    <row r="13" spans="1:6" x14ac:dyDescent="0.25">
      <c r="A13" s="1" t="s">
        <v>9</v>
      </c>
      <c r="B13" s="1" t="s">
        <v>16</v>
      </c>
      <c r="C13" s="1" t="s">
        <v>17</v>
      </c>
      <c r="D13" s="1">
        <v>16</v>
      </c>
      <c r="E13" s="1"/>
      <c r="F13" s="1" t="s">
        <v>51</v>
      </c>
    </row>
    <row r="14" spans="1:6" x14ac:dyDescent="0.25">
      <c r="A14" s="1" t="s">
        <v>9</v>
      </c>
      <c r="B14" s="1" t="s">
        <v>16</v>
      </c>
      <c r="C14" s="1" t="s">
        <v>18</v>
      </c>
      <c r="D14" s="1">
        <v>6</v>
      </c>
      <c r="E14" s="1"/>
      <c r="F14" s="1"/>
    </row>
    <row r="15" spans="1:6" x14ac:dyDescent="0.25">
      <c r="A15" s="1" t="s">
        <v>9</v>
      </c>
      <c r="B15" s="1" t="s">
        <v>16</v>
      </c>
      <c r="C15" s="1" t="s">
        <v>19</v>
      </c>
      <c r="D15" s="1">
        <v>5</v>
      </c>
      <c r="E15" s="1"/>
      <c r="F15" s="1"/>
    </row>
    <row r="16" spans="1:6" x14ac:dyDescent="0.25">
      <c r="A16" s="1" t="s">
        <v>9</v>
      </c>
      <c r="B16" s="2" t="s">
        <v>20</v>
      </c>
      <c r="C16" s="1" t="s">
        <v>21</v>
      </c>
      <c r="D16" s="1">
        <v>16</v>
      </c>
      <c r="E16" s="1">
        <v>1</v>
      </c>
      <c r="F16" s="1" t="s">
        <v>52</v>
      </c>
    </row>
    <row r="17" spans="1:6" x14ac:dyDescent="0.25">
      <c r="A17" s="1" t="s">
        <v>9</v>
      </c>
      <c r="B17" s="2" t="s">
        <v>20</v>
      </c>
      <c r="C17" s="1" t="s">
        <v>22</v>
      </c>
      <c r="D17" s="1">
        <v>4</v>
      </c>
      <c r="E17" s="1"/>
      <c r="F17" s="1"/>
    </row>
    <row r="18" spans="1:6" x14ac:dyDescent="0.25">
      <c r="A18" s="1" t="s">
        <v>9</v>
      </c>
      <c r="B18" s="1" t="s">
        <v>23</v>
      </c>
      <c r="C18" s="1" t="s">
        <v>21</v>
      </c>
      <c r="D18" s="1">
        <v>9</v>
      </c>
      <c r="E18" s="1"/>
      <c r="F18" s="1" t="s">
        <v>53</v>
      </c>
    </row>
    <row r="19" spans="1:6" x14ac:dyDescent="0.25">
      <c r="A19" s="1" t="s">
        <v>9</v>
      </c>
      <c r="B19" s="1" t="s">
        <v>23</v>
      </c>
      <c r="C19" s="1" t="s">
        <v>24</v>
      </c>
      <c r="D19" s="1">
        <v>8</v>
      </c>
      <c r="E19" s="1"/>
      <c r="F19" s="1"/>
    </row>
    <row r="20" spans="1:6" x14ac:dyDescent="0.25">
      <c r="A20" s="1" t="s">
        <v>9</v>
      </c>
      <c r="B20" s="1" t="s">
        <v>25</v>
      </c>
      <c r="C20" s="1" t="s">
        <v>21</v>
      </c>
      <c r="D20" s="1">
        <v>13</v>
      </c>
      <c r="E20" s="1"/>
      <c r="F20" s="1" t="s">
        <v>55</v>
      </c>
    </row>
    <row r="21" spans="1:6" x14ac:dyDescent="0.25">
      <c r="A21" s="1" t="s">
        <v>49</v>
      </c>
      <c r="B21" s="1" t="s">
        <v>50</v>
      </c>
      <c r="C21" s="1" t="s">
        <v>27</v>
      </c>
      <c r="D21" s="1">
        <v>52</v>
      </c>
      <c r="E21" s="1">
        <v>29</v>
      </c>
      <c r="F21" s="1"/>
    </row>
    <row r="22" spans="1:6" x14ac:dyDescent="0.25">
      <c r="A22" s="1" t="s">
        <v>49</v>
      </c>
      <c r="B22" s="1" t="s">
        <v>50</v>
      </c>
      <c r="C22" s="1" t="s">
        <v>28</v>
      </c>
      <c r="D22" s="1">
        <v>7</v>
      </c>
      <c r="E22" s="1">
        <v>18</v>
      </c>
      <c r="F22" s="1"/>
    </row>
    <row r="23" spans="1:6" x14ac:dyDescent="0.25">
      <c r="A23" s="1" t="s">
        <v>49</v>
      </c>
      <c r="B23" s="1" t="s">
        <v>50</v>
      </c>
      <c r="C23" s="1" t="s">
        <v>29</v>
      </c>
      <c r="D23" s="1">
        <v>6</v>
      </c>
      <c r="E23" s="1">
        <v>14</v>
      </c>
      <c r="F23" s="1"/>
    </row>
    <row r="24" spans="1:6" x14ac:dyDescent="0.25">
      <c r="A24" s="1" t="s">
        <v>49</v>
      </c>
      <c r="B24" s="1" t="s">
        <v>50</v>
      </c>
      <c r="C24" s="1" t="s">
        <v>30</v>
      </c>
      <c r="D24" s="1">
        <v>8</v>
      </c>
      <c r="E24" s="1">
        <v>23</v>
      </c>
      <c r="F24" s="1"/>
    </row>
    <row r="25" spans="1:6" x14ac:dyDescent="0.25">
      <c r="A25" s="1" t="s">
        <v>49</v>
      </c>
      <c r="B25" s="1" t="s">
        <v>50</v>
      </c>
      <c r="C25" s="1" t="s">
        <v>31</v>
      </c>
      <c r="D25" s="1">
        <v>5</v>
      </c>
      <c r="E25" s="1">
        <v>10</v>
      </c>
      <c r="F25" s="1"/>
    </row>
    <row r="26" spans="1:6" x14ac:dyDescent="0.25">
      <c r="A26" s="1" t="s">
        <v>26</v>
      </c>
      <c r="B26" s="1" t="s">
        <v>32</v>
      </c>
      <c r="C26" s="1" t="s">
        <v>33</v>
      </c>
      <c r="D26" s="1">
        <v>29</v>
      </c>
      <c r="E26" s="1">
        <v>2</v>
      </c>
      <c r="F26" s="1"/>
    </row>
    <row r="27" spans="1:6" x14ac:dyDescent="0.25">
      <c r="A27" s="1" t="s">
        <v>26</v>
      </c>
      <c r="B27" s="1" t="s">
        <v>34</v>
      </c>
      <c r="C27" s="1" t="s">
        <v>2</v>
      </c>
      <c r="D27" s="1">
        <v>31</v>
      </c>
      <c r="E27" s="1"/>
      <c r="F27" s="1"/>
    </row>
    <row r="28" spans="1:6" x14ac:dyDescent="0.25">
      <c r="A28" s="1" t="s">
        <v>26</v>
      </c>
      <c r="B28" s="1" t="s">
        <v>35</v>
      </c>
      <c r="C28" s="1" t="s">
        <v>2</v>
      </c>
      <c r="D28" s="1">
        <v>28</v>
      </c>
      <c r="E28" s="1"/>
      <c r="F28" s="1"/>
    </row>
    <row r="29" spans="1:6" x14ac:dyDescent="0.25">
      <c r="A29" s="1" t="s">
        <v>45</v>
      </c>
      <c r="B29" s="1" t="s">
        <v>36</v>
      </c>
      <c r="C29" s="1" t="s">
        <v>2</v>
      </c>
      <c r="D29" s="1">
        <v>10</v>
      </c>
      <c r="E29" s="1">
        <v>8</v>
      </c>
      <c r="F29" s="1"/>
    </row>
    <row r="30" spans="1:6" x14ac:dyDescent="0.25">
      <c r="A30" s="1" t="s">
        <v>45</v>
      </c>
      <c r="B30" s="1" t="s">
        <v>37</v>
      </c>
      <c r="C30" s="1" t="s">
        <v>2</v>
      </c>
      <c r="D30" s="1">
        <v>1</v>
      </c>
      <c r="E30" s="1">
        <v>5</v>
      </c>
      <c r="F30" s="1"/>
    </row>
    <row r="31" spans="1:6" x14ac:dyDescent="0.25">
      <c r="A31" s="1" t="s">
        <v>38</v>
      </c>
      <c r="B31" s="1" t="s">
        <v>39</v>
      </c>
      <c r="C31" s="1" t="s">
        <v>40</v>
      </c>
      <c r="D31" s="1">
        <v>6</v>
      </c>
      <c r="E31" s="1">
        <v>8</v>
      </c>
      <c r="F31" s="1" t="s">
        <v>56</v>
      </c>
    </row>
    <row r="32" spans="1:6" x14ac:dyDescent="0.25">
      <c r="A3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A6DF-3104-4B3F-80CE-95C8531FB545}">
  <dimension ref="H12:I25"/>
  <sheetViews>
    <sheetView tabSelected="1" topLeftCell="A4" zoomScale="130" zoomScaleNormal="130" workbookViewId="0">
      <selection activeCell="H23" sqref="H23"/>
    </sheetView>
  </sheetViews>
  <sheetFormatPr defaultRowHeight="15" x14ac:dyDescent="0.25"/>
  <cols>
    <col min="8" max="8" width="11" bestFit="1" customWidth="1"/>
    <col min="9" max="9" width="50.7109375" customWidth="1"/>
  </cols>
  <sheetData>
    <row r="12" spans="8:9" x14ac:dyDescent="0.25">
      <c r="H12" s="8" t="s">
        <v>61</v>
      </c>
      <c r="I12" s="8"/>
    </row>
    <row r="13" spans="8:9" x14ac:dyDescent="0.25">
      <c r="H13" s="3" t="s">
        <v>59</v>
      </c>
      <c r="I13" s="3" t="s">
        <v>60</v>
      </c>
    </row>
    <row r="14" spans="8:9" x14ac:dyDescent="0.25">
      <c r="H14" s="6">
        <v>0.99990000000000001</v>
      </c>
      <c r="I14" s="1" t="s">
        <v>58</v>
      </c>
    </row>
    <row r="15" spans="8:9" x14ac:dyDescent="0.25">
      <c r="H15" s="9">
        <f>(24*365*60)/4</f>
        <v>131400</v>
      </c>
      <c r="I15" s="1" t="s">
        <v>64</v>
      </c>
    </row>
    <row r="16" spans="8:9" x14ac:dyDescent="0.25">
      <c r="H16" s="9">
        <f>(24*365*60)/4*H14</f>
        <v>131386.86000000002</v>
      </c>
      <c r="I16" s="1" t="s">
        <v>65</v>
      </c>
    </row>
    <row r="17" spans="8:9" x14ac:dyDescent="0.25">
      <c r="H17" s="1">
        <f>H15-H16</f>
        <v>13.139999999984866</v>
      </c>
      <c r="I17" s="1" t="s">
        <v>66</v>
      </c>
    </row>
    <row r="20" spans="8:9" x14ac:dyDescent="0.25">
      <c r="H20" s="8" t="s">
        <v>62</v>
      </c>
      <c r="I20" s="8"/>
    </row>
    <row r="21" spans="8:9" x14ac:dyDescent="0.25">
      <c r="H21" s="3" t="s">
        <v>59</v>
      </c>
      <c r="I21" s="3" t="s">
        <v>60</v>
      </c>
    </row>
    <row r="22" spans="8:9" x14ac:dyDescent="0.25">
      <c r="H22" s="6">
        <v>0.998</v>
      </c>
      <c r="I22" s="1" t="s">
        <v>63</v>
      </c>
    </row>
    <row r="23" spans="8:9" x14ac:dyDescent="0.25">
      <c r="H23" s="9">
        <f>(9*365*60)/4</f>
        <v>49275</v>
      </c>
      <c r="I23" s="1" t="s">
        <v>64</v>
      </c>
    </row>
    <row r="24" spans="8:9" x14ac:dyDescent="0.25">
      <c r="H24" s="9">
        <f>(9*365*60)/4*H22</f>
        <v>49176.45</v>
      </c>
      <c r="I24" s="1" t="s">
        <v>65</v>
      </c>
    </row>
    <row r="25" spans="8:9" x14ac:dyDescent="0.25">
      <c r="H25" s="7">
        <f>H23-H24</f>
        <v>98.55000000000291</v>
      </c>
      <c r="I25" s="1" t="s">
        <v>66</v>
      </c>
    </row>
  </sheetData>
  <mergeCells count="2">
    <mergeCell ref="H12:I12"/>
    <mergeCell ref="H20:I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2BA1492E02E441AC45D8D0670A16E0" ma:contentTypeVersion="11" ma:contentTypeDescription="Een nieuw document maken." ma:contentTypeScope="" ma:versionID="f43c32ed7d469fd2e5ee4bbab6fadc7e">
  <xsd:schema xmlns:xsd="http://www.w3.org/2001/XMLSchema" xmlns:xs="http://www.w3.org/2001/XMLSchema" xmlns:p="http://schemas.microsoft.com/office/2006/metadata/properties" xmlns:ns2="2d901728-8e3d-4ddc-8e89-efe23b168617" xmlns:ns3="bd0f3104-54d4-406c-aa35-f9dcdd433f5c" targetNamespace="http://schemas.microsoft.com/office/2006/metadata/properties" ma:root="true" ma:fieldsID="49166a10599e7844ecc032cf56d66415" ns2:_="" ns3:_="">
    <xsd:import namespace="2d901728-8e3d-4ddc-8e89-efe23b168617"/>
    <xsd:import namespace="bd0f3104-54d4-406c-aa35-f9dcdd433f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01728-8e3d-4ddc-8e89-efe23b168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3104-54d4-406c-aa35-f9dcdd433f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6cb9bf-a8f3-4de9-b289-a58c93639aab}" ma:internalName="TaxCatchAll" ma:showField="CatchAllData" ma:web="bd0f3104-54d4-406c-aa35-f9dcdd433f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0f3104-54d4-406c-aa35-f9dcdd433f5c" xsi:nil="true"/>
    <lcf76f155ced4ddcb4097134ff3c332f xmlns="2d901728-8e3d-4ddc-8e89-efe23b1686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554750-6EA5-4A62-9DA6-19DFF4CC33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BCB2F8-776B-4ABC-B402-9D6860904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01728-8e3d-4ddc-8e89-efe23b168617"/>
    <ds:schemaRef ds:uri="bd0f3104-54d4-406c-aa35-f9dcdd433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A3CEF3-2259-4161-82B6-DB27E2F9D876}">
  <ds:schemaRefs>
    <ds:schemaRef ds:uri="http://schemas.microsoft.com/office/2006/metadata/properties"/>
    <ds:schemaRef ds:uri="http://schemas.microsoft.com/office/infopath/2007/PartnerControls"/>
    <ds:schemaRef ds:uri="16cdae35-5be1-4615-8dbd-53a5024bddfd"/>
    <ds:schemaRef ds:uri="f3e184e1-b4ab-4dec-b53a-03128baea66f"/>
    <ds:schemaRef ds:uri="bd0f3104-54d4-406c-aa35-f9dcdd433f5c"/>
    <ds:schemaRef ds:uri="2d901728-8e3d-4ddc-8e89-efe23b1686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van Belzen</dc:creator>
  <cp:keywords/>
  <dc:description/>
  <cp:lastModifiedBy>Arno Harbers</cp:lastModifiedBy>
  <cp:revision/>
  <dcterms:created xsi:type="dcterms:W3CDTF">2023-11-01T12:05:03Z</dcterms:created>
  <dcterms:modified xsi:type="dcterms:W3CDTF">2024-10-15T09:41:17Z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0x0101000C2BA1492E02E441AC45D8D0670A16E0</vt:lpwstr>
  </property>
  <property fmtid="{D5CDD505-2E9C-101B-9397-08002B2CF9AE}" pid="3" name="MediaServiceImageTags">
    <vt:lpwstr/>
  </property>
</Properties>
</file>