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anleenconsultancy.sharepoint.com/Gedeelde  documenten/05 Stichting Spaarnesant/Hardware/Aanbestedingsdocumenten/Stukken ter publicatie Tenderned/"/>
    </mc:Choice>
  </mc:AlternateContent>
  <xr:revisionPtr revIDLastSave="78" documentId="114_{42BBEAA4-12BA-4F37-A0D3-8D055A786CDC}" xr6:coauthVersionLast="47" xr6:coauthVersionMax="47" xr10:uidLastSave="{C08B335D-A5E1-4243-A0C9-6874B04954B1}"/>
  <bookViews>
    <workbookView xWindow="-120" yWindow="-120" windowWidth="29040" windowHeight="15720" xr2:uid="{00000000-000D-0000-FFFF-FFFF00000000}"/>
  </bookViews>
  <sheets>
    <sheet name="Prijs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G9" i="1"/>
  <c r="J9" i="1" s="1"/>
  <c r="G10" i="1"/>
  <c r="J10" i="1" s="1"/>
  <c r="G11" i="1"/>
  <c r="J11" i="1" s="1"/>
  <c r="G8" i="1"/>
  <c r="J8" i="1" s="1"/>
  <c r="J14" i="1" l="1"/>
  <c r="H9" i="1"/>
  <c r="H8" i="1"/>
  <c r="H11" i="1"/>
  <c r="I11" i="1"/>
  <c r="I10" i="1"/>
  <c r="H10" i="1"/>
  <c r="I9" i="1"/>
  <c r="I8" i="1"/>
  <c r="H14" i="1" l="1"/>
</calcChain>
</file>

<file path=xl/sharedStrings.xml><?xml version="1.0" encoding="utf-8"?>
<sst xmlns="http://schemas.openxmlformats.org/spreadsheetml/2006/main" count="58" uniqueCount="44">
  <si>
    <t>Prijsblad Leveren van Hardware - Stichting Spaarnesant</t>
  </si>
  <si>
    <t>Productoverzicht</t>
  </si>
  <si>
    <t>Omschrijving</t>
  </si>
  <si>
    <t>Aantallen</t>
  </si>
  <si>
    <t>Uitvoering</t>
  </si>
  <si>
    <t>Bruto verkoopprijs (€)</t>
  </si>
  <si>
    <t>Bandbreedte korting (%)</t>
  </si>
  <si>
    <t>Kortingspercentage</t>
  </si>
  <si>
    <t>Kortingsbedrag per stuk (€)</t>
  </si>
  <si>
    <t>Kortingsbedrag totaal (€)</t>
  </si>
  <si>
    <t>Macbook</t>
  </si>
  <si>
    <t>Air 13", M3 8 core 16 Gb 246 SSD</t>
  </si>
  <si>
    <t>15-19%</t>
  </si>
  <si>
    <t>Macmini</t>
  </si>
  <si>
    <t>M4 10 core 16 Gb 256 SSD</t>
  </si>
  <si>
    <t>iPad</t>
  </si>
  <si>
    <t>10,9" 64Gb wifi</t>
  </si>
  <si>
    <t>8-12%</t>
  </si>
  <si>
    <t>iPhone</t>
  </si>
  <si>
    <t>iPhone 16, 6,1" display 128 MB</t>
  </si>
  <si>
    <t>3-5%</t>
  </si>
  <si>
    <t>JAMF School en Save (4 jaar)</t>
  </si>
  <si>
    <t>n.v.t.</t>
  </si>
  <si>
    <t>Accessoires</t>
  </si>
  <si>
    <t>2-5%</t>
  </si>
  <si>
    <t>Inruilopties</t>
  </si>
  <si>
    <t>Percentage inruil op de aantallen</t>
  </si>
  <si>
    <t>Percentage inruil op de aanschafprijs</t>
  </si>
  <si>
    <t>Inruil Macbook na 3 jaar in A-status</t>
  </si>
  <si>
    <t>Inruil Macbook na 3 jaar in B-status</t>
  </si>
  <si>
    <t>Inruil Macmini na 3 jaar in A-status</t>
  </si>
  <si>
    <t>Inruil Macmini na 3 jaar in B-status</t>
  </si>
  <si>
    <t>Inruil iPad na 3 jaar in A-status</t>
  </si>
  <si>
    <t>Inruil iPad na 3 jaar in B-status</t>
  </si>
  <si>
    <t>Inruil iPhone na 3 jaar in A-status</t>
  </si>
  <si>
    <t>Inruil iPhone na 3 jaar in B-status</t>
  </si>
  <si>
    <t>Totaal gewogen prijs</t>
  </si>
  <si>
    <t>Naam inschrijver:</t>
  </si>
  <si>
    <t>Handtekening Inschrijver:</t>
  </si>
  <si>
    <t>netto verkoopprijs</t>
  </si>
  <si>
    <t>Totaalbedrag incl .BTW</t>
  </si>
  <si>
    <t xml:space="preserve">Kortingsbedrag per stuk </t>
  </si>
  <si>
    <t xml:space="preserve">Kortingsbedrag totaal </t>
  </si>
  <si>
    <t>(Bruto) verkoopprijs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</si>
</sst>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#,##0.00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1" xfId="0" applyBorder="1"/>
    <xf numFmtId="0" fontId="0" fillId="3" borderId="1" xfId="0" applyFill="1" applyBorder="1" applyAlignment="1" applyProtection="1">
      <alignment wrapText="1"/>
      <protection locked="0" hidden="1"/>
    </xf>
    <xf numFmtId="164" fontId="0" fillId="3" borderId="1" xfId="0" applyNumberFormat="1" applyFill="1" applyBorder="1" applyAlignment="1" applyProtection="1">
      <alignment wrapText="1"/>
      <protection locked="0" hidden="1"/>
    </xf>
    <xf numFmtId="0" fontId="0" fillId="3" borderId="1" xfId="0" applyFill="1" applyBorder="1" applyProtection="1">
      <protection locked="0" hidden="1"/>
    </xf>
    <xf numFmtId="10" fontId="0" fillId="3" borderId="1" xfId="0" applyNumberFormat="1" applyFill="1" applyBorder="1" applyAlignment="1" applyProtection="1">
      <alignment wrapText="1"/>
      <protection locked="0" hidden="1"/>
    </xf>
    <xf numFmtId="0" fontId="1" fillId="0" borderId="3" xfId="0" applyFont="1" applyBorder="1" applyAlignment="1">
      <alignment wrapText="1"/>
    </xf>
    <xf numFmtId="0" fontId="1" fillId="0" borderId="4" xfId="0" applyFont="1" applyBorder="1"/>
    <xf numFmtId="164" fontId="1" fillId="0" borderId="2" xfId="0" applyNumberFormat="1" applyFont="1" applyBorder="1"/>
    <xf numFmtId="164" fontId="1" fillId="0" borderId="4" xfId="0" applyNumberFormat="1" applyFont="1" applyBorder="1"/>
    <xf numFmtId="0" fontId="1" fillId="0" borderId="0" xfId="0" applyFont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1"/>
  <sheetViews>
    <sheetView tabSelected="1" workbookViewId="0">
      <selection activeCell="F11" sqref="F11"/>
    </sheetView>
  </sheetViews>
  <sheetFormatPr defaultRowHeight="15" x14ac:dyDescent="0.25"/>
  <cols>
    <col min="1" max="1" width="20.42578125" bestFit="1" customWidth="1"/>
    <col min="2" max="2" width="31" bestFit="1" customWidth="1"/>
    <col min="3" max="3" width="34.42578125" bestFit="1" customWidth="1"/>
    <col min="4" max="4" width="20.5703125" bestFit="1" customWidth="1"/>
    <col min="5" max="5" width="25.28515625" bestFit="1" customWidth="1"/>
    <col min="6" max="6" width="23.28515625" bestFit="1" customWidth="1"/>
    <col min="7" max="7" width="25.28515625" bestFit="1" customWidth="1"/>
    <col min="8" max="9" width="25.28515625" customWidth="1"/>
    <col min="10" max="10" width="23.28515625" bestFit="1" customWidth="1"/>
  </cols>
  <sheetData>
    <row r="2" spans="1:10" ht="18.75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</row>
    <row r="6" spans="1:10" x14ac:dyDescent="0.25">
      <c r="A6" s="1" t="s">
        <v>1</v>
      </c>
    </row>
    <row r="7" spans="1:10" x14ac:dyDescent="0.25">
      <c r="A7" s="1" t="s">
        <v>2</v>
      </c>
      <c r="B7" s="1" t="s">
        <v>3</v>
      </c>
      <c r="C7" s="1" t="s">
        <v>4</v>
      </c>
      <c r="D7" s="1" t="s">
        <v>43</v>
      </c>
      <c r="E7" s="1" t="s">
        <v>6</v>
      </c>
      <c r="F7" s="1" t="s">
        <v>7</v>
      </c>
      <c r="G7" s="1" t="s">
        <v>41</v>
      </c>
      <c r="H7" s="1" t="s">
        <v>42</v>
      </c>
      <c r="I7" s="1" t="s">
        <v>39</v>
      </c>
      <c r="J7" s="1" t="s">
        <v>40</v>
      </c>
    </row>
    <row r="8" spans="1:10" x14ac:dyDescent="0.25">
      <c r="A8" s="2" t="s">
        <v>10</v>
      </c>
      <c r="B8" s="2">
        <v>1250</v>
      </c>
      <c r="C8" s="2" t="s">
        <v>11</v>
      </c>
      <c r="D8" s="3">
        <v>1299</v>
      </c>
      <c r="E8" s="2" t="s">
        <v>12</v>
      </c>
      <c r="F8" s="5"/>
      <c r="G8" s="3">
        <f>SUM(D8/100)*F8</f>
        <v>0</v>
      </c>
      <c r="H8" s="3">
        <f>SUM(G8*B8)</f>
        <v>0</v>
      </c>
      <c r="I8" s="3">
        <f>SUM(D8-G8)</f>
        <v>1299</v>
      </c>
      <c r="J8" s="3">
        <f>SUM(D8-G8)*B8</f>
        <v>1623750</v>
      </c>
    </row>
    <row r="9" spans="1:10" ht="18.75" customHeight="1" x14ac:dyDescent="0.25">
      <c r="A9" s="2" t="s">
        <v>13</v>
      </c>
      <c r="B9" s="2">
        <v>100</v>
      </c>
      <c r="C9" s="2" t="s">
        <v>14</v>
      </c>
      <c r="D9" s="3">
        <v>719</v>
      </c>
      <c r="E9" s="2" t="s">
        <v>12</v>
      </c>
      <c r="F9" s="5"/>
      <c r="G9" s="3">
        <f t="shared" ref="G9:G11" si="0">SUM(D9/100)*F9</f>
        <v>0</v>
      </c>
      <c r="H9" s="3">
        <f t="shared" ref="H9:H11" si="1">SUM(G9*B9)</f>
        <v>0</v>
      </c>
      <c r="I9" s="3">
        <f t="shared" ref="I9:I11" si="2">SUM(D9-G9)</f>
        <v>719</v>
      </c>
      <c r="J9" s="3">
        <f t="shared" ref="J9:J11" si="3">SUM(D9-G9)*B9</f>
        <v>71900</v>
      </c>
    </row>
    <row r="10" spans="1:10" x14ac:dyDescent="0.25">
      <c r="A10" s="2" t="s">
        <v>15</v>
      </c>
      <c r="B10" s="2">
        <v>5500</v>
      </c>
      <c r="C10" s="2" t="s">
        <v>16</v>
      </c>
      <c r="D10" s="3">
        <v>409</v>
      </c>
      <c r="E10" s="2" t="s">
        <v>17</v>
      </c>
      <c r="F10" s="5"/>
      <c r="G10" s="3">
        <f t="shared" si="0"/>
        <v>0</v>
      </c>
      <c r="H10" s="3">
        <f t="shared" si="1"/>
        <v>0</v>
      </c>
      <c r="I10" s="3">
        <f t="shared" si="2"/>
        <v>409</v>
      </c>
      <c r="J10" s="3">
        <f t="shared" si="3"/>
        <v>2249500</v>
      </c>
    </row>
    <row r="11" spans="1:10" ht="18" customHeight="1" x14ac:dyDescent="0.25">
      <c r="A11" s="2" t="s">
        <v>18</v>
      </c>
      <c r="B11" s="2">
        <v>100</v>
      </c>
      <c r="C11" s="2" t="s">
        <v>19</v>
      </c>
      <c r="D11" s="3">
        <v>969</v>
      </c>
      <c r="E11" s="2" t="s">
        <v>20</v>
      </c>
      <c r="F11" s="5"/>
      <c r="G11" s="3">
        <f t="shared" si="0"/>
        <v>0</v>
      </c>
      <c r="H11" s="3">
        <f t="shared" si="1"/>
        <v>0</v>
      </c>
      <c r="I11" s="3">
        <f t="shared" si="2"/>
        <v>969</v>
      </c>
      <c r="J11" s="3">
        <f t="shared" si="3"/>
        <v>96900</v>
      </c>
    </row>
    <row r="12" spans="1:10" ht="30" x14ac:dyDescent="0.25">
      <c r="A12" s="2" t="s">
        <v>21</v>
      </c>
      <c r="B12" s="2">
        <v>27200</v>
      </c>
      <c r="C12" s="2" t="s">
        <v>22</v>
      </c>
      <c r="D12" s="6"/>
      <c r="E12" s="2" t="s">
        <v>22</v>
      </c>
      <c r="F12" s="2" t="s">
        <v>22</v>
      </c>
      <c r="G12" s="2" t="s">
        <v>22</v>
      </c>
      <c r="H12" s="2" t="s">
        <v>22</v>
      </c>
      <c r="I12" s="2" t="s">
        <v>22</v>
      </c>
      <c r="J12" s="3">
        <f>SUM(B12*D12)</f>
        <v>0</v>
      </c>
    </row>
    <row r="13" spans="1:10" ht="15.75" thickBot="1" x14ac:dyDescent="0.3"/>
    <row r="14" spans="1:10" ht="38.25" thickBot="1" x14ac:dyDescent="0.35">
      <c r="A14" s="9" t="s">
        <v>36</v>
      </c>
      <c r="B14" s="10"/>
      <c r="C14" s="10"/>
      <c r="D14" s="10"/>
      <c r="E14" s="10"/>
      <c r="F14" s="10"/>
      <c r="G14" s="10"/>
      <c r="H14" s="12">
        <f>SUM(H8:H13)</f>
        <v>0</v>
      </c>
      <c r="I14" s="10"/>
      <c r="J14" s="11">
        <f>SUM(J8:J13)</f>
        <v>4042050</v>
      </c>
    </row>
    <row r="18" spans="1:6" x14ac:dyDescent="0.25">
      <c r="A18" s="1" t="s">
        <v>23</v>
      </c>
    </row>
    <row r="19" spans="1:6" x14ac:dyDescent="0.25">
      <c r="A19" s="1" t="s">
        <v>2</v>
      </c>
      <c r="B19" s="1" t="s">
        <v>5</v>
      </c>
      <c r="C19" s="1" t="s">
        <v>6</v>
      </c>
      <c r="D19" s="1" t="s">
        <v>7</v>
      </c>
      <c r="E19" s="1" t="s">
        <v>8</v>
      </c>
      <c r="F19" s="1" t="s">
        <v>9</v>
      </c>
    </row>
    <row r="20" spans="1:6" x14ac:dyDescent="0.25">
      <c r="A20" s="2" t="s">
        <v>22</v>
      </c>
      <c r="B20" s="2" t="s">
        <v>22</v>
      </c>
      <c r="C20" s="2" t="s">
        <v>24</v>
      </c>
      <c r="D20" s="8"/>
      <c r="E20" s="2" t="s">
        <v>22</v>
      </c>
      <c r="F20" s="2" t="s">
        <v>22</v>
      </c>
    </row>
    <row r="22" spans="1:6" x14ac:dyDescent="0.25">
      <c r="A22" s="1" t="s">
        <v>25</v>
      </c>
    </row>
    <row r="23" spans="1:6" x14ac:dyDescent="0.25">
      <c r="A23" s="1" t="s">
        <v>2</v>
      </c>
      <c r="B23" s="1" t="s">
        <v>26</v>
      </c>
      <c r="C23" s="1" t="s">
        <v>27</v>
      </c>
    </row>
    <row r="24" spans="1:6" ht="30" x14ac:dyDescent="0.25">
      <c r="A24" s="2" t="s">
        <v>28</v>
      </c>
      <c r="B24" s="8"/>
      <c r="C24" s="8"/>
    </row>
    <row r="25" spans="1:6" ht="30" x14ac:dyDescent="0.25">
      <c r="A25" s="2" t="s">
        <v>29</v>
      </c>
      <c r="B25" s="8"/>
      <c r="C25" s="8"/>
    </row>
    <row r="26" spans="1:6" ht="30" x14ac:dyDescent="0.25">
      <c r="A26" s="2" t="s">
        <v>30</v>
      </c>
      <c r="B26" s="8"/>
      <c r="C26" s="8"/>
      <c r="E26" s="4" t="s">
        <v>37</v>
      </c>
      <c r="F26" s="7"/>
    </row>
    <row r="27" spans="1:6" ht="30" x14ac:dyDescent="0.25">
      <c r="A27" s="2" t="s">
        <v>31</v>
      </c>
      <c r="B27" s="8"/>
      <c r="C27" s="8"/>
      <c r="E27" s="4" t="s">
        <v>38</v>
      </c>
      <c r="F27" s="7"/>
    </row>
    <row r="28" spans="1:6" ht="30" x14ac:dyDescent="0.25">
      <c r="A28" s="2" t="s">
        <v>32</v>
      </c>
      <c r="B28" s="8"/>
      <c r="C28" s="8"/>
    </row>
    <row r="29" spans="1:6" ht="30" x14ac:dyDescent="0.25">
      <c r="A29" s="2" t="s">
        <v>33</v>
      </c>
      <c r="B29" s="8"/>
      <c r="C29" s="8"/>
    </row>
    <row r="30" spans="1:6" ht="30" x14ac:dyDescent="0.25">
      <c r="A30" s="2" t="s">
        <v>34</v>
      </c>
      <c r="B30" s="8"/>
      <c r="C30" s="8"/>
    </row>
    <row r="31" spans="1:6" ht="30" x14ac:dyDescent="0.25">
      <c r="A31" s="2" t="s">
        <v>35</v>
      </c>
      <c r="B31" s="8"/>
      <c r="C31" s="8"/>
    </row>
  </sheetData>
  <sheetProtection algorithmName="SHA-512" hashValue="0rPo2rhD7N+s0A/Zd7QqExVSsMdXTiPlGvchKhfBOUqdOti8FPEvgpIFWU4Vz5Uwmyx22cAH5ByMXs0Qu0va5g==" saltValue="I0L9LteDdcQlqjHd3T07xQ==" spinCount="100000" sheet="1" objects="1" scenarios="1" selectLockedCells="1"/>
  <mergeCells count="1">
    <mergeCell ref="A2:J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99E2FC12FCE94E8016D9F15143869F" ma:contentTypeVersion="15" ma:contentTypeDescription="Een nieuw document maken." ma:contentTypeScope="" ma:versionID="70ea79f1bdcc1cd0acd55771dd8af468">
  <xsd:schema xmlns:xsd="http://www.w3.org/2001/XMLSchema" xmlns:xs="http://www.w3.org/2001/XMLSchema" xmlns:p="http://schemas.microsoft.com/office/2006/metadata/properties" xmlns:ns2="91ff7e1f-25c0-49b7-b5f8-223776c1b1e8" xmlns:ns3="4364a039-09f6-49fb-9a8b-f84d78f06f59" targetNamespace="http://schemas.microsoft.com/office/2006/metadata/properties" ma:root="true" ma:fieldsID="26b69405a14a0ad26b12e9a64641eb89" ns2:_="" ns3:_="">
    <xsd:import namespace="91ff7e1f-25c0-49b7-b5f8-223776c1b1e8"/>
    <xsd:import namespace="4364a039-09f6-49fb-9a8b-f84d78f06f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ff7e1f-25c0-49b7-b5f8-223776c1b1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37aebe9b-c068-4299-ac7b-db279763fd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64a039-09f6-49fb-9a8b-f84d78f06f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6c3870b-409e-4702-a74d-d06addf5ccf1}" ma:internalName="TaxCatchAll" ma:showField="CatchAllData" ma:web="4364a039-09f6-49fb-9a8b-f84d78f06f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64a039-09f6-49fb-9a8b-f84d78f06f59" xsi:nil="true"/>
    <lcf76f155ced4ddcb4097134ff3c332f xmlns="91ff7e1f-25c0-49b7-b5f8-223776c1b1e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AA12CC-F1B3-49B9-9A73-F18D2F5C89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ff7e1f-25c0-49b7-b5f8-223776c1b1e8"/>
    <ds:schemaRef ds:uri="4364a039-09f6-49fb-9a8b-f84d78f06f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53D4FC-040B-47DF-BB16-8047CCA52F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0DAA73-7F6B-4360-A2EF-5AE012EC9FDB}">
  <ds:schemaRefs>
    <ds:schemaRef ds:uri="http://schemas.microsoft.com/office/2006/metadata/properties"/>
    <ds:schemaRef ds:uri="http://schemas.microsoft.com/office/infopath/2007/PartnerControls"/>
    <ds:schemaRef ds:uri="4364a039-09f6-49fb-9a8b-f84d78f06f59"/>
    <ds:schemaRef ds:uri="91ff7e1f-25c0-49b7-b5f8-223776c1b1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van Leen</dc:creator>
  <cp:lastModifiedBy>Marcel van Leen | VLC Haarlem</cp:lastModifiedBy>
  <dcterms:created xsi:type="dcterms:W3CDTF">2024-12-13T11:57:46Z</dcterms:created>
  <dcterms:modified xsi:type="dcterms:W3CDTF">2024-12-30T09:54:52Z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0x0101005699E2FC12FCE94E8016D9F15143869F</vt:lpwstr>
  </property>
  <property fmtid="{D5CDD505-2E9C-101B-9397-08002B2CF9AE}" pid="3" name="MediaServiceImageTags">
    <vt:lpwstr/>
  </property>
</Properties>
</file>