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Giverny.vToombergen\Downloads\"/>
    </mc:Choice>
  </mc:AlternateContent>
  <xr:revisionPtr revIDLastSave="0" documentId="13_ncr:1_{95B1374A-6E38-4021-B333-2E928F973BEF}" xr6:coauthVersionLast="47" xr6:coauthVersionMax="47" xr10:uidLastSave="{00000000-0000-0000-0000-000000000000}"/>
  <bookViews>
    <workbookView xWindow="-28920" yWindow="-120" windowWidth="29040" windowHeight="15840" xr2:uid="{AE7A0498-36FB-4D6C-B654-910F55933759}"/>
  </bookViews>
  <sheets>
    <sheet name="Aanbiedingsbegrotin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4" i="1" l="1"/>
  <c r="G32" i="1"/>
  <c r="G31" i="1"/>
  <c r="G30" i="1"/>
  <c r="G28" i="1" l="1"/>
  <c r="G27" i="1"/>
  <c r="G38" i="1"/>
  <c r="G26" i="1"/>
  <c r="G35" i="1" l="1"/>
  <c r="B43" i="1" s="1"/>
  <c r="B44" i="1" s="1"/>
  <c r="B45" i="1" s="1"/>
  <c r="G39" i="1" l="1"/>
  <c r="C43" i="1" s="1"/>
  <c r="C42" i="1" s="1"/>
  <c r="B42" i="1"/>
  <c r="B46" i="1" l="1"/>
  <c r="C44" i="1"/>
  <c r="C45" i="1" s="1"/>
  <c r="C46" i="1" s="1"/>
  <c r="C47" i="1" s="1"/>
  <c r="B47" i="1" l="1"/>
  <c r="B48" i="1" s="1"/>
  <c r="C48" i="1"/>
</calcChain>
</file>

<file path=xl/sharedStrings.xml><?xml version="1.0" encoding="utf-8"?>
<sst xmlns="http://schemas.openxmlformats.org/spreadsheetml/2006/main" count="62" uniqueCount="50">
  <si>
    <t>Handelingen</t>
  </si>
  <si>
    <t>Per</t>
  </si>
  <si>
    <t>Fee range</t>
  </si>
  <si>
    <t>Totaal excl. btw</t>
  </si>
  <si>
    <t>min</t>
  </si>
  <si>
    <t>max</t>
  </si>
  <si>
    <t>Vlucht</t>
  </si>
  <si>
    <t>Trein</t>
  </si>
  <si>
    <t>Boeking wijzigen/annuleren</t>
  </si>
  <si>
    <t>TOELICHTING</t>
  </si>
  <si>
    <t>GEGEVENS INSCHRIJVER</t>
  </si>
  <si>
    <t>Bedrijfsnaam Inschrijver</t>
  </si>
  <si>
    <t>Fee excl. BTW</t>
  </si>
  <si>
    <t>Fictief aantal per jaar</t>
  </si>
  <si>
    <t>Inschrijfprijs inclusief geschatte indexering, excl BTW</t>
  </si>
  <si>
    <t>Onderneming:</t>
  </si>
  <si>
    <t>Naam:</t>
  </si>
  <si>
    <t>Functie:</t>
  </si>
  <si>
    <t>Datum:</t>
  </si>
  <si>
    <t>Indien sprake is van een combinatie of onderaanneming (zie paragraaf 4.1 van de aanbestedingsleidraad), ook onderstaande invullen:</t>
  </si>
  <si>
    <t>*Door het indienen van de aanbiedingsbegroting verklaart Inschijver dat deze zich volledig conformeert aan de aanbestedingsleidraad inclusief bijlagen. Tevens accepteert Inschrijver eventuele wijzigingen/aanvullingen, zoals opgenomen in de nota(‘s) van inlichtingen en gaat ermee akkoord dat de hierin opgenomen wijzigingen/aanvullingen prevaleren boven hetgeen bepaald in eerder genoemde aanbestedingsleidraad inclusief bijlagen. Door het indienen van de aanbiedingsbegroting verklaart Inschijver tevens dat de Inschrijving volledig is gebaseerd op en voldoet aan de bepalingen in de eerder genoemde aanbestedingsleidraad, vraagspecificatie, de nota(‘s) van inlichting en de eigen beantwoording van de  gunningscriteria. Alle kosten gerelateerd aan de uitvoering van de beantwoording van de gunningscriteria worden geacht in de aangeboden prijzen te zijn verdisconteerd, tenzij dit in de beantwoording nadrukkelijk anders is aangegeven. Inschrijving verklaart met het indienen van de aanbiedingsbegroting dat de door hem geoffreerde prijzen zonder voorbehoud zijn. Er kan derhalve nooit sprake zijn van meer- danwel minderwerk, zonder uitdrukkelijke toestemming van de opdrachtgever.</t>
  </si>
  <si>
    <t>AANBIEDINGSBEGROTING</t>
  </si>
  <si>
    <t>ProRail Europese Aanbesteding - Landelijk Internationale dienstreizen en hotelovernachtingen</t>
  </si>
  <si>
    <t>Minimale inschrijfsom</t>
  </si>
  <si>
    <t>Maximale inschrijfsom</t>
  </si>
  <si>
    <t>Additionele scope</t>
  </si>
  <si>
    <t>Exclusief additionele scope (treinreizen)</t>
  </si>
  <si>
    <t>Inclusief additionele scope (treinreizen)</t>
  </si>
  <si>
    <t>Totaal jaar 1 exclusief additionele scope</t>
  </si>
  <si>
    <t>Totaal jaar 1 inclusief additionele scope</t>
  </si>
  <si>
    <t>Fictieve inschrijfprijs jaar 2 (2025) geen indexering</t>
  </si>
  <si>
    <r>
      <t xml:space="preserve">Fictieve inschrijfprijs jaar 1 (2024) geen indexering </t>
    </r>
    <r>
      <rPr>
        <sz val="10"/>
        <color rgb="FFFF0000"/>
        <rFont val="Arial"/>
        <family val="2"/>
      </rPr>
      <t>(7 maanden)</t>
    </r>
  </si>
  <si>
    <t>Bandbreedte inschrijfprijs, inclusief indexering en inclusief additionele scope</t>
  </si>
  <si>
    <r>
      <t xml:space="preserve">•	Inschrijver dient bij inschrijving dit prijzenblad in te dienen.
•	Alle kosten dienen all-in en exclusief BTW te zijn. 
•	De totale inschrijfsom dient binnen de bandbreedte vermeld in dit prijzenblad te vallen. Wanneer het niet aan de gestelde bandbreedte voldoet, zal de aanbieding ongeldig verklaard worden op grond van art. 17 lid 1 ARN2016. 
•	Alleen de kosten die in de Aanbiedingsbegroting zijn opgenomen komen in aanmerking voor vergoeding. Alle overige kosten (inclusief overhead, uitvoeringskosten, reiskosten, algemene
kosten, winst en risico, afschrijvingskosten en dergelijke) dienen in de fee excl. BTW verwerkt te worden.
•	Dit prijzenblad bestaat uit: door Inschrijver in te vullen tarieven (fees) voor de diensten zoals omschreven in het Programma van Eisen "Landelijk - Internationale Dienstreizen en (hotel)overnachtingen", welke optellen naar een totale Inschrijfprijs per Inschrijver. 
•	Deze totale Inschrijfsom is gebaseerd op de door de Inschrijver ingediende tarieven en het indicatieve volume van deze diensten zoals door ProRail bepaald. De Inschrijfprijs is de prijs </t>
    </r>
    <r>
      <rPr>
        <u/>
        <sz val="11"/>
        <rFont val="Cambria"/>
        <family val="1"/>
      </rPr>
      <t>INCLUSIEF</t>
    </r>
    <r>
      <rPr>
        <sz val="11"/>
        <rFont val="Cambria"/>
        <family val="1"/>
      </rPr>
      <t xml:space="preserve"> additionele scope.
•	Inschrijver dient alleen tarieven in te voeren in de geel gearceerde cellen. Het is niet toegestaan het prijzenblad verder aan te passen. De handtekening dient te geplaatst te worden in het geel gearceerde veld voor “rechtsgeldige ondertekening”. 
•	Aan de geschatte indexering kunnen geen rechten worden ontleend. Indexering vindt plaats zoals omschreven in het contract.</t>
    </r>
  </si>
  <si>
    <t>Tenderned kenmerk: TN 435205</t>
  </si>
  <si>
    <t>Per product</t>
  </si>
  <si>
    <t xml:space="preserve">Verblijf </t>
  </si>
  <si>
    <t xml:space="preserve">Per product </t>
  </si>
  <si>
    <t>Conform werkproces NS, zie PvE hoofdstuk 6</t>
  </si>
  <si>
    <t>Product</t>
  </si>
  <si>
    <t>Per voucher</t>
  </si>
  <si>
    <t>Offline geboekt, (zie PvE hoofdstuk 5.4.2)</t>
  </si>
  <si>
    <t>Online geboekt (zie PvE hoofdstuk 5.4.1)</t>
  </si>
  <si>
    <t>Hotelvoucher, waar mogelijk (zie PvE hoofdstuk 8 eis 45)</t>
  </si>
  <si>
    <t>Ficieve inschrijfprijs jaar 3 (2026) inclusief geschatte indexering</t>
  </si>
  <si>
    <t>Fictieve inschrijfprijs jaar 4 (2027) inclusief geschatte indexering</t>
  </si>
  <si>
    <t xml:space="preserve">Fictieve inschrijfprijs jaar 5 (2028) inclusief geschatte indexering  </t>
  </si>
  <si>
    <r>
      <t xml:space="preserve">Fictieve inschrijfprijs jaar 6 (2029) inclusief geschatte indexering </t>
    </r>
    <r>
      <rPr>
        <sz val="10"/>
        <color rgb="FFFF0000"/>
        <rFont val="Arial"/>
        <family val="2"/>
      </rPr>
      <t>(5 maanden)</t>
    </r>
  </si>
  <si>
    <t>functie:</t>
  </si>
  <si>
    <r>
      <t xml:space="preserve">Versie: </t>
    </r>
    <r>
      <rPr>
        <sz val="11"/>
        <color rgb="FF00B0F0"/>
        <rFont val="Calibri"/>
        <family val="2"/>
        <scheme val="minor"/>
      </rPr>
      <t>26</t>
    </r>
    <r>
      <rPr>
        <sz val="11"/>
        <color theme="1"/>
        <rFont val="Calibri"/>
        <family val="2"/>
        <scheme val="minor"/>
      </rPr>
      <t xml:space="preserve"> februari 2024, </t>
    </r>
    <r>
      <rPr>
        <sz val="11"/>
        <color rgb="FF00B0F0"/>
        <rFont val="Calibri"/>
        <family val="2"/>
        <scheme val="minor"/>
      </rPr>
      <t>n.a.v. NvI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</si>
</sst>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quot;€&quot;\ #,##0"/>
  </numFmts>
  <fonts count="17" x14ac:knownFonts="1">
    <font>
      <sz val="11"/>
      <color theme="1"/>
      <name val="Calibri"/>
      <family val="2"/>
      <scheme val="minor"/>
    </font>
    <font>
      <b/>
      <sz val="11"/>
      <color theme="0"/>
      <name val="Calibri"/>
      <family val="2"/>
      <scheme val="minor"/>
    </font>
    <font>
      <b/>
      <sz val="11"/>
      <color theme="0"/>
      <name val="Cambria"/>
      <family val="1"/>
    </font>
    <font>
      <sz val="11"/>
      <color theme="0"/>
      <name val="Cambria"/>
      <family val="1"/>
    </font>
    <font>
      <sz val="11"/>
      <name val="Cambria"/>
      <family val="1"/>
    </font>
    <font>
      <b/>
      <sz val="11"/>
      <name val="Cambria"/>
      <family val="1"/>
    </font>
    <font>
      <sz val="10"/>
      <name val="Arial"/>
      <family val="2"/>
    </font>
    <font>
      <b/>
      <sz val="20"/>
      <color theme="1"/>
      <name val="Calibri"/>
      <family val="2"/>
      <scheme val="minor"/>
    </font>
    <font>
      <sz val="10"/>
      <name val="Arial"/>
      <family val="2"/>
    </font>
    <font>
      <b/>
      <i/>
      <sz val="10"/>
      <name val="Arial"/>
      <family val="2"/>
    </font>
    <font>
      <b/>
      <i/>
      <sz val="10"/>
      <name val="Arial"/>
      <family val="2"/>
    </font>
    <font>
      <i/>
      <sz val="10"/>
      <name val="Arial"/>
      <family val="2"/>
    </font>
    <font>
      <sz val="10"/>
      <color rgb="FFFF0000"/>
      <name val="Arial"/>
      <family val="2"/>
    </font>
    <font>
      <b/>
      <i/>
      <sz val="11"/>
      <name val="Cambria"/>
      <family val="1"/>
    </font>
    <font>
      <b/>
      <i/>
      <sz val="11"/>
      <color theme="1"/>
      <name val="Calibri"/>
      <family val="2"/>
      <scheme val="minor"/>
    </font>
    <font>
      <u/>
      <sz val="11"/>
      <name val="Cambria"/>
      <family val="1"/>
    </font>
    <font>
      <sz val="11"/>
      <color rgb="FF00B0F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C00000"/>
        <bgColor indexed="64"/>
      </patternFill>
    </fill>
    <fill>
      <patternFill patternType="solid">
        <fgColor theme="0" tint="-0.14999847407452621"/>
        <bgColor indexed="64"/>
      </patternFill>
    </fill>
    <fill>
      <patternFill patternType="solid">
        <fgColor rgb="FF92D050"/>
        <bgColor indexed="64"/>
      </patternFill>
    </fill>
  </fills>
  <borders count="29">
    <border>
      <left/>
      <right/>
      <top/>
      <bottom/>
      <diagonal/>
    </border>
    <border>
      <left style="medium">
        <color rgb="FFC00000"/>
      </left>
      <right style="medium">
        <color rgb="FFC00000"/>
      </right>
      <top style="medium">
        <color rgb="FFC00000"/>
      </top>
      <bottom style="medium">
        <color rgb="FFC00000"/>
      </bottom>
      <diagonal/>
    </border>
    <border>
      <left/>
      <right/>
      <top style="medium">
        <color rgb="FFC00000"/>
      </top>
      <bottom/>
      <diagonal/>
    </border>
    <border>
      <left/>
      <right style="medium">
        <color rgb="FFC00000"/>
      </right>
      <top style="medium">
        <color rgb="FFC00000"/>
      </top>
      <bottom/>
      <diagonal/>
    </border>
    <border>
      <left/>
      <right/>
      <top/>
      <bottom style="medium">
        <color rgb="FFC00000"/>
      </bottom>
      <diagonal/>
    </border>
    <border>
      <left/>
      <right style="medium">
        <color rgb="FFC00000"/>
      </right>
      <top/>
      <bottom style="medium">
        <color rgb="FFC00000"/>
      </bottom>
      <diagonal/>
    </border>
    <border>
      <left style="medium">
        <color rgb="FFC00000"/>
      </left>
      <right/>
      <top style="medium">
        <color rgb="FFC00000"/>
      </top>
      <bottom/>
      <diagonal/>
    </border>
    <border>
      <left style="medium">
        <color rgb="FFC00000"/>
      </left>
      <right/>
      <top/>
      <bottom/>
      <diagonal/>
    </border>
    <border>
      <left/>
      <right style="medium">
        <color rgb="FFC00000"/>
      </right>
      <top/>
      <bottom/>
      <diagonal/>
    </border>
    <border>
      <left style="medium">
        <color rgb="FFC00000"/>
      </left>
      <right/>
      <top/>
      <bottom style="medium">
        <color rgb="FFC0000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bottom style="medium">
        <color indexed="64"/>
      </bottom>
      <diagonal/>
    </border>
  </borders>
  <cellStyleXfs count="2">
    <xf numFmtId="0" fontId="0" fillId="0" borderId="0"/>
    <xf numFmtId="0" fontId="6" fillId="0" borderId="0"/>
  </cellStyleXfs>
  <cellXfs count="91">
    <xf numFmtId="0" fontId="0" fillId="0" borderId="0" xfId="0"/>
    <xf numFmtId="44" fontId="0" fillId="0" borderId="0" xfId="0" applyNumberFormat="1" applyProtection="1">
      <protection locked="0"/>
    </xf>
    <xf numFmtId="0" fontId="6" fillId="3" borderId="6" xfId="0" applyFont="1" applyFill="1" applyBorder="1" applyProtection="1">
      <protection locked="0"/>
    </xf>
    <xf numFmtId="0" fontId="6" fillId="3" borderId="2" xfId="0" applyFont="1" applyFill="1" applyBorder="1" applyProtection="1">
      <protection locked="0"/>
    </xf>
    <xf numFmtId="0" fontId="6" fillId="3" borderId="7" xfId="0" applyFont="1" applyFill="1" applyBorder="1" applyProtection="1">
      <protection locked="0"/>
    </xf>
    <xf numFmtId="0" fontId="6" fillId="3" borderId="0" xfId="0" applyFont="1" applyFill="1" applyProtection="1">
      <protection locked="0"/>
    </xf>
    <xf numFmtId="0" fontId="6" fillId="3" borderId="9" xfId="0" applyFont="1" applyFill="1" applyBorder="1" applyProtection="1">
      <protection locked="0"/>
    </xf>
    <xf numFmtId="0" fontId="6" fillId="3" borderId="4" xfId="0" applyFont="1" applyFill="1" applyBorder="1" applyProtection="1">
      <protection locked="0"/>
    </xf>
    <xf numFmtId="0" fontId="10" fillId="3" borderId="7" xfId="0" applyFont="1" applyFill="1" applyBorder="1" applyProtection="1">
      <protection locked="0"/>
    </xf>
    <xf numFmtId="0" fontId="6" fillId="3" borderId="3" xfId="0" applyFont="1" applyFill="1" applyBorder="1" applyAlignment="1" applyProtection="1">
      <alignment horizontal="center" vertical="center"/>
      <protection locked="0"/>
    </xf>
    <xf numFmtId="0" fontId="6" fillId="3" borderId="8" xfId="0" applyFont="1" applyFill="1" applyBorder="1" applyAlignment="1" applyProtection="1">
      <alignment horizontal="center" vertical="center"/>
      <protection locked="0"/>
    </xf>
    <xf numFmtId="0" fontId="6" fillId="3" borderId="5" xfId="0" applyFont="1" applyFill="1" applyBorder="1" applyAlignment="1" applyProtection="1">
      <alignment horizontal="center" vertical="center"/>
      <protection locked="0"/>
    </xf>
    <xf numFmtId="0" fontId="7" fillId="0" borderId="0" xfId="0" applyFont="1"/>
    <xf numFmtId="0" fontId="2" fillId="4" borderId="10" xfId="0" applyFont="1" applyFill="1" applyBorder="1" applyAlignment="1">
      <alignment vertical="center"/>
    </xf>
    <xf numFmtId="0" fontId="2" fillId="4" borderId="11" xfId="0" applyFont="1" applyFill="1" applyBorder="1" applyAlignment="1">
      <alignment vertical="center"/>
    </xf>
    <xf numFmtId="0" fontId="2" fillId="4" borderId="12" xfId="0" applyFont="1" applyFill="1" applyBorder="1" applyAlignment="1">
      <alignment vertical="center"/>
    </xf>
    <xf numFmtId="0" fontId="0" fillId="0" borderId="18" xfId="0" applyBorder="1" applyAlignment="1">
      <alignment vertical="center"/>
    </xf>
    <xf numFmtId="165" fontId="0" fillId="0" borderId="18" xfId="0" applyNumberFormat="1" applyBorder="1" applyAlignment="1">
      <alignment horizontal="center" vertical="center"/>
    </xf>
    <xf numFmtId="0" fontId="0" fillId="2" borderId="0" xfId="0" applyFill="1"/>
    <xf numFmtId="0" fontId="4" fillId="2" borderId="0" xfId="0" applyFont="1" applyFill="1" applyAlignment="1">
      <alignment horizontal="left"/>
    </xf>
    <xf numFmtId="0" fontId="4" fillId="2" borderId="0" xfId="0" applyFont="1" applyFill="1"/>
    <xf numFmtId="0" fontId="2" fillId="4" borderId="1" xfId="0" applyFont="1" applyFill="1" applyBorder="1" applyAlignment="1">
      <alignment vertical="center"/>
    </xf>
    <xf numFmtId="0" fontId="2" fillId="4" borderId="6" xfId="0" applyFont="1" applyFill="1" applyBorder="1" applyAlignment="1">
      <alignment vertical="center"/>
    </xf>
    <xf numFmtId="164" fontId="0" fillId="0" borderId="18" xfId="0" applyNumberFormat="1" applyBorder="1" applyAlignment="1">
      <alignment horizontal="center" vertical="center"/>
    </xf>
    <xf numFmtId="0" fontId="5" fillId="2" borderId="9" xfId="0" applyFont="1" applyFill="1" applyBorder="1" applyAlignment="1">
      <alignment vertical="center"/>
    </xf>
    <xf numFmtId="0" fontId="2" fillId="4" borderId="0" xfId="0" applyFont="1" applyFill="1" applyAlignment="1">
      <alignment vertical="top"/>
    </xf>
    <xf numFmtId="0" fontId="2" fillId="4" borderId="0" xfId="0" applyFont="1" applyFill="1" applyAlignment="1">
      <alignment horizontal="center" vertical="top"/>
    </xf>
    <xf numFmtId="0" fontId="2" fillId="4" borderId="0" xfId="0" applyFont="1" applyFill="1" applyAlignment="1">
      <alignment horizontal="center" vertical="top" wrapText="1"/>
    </xf>
    <xf numFmtId="0" fontId="2" fillId="4" borderId="0" xfId="0" applyFont="1" applyFill="1"/>
    <xf numFmtId="0" fontId="2" fillId="4" borderId="0" xfId="0" applyFont="1" applyFill="1" applyAlignment="1">
      <alignment vertical="center"/>
    </xf>
    <xf numFmtId="0" fontId="3" fillId="4" borderId="0" xfId="0" applyFont="1" applyFill="1" applyAlignment="1">
      <alignment horizontal="center" vertical="top"/>
    </xf>
    <xf numFmtId="0" fontId="4" fillId="0" borderId="0" xfId="0" applyFont="1"/>
    <xf numFmtId="0" fontId="4" fillId="0" borderId="0" xfId="0" applyFont="1" applyAlignment="1">
      <alignment horizontal="left" vertical="center"/>
    </xf>
    <xf numFmtId="164" fontId="4" fillId="0" borderId="0" xfId="0" applyNumberFormat="1" applyFont="1" applyAlignment="1">
      <alignment horizontal="center" vertical="top"/>
    </xf>
    <xf numFmtId="0" fontId="5" fillId="0" borderId="0" xfId="0" applyFont="1" applyAlignment="1">
      <alignment vertical="center"/>
    </xf>
    <xf numFmtId="164" fontId="5" fillId="0" borderId="0" xfId="0" applyNumberFormat="1" applyFont="1" applyAlignment="1">
      <alignment vertical="center"/>
    </xf>
    <xf numFmtId="0" fontId="4" fillId="0" borderId="0" xfId="0" applyFont="1" applyAlignment="1">
      <alignment vertical="center"/>
    </xf>
    <xf numFmtId="164" fontId="4" fillId="0" borderId="0" xfId="0" applyNumberFormat="1" applyFont="1" applyAlignment="1">
      <alignment horizontal="center" vertical="center"/>
    </xf>
    <xf numFmtId="0" fontId="5" fillId="0" borderId="0" xfId="0" applyFont="1" applyAlignment="1">
      <alignment horizontal="right"/>
    </xf>
    <xf numFmtId="0" fontId="5" fillId="0" borderId="0" xfId="0" applyFont="1" applyAlignment="1">
      <alignment horizontal="right" vertical="center"/>
    </xf>
    <xf numFmtId="164" fontId="13" fillId="5" borderId="0" xfId="0" applyNumberFormat="1" applyFont="1" applyFill="1" applyAlignment="1">
      <alignment vertical="center"/>
    </xf>
    <xf numFmtId="0" fontId="4" fillId="0" borderId="15" xfId="0" applyFont="1" applyBorder="1" applyAlignment="1">
      <alignment horizontal="left" vertical="center" wrapText="1"/>
    </xf>
    <xf numFmtId="164" fontId="4" fillId="0" borderId="17" xfId="0" applyNumberFormat="1" applyFont="1" applyBorder="1" applyAlignment="1">
      <alignment horizontal="center" vertical="center" wrapText="1"/>
    </xf>
    <xf numFmtId="0" fontId="6" fillId="2" borderId="19" xfId="0" applyFont="1" applyFill="1" applyBorder="1"/>
    <xf numFmtId="44" fontId="8" fillId="2" borderId="25" xfId="0" applyNumberFormat="1" applyFont="1" applyFill="1" applyBorder="1"/>
    <xf numFmtId="44" fontId="0" fillId="0" borderId="13" xfId="0" applyNumberFormat="1" applyBorder="1"/>
    <xf numFmtId="0" fontId="6" fillId="2" borderId="20" xfId="0" applyFont="1" applyFill="1" applyBorder="1"/>
    <xf numFmtId="164" fontId="8" fillId="2" borderId="20" xfId="0" applyNumberFormat="1" applyFont="1" applyFill="1" applyBorder="1"/>
    <xf numFmtId="164" fontId="0" fillId="0" borderId="14" xfId="0" applyNumberFormat="1" applyBorder="1"/>
    <xf numFmtId="44" fontId="8" fillId="2" borderId="20" xfId="0" applyNumberFormat="1" applyFont="1" applyFill="1" applyBorder="1"/>
    <xf numFmtId="44" fontId="0" fillId="0" borderId="14" xfId="0" applyNumberFormat="1" applyBorder="1"/>
    <xf numFmtId="0" fontId="6" fillId="2" borderId="21" xfId="0" applyFont="1" applyFill="1" applyBorder="1"/>
    <xf numFmtId="0" fontId="6" fillId="2" borderId="18" xfId="0" applyFont="1" applyFill="1" applyBorder="1"/>
    <xf numFmtId="44" fontId="8" fillId="2" borderId="26" xfId="0" applyNumberFormat="1" applyFont="1" applyFill="1" applyBorder="1"/>
    <xf numFmtId="44" fontId="0" fillId="0" borderId="23" xfId="0" applyNumberFormat="1" applyBorder="1"/>
    <xf numFmtId="44" fontId="8" fillId="2" borderId="27" xfId="0" applyNumberFormat="1" applyFont="1" applyFill="1" applyBorder="1"/>
    <xf numFmtId="44" fontId="0" fillId="0" borderId="24" xfId="0" applyNumberFormat="1" applyBorder="1"/>
    <xf numFmtId="0" fontId="9" fillId="2" borderId="28" xfId="0" applyFont="1" applyFill="1" applyBorder="1"/>
    <xf numFmtId="44" fontId="9" fillId="2" borderId="22" xfId="0" applyNumberFormat="1" applyFont="1" applyFill="1" applyBorder="1"/>
    <xf numFmtId="44" fontId="14" fillId="6" borderId="22" xfId="0" applyNumberFormat="1" applyFont="1" applyFill="1" applyBorder="1"/>
    <xf numFmtId="0" fontId="6" fillId="2" borderId="0" xfId="0" applyFont="1" applyFill="1"/>
    <xf numFmtId="0" fontId="6" fillId="2" borderId="0" xfId="0" applyFont="1" applyFill="1" applyAlignment="1">
      <alignment horizontal="center" vertical="center"/>
    </xf>
    <xf numFmtId="0" fontId="1" fillId="4" borderId="16"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1" fillId="2" borderId="10" xfId="0" applyFont="1" applyFill="1" applyBorder="1" applyAlignment="1">
      <alignment vertical="top" wrapText="1"/>
    </xf>
    <xf numFmtId="0" fontId="11" fillId="2" borderId="11" xfId="0" applyFont="1" applyFill="1" applyBorder="1" applyAlignment="1">
      <alignment vertical="top" wrapText="1"/>
    </xf>
    <xf numFmtId="0" fontId="11" fillId="2" borderId="12" xfId="0" applyFont="1" applyFill="1" applyBorder="1" applyAlignment="1">
      <alignment vertical="top" wrapText="1"/>
    </xf>
    <xf numFmtId="0" fontId="4" fillId="2" borderId="6" xfId="0" applyFont="1" applyFill="1" applyBorder="1" applyAlignment="1">
      <alignment horizontal="left" vertical="center" wrapText="1"/>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7" xfId="0" applyFont="1" applyFill="1" applyBorder="1" applyAlignment="1">
      <alignment horizontal="left" vertical="center"/>
    </xf>
    <xf numFmtId="0" fontId="4" fillId="2" borderId="0" xfId="0" applyFont="1" applyFill="1" applyAlignment="1">
      <alignment horizontal="lef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4" fillId="2" borderId="4" xfId="0" applyFont="1" applyFill="1" applyBorder="1" applyAlignment="1">
      <alignment horizontal="left" vertical="center"/>
    </xf>
    <xf numFmtId="0" fontId="4" fillId="2" borderId="5" xfId="0" applyFont="1" applyFill="1" applyBorder="1" applyAlignment="1">
      <alignment horizontal="left" vertical="center"/>
    </xf>
    <xf numFmtId="0" fontId="0" fillId="0" borderId="0" xfId="0" applyAlignment="1">
      <alignment horizontal="left"/>
    </xf>
    <xf numFmtId="0" fontId="0" fillId="0" borderId="0" xfId="0" applyAlignment="1">
      <alignment horizontal="left" vertical="top"/>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4" fillId="3" borderId="9"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3" borderId="5" xfId="0" applyFont="1" applyFill="1" applyBorder="1" applyAlignment="1" applyProtection="1">
      <alignment horizontal="center" vertical="center"/>
      <protection locked="0"/>
    </xf>
    <xf numFmtId="0" fontId="2" fillId="4" borderId="0" xfId="0" applyFont="1" applyFill="1" applyAlignment="1">
      <alignment horizontal="center" vertical="top"/>
    </xf>
    <xf numFmtId="0" fontId="13" fillId="5" borderId="0" xfId="0" applyFont="1" applyFill="1" applyAlignment="1">
      <alignment horizontal="right" vertical="center"/>
    </xf>
    <xf numFmtId="0" fontId="13" fillId="5" borderId="0" xfId="0" applyFont="1" applyFill="1" applyAlignment="1">
      <alignment horizontal="right"/>
    </xf>
    <xf numFmtId="0" fontId="5" fillId="2" borderId="0" xfId="0" applyFont="1" applyFill="1" applyAlignment="1">
      <alignment horizontal="left"/>
    </xf>
    <xf numFmtId="0" fontId="2" fillId="2" borderId="0" xfId="0" applyFont="1" applyFill="1" applyAlignment="1">
      <alignment horizontal="left"/>
    </xf>
    <xf numFmtId="0" fontId="5" fillId="0" borderId="0" xfId="0" applyFont="1" applyAlignment="1">
      <alignment horizontal="left"/>
    </xf>
    <xf numFmtId="0" fontId="5" fillId="2" borderId="0" xfId="0" applyFont="1" applyFill="1" applyAlignment="1">
      <alignment horizontal="left" vertical="top"/>
    </xf>
    <xf numFmtId="0" fontId="5" fillId="0" borderId="0" xfId="0" applyFont="1" applyAlignment="1">
      <alignment horizontal="left" vertical="center"/>
    </xf>
  </cellXfs>
  <cellStyles count="2">
    <cellStyle name="Standaard" xfId="0" builtinId="0"/>
    <cellStyle name="Standaard 2" xfId="1" xr:uid="{AB63A645-6B74-4181-9F00-DAA783EEBCAF}"/>
  </cellStyles>
  <dxfs count="1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447675</xdr:colOff>
      <xdr:row>1</xdr:row>
      <xdr:rowOff>85725</xdr:rowOff>
    </xdr:from>
    <xdr:to>
      <xdr:col>6</xdr:col>
      <xdr:colOff>934884</xdr:colOff>
      <xdr:row>2</xdr:row>
      <xdr:rowOff>55212</xdr:rowOff>
    </xdr:to>
    <xdr:pic>
      <xdr:nvPicPr>
        <xdr:cNvPr id="2" name="Picture 4">
          <a:extLst>
            <a:ext uri="{FF2B5EF4-FFF2-40B4-BE49-F238E27FC236}">
              <a16:creationId xmlns:a16="http://schemas.microsoft.com/office/drawing/2014/main" id="{A86E92D3-0235-4386-9D53-EBAF606BF8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05800" y="276225"/>
          <a:ext cx="1365414" cy="2933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8A8AC-AF9C-4DB2-A65F-D8B474946BE3}">
  <dimension ref="A2:BE69"/>
  <sheetViews>
    <sheetView showGridLines="0" tabSelected="1" zoomScaleNormal="100" workbookViewId="0">
      <selection activeCell="J32" sqref="J32"/>
    </sheetView>
  </sheetViews>
  <sheetFormatPr defaultRowHeight="14.4" x14ac:dyDescent="0.3"/>
  <cols>
    <col min="1" max="1" width="67.44140625" customWidth="1"/>
    <col min="2" max="2" width="34.88671875" customWidth="1"/>
    <col min="3" max="3" width="25" customWidth="1"/>
    <col min="4" max="4" width="14.109375" customWidth="1"/>
    <col min="5" max="5" width="14.44140625" bestFit="1" customWidth="1"/>
    <col min="6" max="6" width="13.33203125" customWidth="1"/>
    <col min="7" max="7" width="17.6640625" customWidth="1"/>
    <col min="8" max="8" width="21" customWidth="1"/>
    <col min="9" max="9" width="27.88671875" customWidth="1"/>
    <col min="10" max="10" width="26.6640625" customWidth="1"/>
  </cols>
  <sheetData>
    <row r="2" spans="1:10" ht="25.8" x14ac:dyDescent="0.5">
      <c r="A2" s="12" t="s">
        <v>21</v>
      </c>
    </row>
    <row r="4" spans="1:10" x14ac:dyDescent="0.3">
      <c r="A4" s="76" t="s">
        <v>22</v>
      </c>
      <c r="B4" s="76"/>
      <c r="C4" s="76"/>
    </row>
    <row r="5" spans="1:10" x14ac:dyDescent="0.3">
      <c r="A5" s="76" t="s">
        <v>34</v>
      </c>
      <c r="B5" s="76"/>
      <c r="C5" s="76"/>
    </row>
    <row r="6" spans="1:10" x14ac:dyDescent="0.3">
      <c r="A6" s="77" t="s">
        <v>49</v>
      </c>
      <c r="B6" s="77"/>
      <c r="C6" s="77"/>
    </row>
    <row r="9" spans="1:10" ht="15" thickBot="1" x14ac:dyDescent="0.35"/>
    <row r="10" spans="1:10" ht="30" customHeight="1" thickBot="1" x14ac:dyDescent="0.35">
      <c r="A10" s="13" t="s">
        <v>9</v>
      </c>
      <c r="B10" s="14"/>
      <c r="C10" s="14"/>
      <c r="D10" s="14"/>
      <c r="E10" s="14"/>
      <c r="F10" s="14"/>
      <c r="G10" s="15"/>
      <c r="I10" s="62" t="s">
        <v>32</v>
      </c>
      <c r="J10" s="63"/>
    </row>
    <row r="11" spans="1:10" x14ac:dyDescent="0.3">
      <c r="A11" s="67" t="s">
        <v>33</v>
      </c>
      <c r="B11" s="68"/>
      <c r="C11" s="68"/>
      <c r="D11" s="68"/>
      <c r="E11" s="68"/>
      <c r="F11" s="68"/>
      <c r="G11" s="69"/>
      <c r="I11" s="16" t="s">
        <v>23</v>
      </c>
      <c r="J11" s="17">
        <v>196870</v>
      </c>
    </row>
    <row r="12" spans="1:10" x14ac:dyDescent="0.3">
      <c r="A12" s="70"/>
      <c r="B12" s="71"/>
      <c r="C12" s="71"/>
      <c r="D12" s="71"/>
      <c r="E12" s="71"/>
      <c r="F12" s="71"/>
      <c r="G12" s="72"/>
      <c r="I12" s="16" t="s">
        <v>24</v>
      </c>
      <c r="J12" s="17">
        <v>506838</v>
      </c>
    </row>
    <row r="13" spans="1:10" x14ac:dyDescent="0.3">
      <c r="A13" s="70"/>
      <c r="B13" s="71"/>
      <c r="C13" s="71"/>
      <c r="D13" s="71"/>
      <c r="E13" s="71"/>
      <c r="F13" s="71"/>
      <c r="G13" s="72"/>
      <c r="J13" s="18"/>
    </row>
    <row r="14" spans="1:10" x14ac:dyDescent="0.3">
      <c r="A14" s="70"/>
      <c r="B14" s="71"/>
      <c r="C14" s="71"/>
      <c r="D14" s="71"/>
      <c r="E14" s="71"/>
      <c r="F14" s="71"/>
      <c r="G14" s="72"/>
    </row>
    <row r="15" spans="1:10" ht="149.25" customHeight="1" thickBot="1" x14ac:dyDescent="0.35">
      <c r="A15" s="73"/>
      <c r="B15" s="74"/>
      <c r="C15" s="74"/>
      <c r="D15" s="74"/>
      <c r="E15" s="74"/>
      <c r="F15" s="74"/>
      <c r="G15" s="75"/>
    </row>
    <row r="16" spans="1:10" x14ac:dyDescent="0.3">
      <c r="A16" s="19"/>
      <c r="B16" s="19"/>
      <c r="C16" s="19"/>
      <c r="D16" s="19"/>
      <c r="E16" s="19"/>
      <c r="F16" s="20"/>
      <c r="G16" s="20"/>
    </row>
    <row r="17" spans="1:11" ht="15" thickBot="1" x14ac:dyDescent="0.35">
      <c r="A17" s="19"/>
      <c r="B17" s="19"/>
      <c r="C17" s="19"/>
      <c r="D17" s="19"/>
      <c r="E17" s="19"/>
      <c r="F17" s="20"/>
      <c r="G17" s="20"/>
    </row>
    <row r="18" spans="1:11" ht="15" thickBot="1" x14ac:dyDescent="0.35">
      <c r="A18" s="21" t="s">
        <v>10</v>
      </c>
      <c r="B18" s="22"/>
      <c r="C18" s="78"/>
      <c r="D18" s="78"/>
      <c r="E18" s="78"/>
      <c r="F18" s="78"/>
      <c r="G18" s="79"/>
      <c r="K18" s="23"/>
    </row>
    <row r="19" spans="1:11" ht="75" customHeight="1" thickBot="1" x14ac:dyDescent="0.35">
      <c r="A19" s="24" t="s">
        <v>11</v>
      </c>
      <c r="B19" s="80"/>
      <c r="C19" s="81"/>
      <c r="D19" s="81"/>
      <c r="E19" s="81"/>
      <c r="F19" s="81"/>
      <c r="G19" s="82"/>
    </row>
    <row r="20" spans="1:11" x14ac:dyDescent="0.3">
      <c r="A20" s="19"/>
      <c r="B20" s="19"/>
      <c r="C20" s="19"/>
      <c r="D20" s="19"/>
      <c r="E20" s="19"/>
      <c r="F20" s="20"/>
      <c r="G20" s="20"/>
    </row>
    <row r="23" spans="1:11" ht="41.4" x14ac:dyDescent="0.3">
      <c r="A23" s="25" t="s">
        <v>0</v>
      </c>
      <c r="B23" s="26" t="s">
        <v>1</v>
      </c>
      <c r="C23" s="83" t="s">
        <v>2</v>
      </c>
      <c r="D23" s="83"/>
      <c r="E23" s="26" t="s">
        <v>12</v>
      </c>
      <c r="F23" s="27" t="s">
        <v>13</v>
      </c>
      <c r="G23" s="26" t="s">
        <v>3</v>
      </c>
    </row>
    <row r="24" spans="1:11" x14ac:dyDescent="0.3">
      <c r="A24" s="28"/>
      <c r="B24" s="29"/>
      <c r="C24" s="30" t="s">
        <v>4</v>
      </c>
      <c r="D24" s="30" t="s">
        <v>5</v>
      </c>
      <c r="E24" s="29"/>
      <c r="F24" s="29"/>
      <c r="G24" s="29"/>
    </row>
    <row r="25" spans="1:11" x14ac:dyDescent="0.3">
      <c r="A25" s="86" t="s">
        <v>42</v>
      </c>
      <c r="B25" s="87"/>
      <c r="C25" s="87"/>
      <c r="D25" s="87"/>
      <c r="E25" s="87"/>
      <c r="F25" s="87"/>
      <c r="G25" s="87"/>
    </row>
    <row r="26" spans="1:11" x14ac:dyDescent="0.3">
      <c r="A26" s="31" t="s">
        <v>36</v>
      </c>
      <c r="B26" s="32" t="s">
        <v>35</v>
      </c>
      <c r="C26" s="33">
        <v>40</v>
      </c>
      <c r="D26" s="33">
        <v>100</v>
      </c>
      <c r="E26" s="1"/>
      <c r="F26" s="34">
        <v>110</v>
      </c>
      <c r="G26" s="35">
        <f>E26*F26</f>
        <v>0</v>
      </c>
    </row>
    <row r="27" spans="1:11" x14ac:dyDescent="0.3">
      <c r="A27" s="31" t="s">
        <v>6</v>
      </c>
      <c r="B27" s="32" t="s">
        <v>35</v>
      </c>
      <c r="C27" s="33">
        <v>40</v>
      </c>
      <c r="D27" s="33">
        <v>100</v>
      </c>
      <c r="E27" s="1"/>
      <c r="F27" s="34">
        <v>300</v>
      </c>
      <c r="G27" s="35">
        <f t="shared" ref="G27" si="0">E27*F27</f>
        <v>0</v>
      </c>
    </row>
    <row r="28" spans="1:11" ht="14.25" customHeight="1" x14ac:dyDescent="0.3">
      <c r="A28" s="36" t="s">
        <v>8</v>
      </c>
      <c r="B28" s="32" t="s">
        <v>35</v>
      </c>
      <c r="C28" s="37">
        <v>25</v>
      </c>
      <c r="D28" s="37">
        <v>75</v>
      </c>
      <c r="E28" s="1"/>
      <c r="F28" s="38">
        <v>5</v>
      </c>
      <c r="G28" s="35">
        <f>E28*F28</f>
        <v>0</v>
      </c>
    </row>
    <row r="29" spans="1:11" x14ac:dyDescent="0.3">
      <c r="A29" s="88" t="s">
        <v>41</v>
      </c>
      <c r="B29" s="88"/>
      <c r="C29" s="88"/>
      <c r="D29" s="88"/>
      <c r="E29" s="88"/>
      <c r="F29" s="88"/>
      <c r="G29" s="88"/>
    </row>
    <row r="30" spans="1:11" x14ac:dyDescent="0.3">
      <c r="A30" s="31" t="s">
        <v>36</v>
      </c>
      <c r="B30" s="32" t="s">
        <v>35</v>
      </c>
      <c r="C30" s="33">
        <v>60</v>
      </c>
      <c r="D30" s="33">
        <v>150</v>
      </c>
      <c r="E30" s="1"/>
      <c r="F30" s="34">
        <v>40</v>
      </c>
      <c r="G30" s="35">
        <f>E30*F30</f>
        <v>0</v>
      </c>
    </row>
    <row r="31" spans="1:11" x14ac:dyDescent="0.3">
      <c r="A31" s="31" t="s">
        <v>6</v>
      </c>
      <c r="B31" s="32" t="s">
        <v>35</v>
      </c>
      <c r="C31" s="33">
        <v>60</v>
      </c>
      <c r="D31" s="33">
        <v>150</v>
      </c>
      <c r="E31" s="1"/>
      <c r="F31" s="34">
        <v>50</v>
      </c>
      <c r="G31" s="35">
        <f>E31*F31</f>
        <v>0</v>
      </c>
    </row>
    <row r="32" spans="1:11" ht="14.25" customHeight="1" x14ac:dyDescent="0.3">
      <c r="A32" s="36" t="s">
        <v>8</v>
      </c>
      <c r="B32" s="32" t="s">
        <v>37</v>
      </c>
      <c r="C32" s="37">
        <v>25</v>
      </c>
      <c r="D32" s="37">
        <v>75</v>
      </c>
      <c r="E32" s="1"/>
      <c r="F32" s="38">
        <v>15</v>
      </c>
      <c r="G32" s="35">
        <f>E32*F32</f>
        <v>0</v>
      </c>
    </row>
    <row r="33" spans="1:7" ht="14.25" customHeight="1" x14ac:dyDescent="0.3">
      <c r="A33" s="90" t="s">
        <v>39</v>
      </c>
      <c r="B33" s="90"/>
      <c r="C33" s="90"/>
      <c r="D33" s="90"/>
      <c r="E33" s="90"/>
      <c r="F33" s="90"/>
      <c r="G33" s="90"/>
    </row>
    <row r="34" spans="1:7" ht="14.25" customHeight="1" x14ac:dyDescent="0.3">
      <c r="A34" s="32" t="s">
        <v>43</v>
      </c>
      <c r="B34" s="32" t="s">
        <v>40</v>
      </c>
      <c r="C34" s="37">
        <v>30</v>
      </c>
      <c r="D34" s="37">
        <v>80</v>
      </c>
      <c r="E34" s="1"/>
      <c r="F34" s="39">
        <v>110</v>
      </c>
      <c r="G34" s="35">
        <f>E34*F34</f>
        <v>0</v>
      </c>
    </row>
    <row r="35" spans="1:7" ht="14.25" customHeight="1" x14ac:dyDescent="0.3">
      <c r="A35" s="84" t="s">
        <v>28</v>
      </c>
      <c r="B35" s="84"/>
      <c r="C35" s="84"/>
      <c r="D35" s="84"/>
      <c r="E35" s="84"/>
      <c r="F35" s="84"/>
      <c r="G35" s="40">
        <f>SUM(G26:G34)</f>
        <v>0</v>
      </c>
    </row>
    <row r="36" spans="1:7" ht="14.25" customHeight="1" x14ac:dyDescent="0.3">
      <c r="A36" s="25" t="s">
        <v>25</v>
      </c>
      <c r="B36" s="25"/>
      <c r="C36" s="25"/>
      <c r="D36" s="25"/>
      <c r="E36" s="25"/>
      <c r="F36" s="25"/>
      <c r="G36" s="25"/>
    </row>
    <row r="37" spans="1:7" ht="14.25" customHeight="1" x14ac:dyDescent="0.3">
      <c r="A37" s="89" t="s">
        <v>38</v>
      </c>
      <c r="B37" s="89"/>
      <c r="C37" s="89"/>
      <c r="D37" s="89"/>
      <c r="E37" s="89"/>
      <c r="F37" s="89"/>
      <c r="G37" s="89"/>
    </row>
    <row r="38" spans="1:7" x14ac:dyDescent="0.3">
      <c r="A38" s="31" t="s">
        <v>7</v>
      </c>
      <c r="B38" s="32" t="s">
        <v>35</v>
      </c>
      <c r="C38" s="33">
        <v>30</v>
      </c>
      <c r="D38" s="33">
        <v>80</v>
      </c>
      <c r="E38" s="1"/>
      <c r="F38" s="34">
        <v>400</v>
      </c>
      <c r="G38" s="35">
        <f>E38*F38</f>
        <v>0</v>
      </c>
    </row>
    <row r="39" spans="1:7" x14ac:dyDescent="0.3">
      <c r="A39" s="85" t="s">
        <v>29</v>
      </c>
      <c r="B39" s="85"/>
      <c r="C39" s="85"/>
      <c r="D39" s="85"/>
      <c r="E39" s="85"/>
      <c r="F39" s="85"/>
      <c r="G39" s="40">
        <f>SUM(G35,G38)</f>
        <v>0</v>
      </c>
    </row>
    <row r="40" spans="1:7" ht="15" thickBot="1" x14ac:dyDescent="0.35">
      <c r="A40" s="36"/>
      <c r="B40" s="32"/>
      <c r="C40" s="37"/>
      <c r="D40" s="37"/>
      <c r="F40" s="38"/>
      <c r="G40" s="35"/>
    </row>
    <row r="41" spans="1:7" ht="28.2" thickBot="1" x14ac:dyDescent="0.35">
      <c r="A41" s="36"/>
      <c r="B41" s="41" t="s">
        <v>26</v>
      </c>
      <c r="C41" s="42" t="s">
        <v>27</v>
      </c>
      <c r="D41" s="37"/>
      <c r="F41" s="38"/>
      <c r="G41" s="35"/>
    </row>
    <row r="42" spans="1:7" x14ac:dyDescent="0.3">
      <c r="A42" s="43" t="s">
        <v>31</v>
      </c>
      <c r="B42" s="44">
        <f>B43/12*7</f>
        <v>0</v>
      </c>
      <c r="C42" s="45">
        <f>C43/12*7</f>
        <v>0</v>
      </c>
    </row>
    <row r="43" spans="1:7" x14ac:dyDescent="0.3">
      <c r="A43" s="46" t="s">
        <v>30</v>
      </c>
      <c r="B43" s="47">
        <f>G35</f>
        <v>0</v>
      </c>
      <c r="C43" s="48">
        <f>G39</f>
        <v>0</v>
      </c>
    </row>
    <row r="44" spans="1:7" x14ac:dyDescent="0.3">
      <c r="A44" s="46" t="s">
        <v>44</v>
      </c>
      <c r="B44" s="49">
        <f>B43*1.03</f>
        <v>0</v>
      </c>
      <c r="C44" s="50">
        <f t="shared" ref="B44:C46" si="1">C43*1.03</f>
        <v>0</v>
      </c>
    </row>
    <row r="45" spans="1:7" x14ac:dyDescent="0.3">
      <c r="A45" s="51" t="s">
        <v>45</v>
      </c>
      <c r="B45" s="49">
        <f>B44*1.03</f>
        <v>0</v>
      </c>
      <c r="C45" s="50">
        <f t="shared" si="1"/>
        <v>0</v>
      </c>
    </row>
    <row r="46" spans="1:7" x14ac:dyDescent="0.3">
      <c r="A46" s="52" t="s">
        <v>46</v>
      </c>
      <c r="B46" s="53">
        <f t="shared" si="1"/>
        <v>0</v>
      </c>
      <c r="C46" s="54">
        <f t="shared" si="1"/>
        <v>0</v>
      </c>
    </row>
    <row r="47" spans="1:7" ht="15" thickBot="1" x14ac:dyDescent="0.35">
      <c r="A47" s="52" t="s">
        <v>47</v>
      </c>
      <c r="B47" s="55">
        <f>B46*1.03/12*5</f>
        <v>0</v>
      </c>
      <c r="C47" s="56">
        <f>C46*1.03/12*5</f>
        <v>0</v>
      </c>
    </row>
    <row r="48" spans="1:7" ht="15" thickBot="1" x14ac:dyDescent="0.35">
      <c r="A48" s="57" t="s">
        <v>14</v>
      </c>
      <c r="B48" s="58">
        <f>SUM(B42:B47)</f>
        <v>0</v>
      </c>
      <c r="C48" s="59">
        <f>SUM(C42:C47)</f>
        <v>0</v>
      </c>
    </row>
    <row r="51" spans="1:57" ht="15" thickBot="1" x14ac:dyDescent="0.35"/>
    <row r="52" spans="1:57" x14ac:dyDescent="0.3">
      <c r="A52" s="2" t="s">
        <v>15</v>
      </c>
      <c r="B52" s="3"/>
      <c r="C52" s="3"/>
      <c r="D52" s="3"/>
      <c r="E52" s="3"/>
      <c r="F52" s="3"/>
      <c r="G52" s="3"/>
      <c r="H52" s="3"/>
      <c r="I52" s="9"/>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row>
    <row r="53" spans="1:57" x14ac:dyDescent="0.3">
      <c r="A53" s="4"/>
      <c r="B53" s="5"/>
      <c r="C53" s="5"/>
      <c r="D53" s="5"/>
      <c r="E53" s="5"/>
      <c r="F53" s="5"/>
      <c r="G53" s="5"/>
      <c r="H53" s="5"/>
      <c r="I53" s="1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row>
    <row r="54" spans="1:57" x14ac:dyDescent="0.3">
      <c r="A54" s="4" t="s">
        <v>16</v>
      </c>
      <c r="B54" s="5"/>
      <c r="C54" s="5"/>
      <c r="D54" s="5"/>
      <c r="E54" s="5"/>
      <c r="F54" s="5"/>
      <c r="G54" s="5"/>
      <c r="H54" s="5"/>
      <c r="I54" s="1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row>
    <row r="55" spans="1:57" x14ac:dyDescent="0.3">
      <c r="A55" s="4" t="s">
        <v>48</v>
      </c>
      <c r="B55" s="5"/>
      <c r="C55" s="5"/>
      <c r="D55" s="5"/>
      <c r="E55" s="5"/>
      <c r="F55" s="5"/>
      <c r="G55" s="5"/>
      <c r="H55" s="5"/>
      <c r="I55" s="10"/>
      <c r="J55" s="60"/>
      <c r="K55" s="60"/>
      <c r="L55" s="60"/>
      <c r="M55" s="60"/>
      <c r="N55" s="60"/>
      <c r="O55" s="60"/>
      <c r="P55" s="60"/>
      <c r="Q55" s="60"/>
      <c r="R55" s="60"/>
      <c r="S55" s="60"/>
      <c r="T55" s="60"/>
      <c r="U55" s="60"/>
      <c r="V55" s="60"/>
      <c r="W55" s="60"/>
      <c r="X55" s="60"/>
      <c r="Y55" s="60"/>
      <c r="Z55" s="60"/>
      <c r="AA55" s="60"/>
      <c r="AB55" s="60"/>
      <c r="AC55" s="60"/>
      <c r="AD55" s="60"/>
      <c r="AE55" s="60"/>
      <c r="AF55" s="60"/>
      <c r="AG55" s="60"/>
      <c r="AH55" s="60"/>
      <c r="AI55" s="60"/>
      <c r="AJ55" s="60"/>
      <c r="AK55" s="60"/>
      <c r="AL55" s="60"/>
      <c r="AM55" s="60"/>
      <c r="AN55" s="60"/>
      <c r="AO55" s="60"/>
      <c r="AP55" s="60"/>
      <c r="AQ55" s="60"/>
      <c r="AR55" s="60"/>
      <c r="AS55" s="60"/>
      <c r="AT55" s="60"/>
      <c r="AU55" s="60"/>
      <c r="AV55" s="60"/>
      <c r="AW55" s="60"/>
      <c r="AX55" s="60"/>
      <c r="AY55" s="60"/>
      <c r="AZ55" s="60"/>
      <c r="BA55" s="60"/>
      <c r="BB55" s="60"/>
      <c r="BC55" s="60"/>
      <c r="BD55" s="60"/>
      <c r="BE55" s="60"/>
    </row>
    <row r="56" spans="1:57" x14ac:dyDescent="0.3">
      <c r="A56" s="4" t="s">
        <v>17</v>
      </c>
      <c r="B56" s="5"/>
      <c r="C56" s="5"/>
      <c r="D56" s="5"/>
      <c r="E56" s="5"/>
      <c r="F56" s="5"/>
      <c r="G56" s="5"/>
      <c r="H56" s="5"/>
      <c r="I56" s="1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c r="AR56" s="60"/>
      <c r="AS56" s="60"/>
      <c r="AT56" s="60"/>
      <c r="AU56" s="60"/>
      <c r="AV56" s="60"/>
      <c r="AW56" s="60"/>
      <c r="AX56" s="60"/>
      <c r="AY56" s="60"/>
      <c r="AZ56" s="60"/>
      <c r="BA56" s="60"/>
      <c r="BB56" s="60"/>
      <c r="BC56" s="60"/>
      <c r="BD56" s="60"/>
      <c r="BE56" s="60"/>
    </row>
    <row r="57" spans="1:57" x14ac:dyDescent="0.3">
      <c r="A57" s="4"/>
      <c r="B57" s="5"/>
      <c r="C57" s="5"/>
      <c r="D57" s="5"/>
      <c r="E57" s="5"/>
      <c r="F57" s="5"/>
      <c r="G57" s="5"/>
      <c r="H57" s="5"/>
      <c r="I57" s="10"/>
      <c r="J57" s="60"/>
      <c r="K57" s="60"/>
      <c r="L57" s="60"/>
      <c r="M57" s="60"/>
      <c r="N57" s="60"/>
      <c r="O57" s="60"/>
      <c r="P57" s="60"/>
      <c r="Q57" s="60"/>
      <c r="R57" s="60"/>
      <c r="S57" s="60"/>
      <c r="T57" s="60"/>
      <c r="U57" s="60"/>
      <c r="V57" s="60"/>
      <c r="W57" s="60"/>
      <c r="X57" s="60"/>
      <c r="Y57" s="60"/>
      <c r="Z57" s="60"/>
      <c r="AA57" s="60"/>
      <c r="AB57" s="60"/>
      <c r="AC57" s="60"/>
      <c r="AD57" s="60"/>
      <c r="AE57" s="60"/>
      <c r="AF57" s="60"/>
      <c r="AG57" s="60"/>
      <c r="AH57" s="60"/>
      <c r="AI57" s="60"/>
      <c r="AJ57" s="60"/>
      <c r="AK57" s="60"/>
      <c r="AL57" s="60"/>
      <c r="AM57" s="60"/>
      <c r="AN57" s="60"/>
      <c r="AO57" s="60"/>
      <c r="AP57" s="60"/>
      <c r="AQ57" s="60"/>
      <c r="AR57" s="60"/>
      <c r="AS57" s="60"/>
      <c r="AT57" s="60"/>
      <c r="AU57" s="60"/>
      <c r="AV57" s="60"/>
      <c r="AW57" s="60"/>
      <c r="AX57" s="60"/>
      <c r="AY57" s="60"/>
      <c r="AZ57" s="60"/>
      <c r="BA57" s="60"/>
      <c r="BB57" s="60"/>
      <c r="BC57" s="60"/>
      <c r="BD57" s="60"/>
      <c r="BE57" s="60"/>
    </row>
    <row r="58" spans="1:57" ht="15" thickBot="1" x14ac:dyDescent="0.35">
      <c r="A58" s="6" t="s">
        <v>18</v>
      </c>
      <c r="B58" s="7"/>
      <c r="C58" s="7"/>
      <c r="D58" s="7"/>
      <c r="E58" s="7"/>
      <c r="F58" s="7"/>
      <c r="G58" s="7"/>
      <c r="H58" s="7"/>
      <c r="I58" s="11"/>
      <c r="J58" s="60"/>
      <c r="K58" s="60"/>
      <c r="L58" s="60"/>
      <c r="M58" s="60"/>
      <c r="N58" s="60"/>
      <c r="O58" s="60"/>
      <c r="P58" s="60"/>
      <c r="Q58" s="60"/>
      <c r="R58" s="60"/>
      <c r="S58" s="60"/>
      <c r="T58" s="60"/>
      <c r="U58" s="60"/>
      <c r="V58" s="60"/>
      <c r="W58" s="60"/>
      <c r="X58" s="60"/>
      <c r="Y58" s="60"/>
      <c r="Z58" s="60"/>
      <c r="AA58" s="60"/>
      <c r="AB58" s="60"/>
      <c r="AC58" s="60"/>
      <c r="AD58" s="60"/>
      <c r="AE58" s="60"/>
      <c r="AF58" s="60"/>
      <c r="AG58" s="60"/>
      <c r="AH58" s="60"/>
      <c r="AI58" s="60"/>
      <c r="AJ58" s="60"/>
      <c r="AK58" s="60"/>
      <c r="AL58" s="60"/>
      <c r="AM58" s="60"/>
      <c r="AN58" s="60"/>
      <c r="AO58" s="60"/>
      <c r="AP58" s="60"/>
      <c r="AQ58" s="60"/>
      <c r="AR58" s="60"/>
      <c r="AS58" s="60"/>
      <c r="AT58" s="60"/>
      <c r="AU58" s="60"/>
      <c r="AV58" s="60"/>
      <c r="AW58" s="60"/>
      <c r="AX58" s="60"/>
      <c r="AY58" s="60"/>
      <c r="AZ58" s="60"/>
      <c r="BA58" s="60"/>
      <c r="BB58" s="60"/>
      <c r="BC58" s="60"/>
      <c r="BD58" s="60"/>
      <c r="BE58" s="60"/>
    </row>
    <row r="59" spans="1:57" ht="15" thickBot="1" x14ac:dyDescent="0.35">
      <c r="A59" s="8" t="s">
        <v>19</v>
      </c>
      <c r="B59" s="5"/>
      <c r="C59" s="5"/>
      <c r="D59" s="5"/>
      <c r="E59" s="5"/>
      <c r="F59" s="5"/>
      <c r="G59" s="5"/>
      <c r="H59" s="5"/>
      <c r="I59" s="10"/>
      <c r="J59" s="60"/>
      <c r="K59" s="60"/>
      <c r="L59" s="60"/>
      <c r="M59" s="60"/>
      <c r="N59" s="60"/>
      <c r="O59" s="60"/>
      <c r="P59" s="60"/>
      <c r="Q59" s="60"/>
      <c r="R59" s="60"/>
      <c r="S59" s="60"/>
      <c r="T59" s="60"/>
      <c r="U59" s="60"/>
      <c r="V59" s="60"/>
      <c r="W59" s="60"/>
      <c r="X59" s="60"/>
      <c r="Y59" s="60"/>
      <c r="Z59" s="60"/>
      <c r="AA59" s="60"/>
      <c r="AB59" s="60"/>
      <c r="AC59" s="60"/>
      <c r="AD59" s="60"/>
      <c r="AE59" s="60"/>
      <c r="AF59" s="60"/>
      <c r="AG59" s="60"/>
      <c r="AH59" s="60"/>
      <c r="AI59" s="60"/>
      <c r="AJ59" s="60"/>
      <c r="AK59" s="60"/>
      <c r="AL59" s="60"/>
      <c r="AM59" s="60"/>
      <c r="AN59" s="60"/>
      <c r="AO59" s="60"/>
      <c r="AP59" s="60"/>
      <c r="AQ59" s="60"/>
      <c r="AR59" s="60"/>
      <c r="AS59" s="60"/>
      <c r="AT59" s="60"/>
      <c r="AU59" s="60"/>
      <c r="AV59" s="60"/>
      <c r="AW59" s="60"/>
      <c r="AX59" s="60"/>
      <c r="AY59" s="60"/>
      <c r="AZ59" s="60"/>
      <c r="BA59" s="60"/>
      <c r="BB59" s="60"/>
      <c r="BC59" s="60"/>
      <c r="BD59" s="60"/>
      <c r="BE59" s="60"/>
    </row>
    <row r="60" spans="1:57" x14ac:dyDescent="0.3">
      <c r="A60" s="2" t="s">
        <v>15</v>
      </c>
      <c r="B60" s="3"/>
      <c r="C60" s="3"/>
      <c r="D60" s="3"/>
      <c r="E60" s="3"/>
      <c r="F60" s="3"/>
      <c r="G60" s="3"/>
      <c r="H60" s="3"/>
      <c r="I60" s="9"/>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row>
    <row r="61" spans="1:57" x14ac:dyDescent="0.3">
      <c r="A61" s="4"/>
      <c r="B61" s="5"/>
      <c r="C61" s="5"/>
      <c r="D61" s="5"/>
      <c r="E61" s="5"/>
      <c r="F61" s="5"/>
      <c r="G61" s="5"/>
      <c r="H61" s="5"/>
      <c r="I61" s="1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row>
    <row r="62" spans="1:57" x14ac:dyDescent="0.3">
      <c r="A62" s="4" t="s">
        <v>16</v>
      </c>
      <c r="B62" s="5"/>
      <c r="C62" s="5"/>
      <c r="D62" s="5"/>
      <c r="E62" s="5"/>
      <c r="F62" s="5"/>
      <c r="G62" s="5"/>
      <c r="H62" s="5"/>
      <c r="I62" s="1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row>
    <row r="63" spans="1:57" x14ac:dyDescent="0.3">
      <c r="A63" s="4"/>
      <c r="B63" s="5"/>
      <c r="C63" s="5"/>
      <c r="D63" s="5"/>
      <c r="E63" s="5"/>
      <c r="F63" s="5"/>
      <c r="G63" s="5"/>
      <c r="H63" s="5"/>
      <c r="I63" s="1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c r="AY63" s="60"/>
      <c r="AZ63" s="60"/>
      <c r="BA63" s="60"/>
      <c r="BB63" s="60"/>
      <c r="BC63" s="60"/>
      <c r="BD63" s="60"/>
      <c r="BE63" s="60"/>
    </row>
    <row r="64" spans="1:57" x14ac:dyDescent="0.3">
      <c r="A64" s="4" t="s">
        <v>17</v>
      </c>
      <c r="B64" s="5"/>
      <c r="C64" s="5"/>
      <c r="D64" s="5"/>
      <c r="E64" s="5"/>
      <c r="F64" s="5"/>
      <c r="G64" s="5"/>
      <c r="H64" s="5"/>
      <c r="I64" s="1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row>
    <row r="65" spans="1:57" x14ac:dyDescent="0.3">
      <c r="A65" s="4"/>
      <c r="B65" s="5"/>
      <c r="C65" s="5"/>
      <c r="D65" s="5"/>
      <c r="E65" s="5"/>
      <c r="F65" s="5"/>
      <c r="G65" s="5"/>
      <c r="H65" s="5"/>
      <c r="I65" s="10"/>
      <c r="J65" s="6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c r="AR65" s="60"/>
      <c r="AS65" s="60"/>
      <c r="AT65" s="60"/>
      <c r="AU65" s="60"/>
      <c r="AV65" s="60"/>
      <c r="AW65" s="60"/>
      <c r="AX65" s="60"/>
      <c r="AY65" s="60"/>
      <c r="AZ65" s="60"/>
      <c r="BA65" s="60"/>
      <c r="BB65" s="60"/>
      <c r="BC65" s="60"/>
      <c r="BD65" s="60"/>
      <c r="BE65" s="60"/>
    </row>
    <row r="66" spans="1:57" ht="15" thickBot="1" x14ac:dyDescent="0.35">
      <c r="A66" s="6" t="s">
        <v>18</v>
      </c>
      <c r="B66" s="7"/>
      <c r="C66" s="7"/>
      <c r="D66" s="7"/>
      <c r="E66" s="7"/>
      <c r="F66" s="7"/>
      <c r="G66" s="7"/>
      <c r="H66" s="7"/>
      <c r="I66" s="11"/>
      <c r="J66" s="60"/>
      <c r="K66" s="60"/>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60"/>
      <c r="AQ66" s="60"/>
      <c r="AR66" s="60"/>
      <c r="AS66" s="60"/>
      <c r="AT66" s="60"/>
      <c r="AU66" s="60"/>
      <c r="AV66" s="60"/>
      <c r="AW66" s="60"/>
      <c r="AX66" s="60"/>
      <c r="AY66" s="60"/>
      <c r="AZ66" s="60"/>
      <c r="BA66" s="60"/>
      <c r="BB66" s="60"/>
      <c r="BC66" s="60"/>
      <c r="BD66" s="60"/>
      <c r="BE66" s="60"/>
    </row>
    <row r="67" spans="1:57" ht="15" thickBot="1" x14ac:dyDescent="0.35">
      <c r="A67" s="60"/>
      <c r="B67" s="60"/>
      <c r="C67" s="60"/>
      <c r="D67" s="60"/>
      <c r="E67" s="60"/>
      <c r="F67" s="60"/>
      <c r="G67" s="60"/>
      <c r="H67" s="60"/>
      <c r="I67" s="61"/>
      <c r="J67" s="60"/>
      <c r="K67" s="60"/>
      <c r="L67" s="60"/>
      <c r="M67" s="60"/>
      <c r="N67" s="60"/>
      <c r="O67" s="60"/>
      <c r="P67" s="60"/>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s="60"/>
      <c r="AR67" s="60"/>
      <c r="AS67" s="60"/>
      <c r="AT67" s="60"/>
      <c r="AU67" s="60"/>
      <c r="AV67" s="60"/>
      <c r="AW67" s="60"/>
      <c r="AX67" s="60"/>
      <c r="AY67" s="60"/>
      <c r="AZ67" s="60"/>
      <c r="BA67" s="60"/>
      <c r="BB67" s="60"/>
      <c r="BC67" s="60"/>
      <c r="BD67" s="60"/>
      <c r="BE67" s="60"/>
    </row>
    <row r="68" spans="1:57" ht="74.400000000000006" customHeight="1" thickBot="1" x14ac:dyDescent="0.35">
      <c r="A68" s="64" t="s">
        <v>20</v>
      </c>
      <c r="B68" s="65"/>
      <c r="C68" s="65"/>
      <c r="D68" s="65"/>
      <c r="E68" s="65"/>
      <c r="F68" s="65"/>
      <c r="G68" s="65"/>
      <c r="H68" s="65"/>
      <c r="I68" s="66"/>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row>
    <row r="69" spans="1:57" x14ac:dyDescent="0.3">
      <c r="A69" s="60"/>
      <c r="B69" s="60"/>
      <c r="C69" s="60"/>
      <c r="D69" s="60"/>
      <c r="E69" s="60"/>
      <c r="F69" s="60"/>
      <c r="G69" s="60"/>
      <c r="H69" s="60"/>
      <c r="I69" s="61"/>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60"/>
      <c r="AM69" s="60"/>
      <c r="AN69" s="60"/>
      <c r="AO69" s="60"/>
      <c r="AP69" s="60"/>
      <c r="AQ69" s="60"/>
      <c r="AR69" s="60"/>
      <c r="AS69" s="60"/>
      <c r="AT69" s="60"/>
      <c r="AU69" s="60"/>
      <c r="AV69" s="60"/>
      <c r="AW69" s="60"/>
      <c r="AX69" s="60"/>
      <c r="AY69" s="60"/>
      <c r="AZ69" s="60"/>
      <c r="BA69" s="60"/>
      <c r="BB69" s="60"/>
      <c r="BC69" s="60"/>
      <c r="BD69" s="60"/>
      <c r="BE69" s="60"/>
    </row>
  </sheetData>
  <sheetProtection algorithmName="SHA-512" hashValue="LGZm4DkOI1fr4aFloRfhy1PXclKB7TVx7IaSTHlXICYnfvjLGopCv/YiSf7Dhob0anoSL2+nQU/uv33ofEHfVw==" saltValue="kZOBGjwLse4y6JfW+y88mw==" spinCount="100000" sheet="1" objects="1" scenarios="1"/>
  <protectedRanges>
    <protectedRange sqref="A42:B48 J15" name="Bereik2"/>
    <protectedRange sqref="A67:I67 J67:BE69 A52:BE66" name="Bereik2_1"/>
  </protectedRanges>
  <mergeCells count="15">
    <mergeCell ref="I10:J10"/>
    <mergeCell ref="A68:I68"/>
    <mergeCell ref="A11:G15"/>
    <mergeCell ref="A4:C4"/>
    <mergeCell ref="A5:C5"/>
    <mergeCell ref="A6:C6"/>
    <mergeCell ref="C18:G18"/>
    <mergeCell ref="B19:G19"/>
    <mergeCell ref="C23:D23"/>
    <mergeCell ref="A35:F35"/>
    <mergeCell ref="A39:F39"/>
    <mergeCell ref="A25:G25"/>
    <mergeCell ref="A29:G29"/>
    <mergeCell ref="A37:G37"/>
    <mergeCell ref="A33:G33"/>
  </mergeCells>
  <conditionalFormatting sqref="D26:E26">
    <cfRule type="cellIs" dxfId="16" priority="16" operator="greaterThan">
      <formula>$D$26</formula>
    </cfRule>
  </conditionalFormatting>
  <conditionalFormatting sqref="E26">
    <cfRule type="cellIs" dxfId="15" priority="17" operator="lessThan">
      <formula>$C$26</formula>
    </cfRule>
  </conditionalFormatting>
  <conditionalFormatting sqref="E26:E28 E30:E32 E34 E38">
    <cfRule type="cellIs" dxfId="14" priority="1" operator="equal">
      <formula>0</formula>
    </cfRule>
  </conditionalFormatting>
  <conditionalFormatting sqref="E27">
    <cfRule type="cellIs" dxfId="13" priority="14" operator="greaterThan">
      <formula>$D$27</formula>
    </cfRule>
    <cfRule type="cellIs" dxfId="12" priority="15" operator="lessThan">
      <formula>$C$27</formula>
    </cfRule>
  </conditionalFormatting>
  <conditionalFormatting sqref="E28">
    <cfRule type="cellIs" dxfId="11" priority="12" operator="greaterThan">
      <formula>$D$28</formula>
    </cfRule>
    <cfRule type="cellIs" dxfId="10" priority="13" operator="lessThan">
      <formula>$C$28</formula>
    </cfRule>
  </conditionalFormatting>
  <conditionalFormatting sqref="E30">
    <cfRule type="cellIs" dxfId="9" priority="10" operator="greaterThan">
      <formula>$D$30</formula>
    </cfRule>
    <cfRule type="cellIs" dxfId="8" priority="11" operator="lessThan">
      <formula>$C$30</formula>
    </cfRule>
  </conditionalFormatting>
  <conditionalFormatting sqref="E31">
    <cfRule type="cellIs" dxfId="7" priority="8" operator="greaterThan">
      <formula>$D$31</formula>
    </cfRule>
    <cfRule type="cellIs" dxfId="6" priority="9" operator="lessThan">
      <formula>$C$31</formula>
    </cfRule>
  </conditionalFormatting>
  <conditionalFormatting sqref="E32">
    <cfRule type="cellIs" dxfId="5" priority="6" operator="greaterThan">
      <formula>$D$32</formula>
    </cfRule>
    <cfRule type="cellIs" dxfId="4" priority="7" operator="lessThan">
      <formula>$C$32</formula>
    </cfRule>
  </conditionalFormatting>
  <conditionalFormatting sqref="E34">
    <cfRule type="cellIs" dxfId="3" priority="4" operator="greaterThan">
      <formula>$D$34</formula>
    </cfRule>
    <cfRule type="cellIs" dxfId="2" priority="5" operator="lessThan">
      <formula>$C$34</formula>
    </cfRule>
  </conditionalFormatting>
  <conditionalFormatting sqref="E38">
    <cfRule type="cellIs" dxfId="1" priority="2" operator="greaterThan">
      <formula>$D$38</formula>
    </cfRule>
    <cfRule type="cellIs" dxfId="0" priority="3" operator="lessThan">
      <formula>$C$38</formula>
    </cfRule>
  </conditionalFormatting>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6e90854-da86-4f1a-95ea-681bc5676dfe" xsi:nil="true"/>
    <lcf76f155ced4ddcb4097134ff3c332f xmlns="3fd3f457-073e-438f-921b-35992fa2df44">
      <Terms xmlns="http://schemas.microsoft.com/office/infopath/2007/PartnerControls"/>
    </lcf76f155ced4ddcb4097134ff3c332f>
    <_dlc_DocId xmlns="66e90854-da86-4f1a-95ea-681bc5676dfe">TS011B41701-556231802-250</_dlc_DocId>
    <_dlc_DocIdUrl xmlns="66e90854-da86-4f1a-95ea-681bc5676dfe">
      <Url>https://prorailbv.sharepoint.com/teams/TenderteamInternationaledienstreizen/_layouts/15/DocIdRedir.aspx?ID=TS011B41701-556231802-250</Url>
      <Description>TS011B41701-556231802-250</Description>
    </_dlc_DocIdUrl>
    <SharedWithUsers xmlns="66e90854-da86-4f1a-95ea-681bc5676dfe">
      <UserInfo>
        <DisplayName>Toombergen, G. van (Giverny)</DisplayName>
        <AccountId>14</AccountId>
        <AccountType/>
      </UserInfo>
    </SharedWithUser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9ED72E4C82429D4EBB9BBB7BAF0F83A6" ma:contentTypeVersion="13" ma:contentTypeDescription="Create a new document." ma:contentTypeScope="" ma:versionID="07267f088f4add6664fbffc2c164ea4d">
  <xsd:schema xmlns:xsd="http://www.w3.org/2001/XMLSchema" xmlns:xs="http://www.w3.org/2001/XMLSchema" xmlns:p="http://schemas.microsoft.com/office/2006/metadata/properties" xmlns:ns2="66e90854-da86-4f1a-95ea-681bc5676dfe" xmlns:ns3="3fd3f457-073e-438f-921b-35992fa2df44" targetNamespace="http://schemas.microsoft.com/office/2006/metadata/properties" ma:root="true" ma:fieldsID="fa3b3c51a44a30fed877794e24f92517" ns2:_="" ns3:_="">
    <xsd:import namespace="66e90854-da86-4f1a-95ea-681bc5676dfe"/>
    <xsd:import namespace="3fd3f457-073e-438f-921b-35992fa2df4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2:SharedWithUsers" minOccurs="0"/>
                <xsd:element ref="ns2:SharedWithDetail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e90854-da86-4f1a-95ea-681bc5676df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6" nillable="true" ma:displayName="Taxonomy Catch All Column" ma:hidden="true" ma:list="{15273c58-9d72-43c8-bdd2-4fccce83419e}" ma:internalName="TaxCatchAll" ma:showField="CatchAllData" ma:web="66e90854-da86-4f1a-95ea-681bc5676dfe">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fd3f457-073e-438f-921b-35992fa2df4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607B85-F809-4A95-B592-4802FA1CC828}">
  <ds:schemaRefs>
    <ds:schemaRef ds:uri="http://schemas.microsoft.com/sharepoint/events"/>
  </ds:schemaRefs>
</ds:datastoreItem>
</file>

<file path=customXml/itemProps2.xml><?xml version="1.0" encoding="utf-8"?>
<ds:datastoreItem xmlns:ds="http://schemas.openxmlformats.org/officeDocument/2006/customXml" ds:itemID="{8D0D9AAB-0CA4-4CFF-9C43-470CBBE7D3E4}">
  <ds:schemaRefs>
    <ds:schemaRef ds:uri="http://schemas.microsoft.com/sharepoint/v3/contenttype/forms"/>
  </ds:schemaRefs>
</ds:datastoreItem>
</file>

<file path=customXml/itemProps3.xml><?xml version="1.0" encoding="utf-8"?>
<ds:datastoreItem xmlns:ds="http://schemas.openxmlformats.org/officeDocument/2006/customXml" ds:itemID="{F5A9B4D7-3A10-4A46-B561-6261BAF4CAE5}">
  <ds:schemaRefs>
    <ds:schemaRef ds:uri="http://schemas.microsoft.com/office/2006/metadata/properties"/>
    <ds:schemaRef ds:uri="http://www.w3.org/XML/1998/namespace"/>
    <ds:schemaRef ds:uri="http://purl.org/dc/elements/1.1/"/>
    <ds:schemaRef ds:uri="http://purl.org/dc/dcmitype/"/>
    <ds:schemaRef ds:uri="66e90854-da86-4f1a-95ea-681bc5676df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3fd3f457-073e-438f-921b-35992fa2df44"/>
  </ds:schemaRefs>
</ds:datastoreItem>
</file>

<file path=customXml/itemProps4.xml><?xml version="1.0" encoding="utf-8"?>
<ds:datastoreItem xmlns:ds="http://schemas.openxmlformats.org/officeDocument/2006/customXml" ds:itemID="{6540C73E-45B9-4DCE-AD94-B96B03DA2A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e90854-da86-4f1a-95ea-681bc5676dfe"/>
    <ds:schemaRef ds:uri="3fd3f457-073e-438f-921b-35992fa2df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Aanbiedingsbegroting</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Kanhai-Roopram, KA (Kawita)</dc:creator>
  <cp:lastModifiedBy>Toombergen, G. van (Giverny)</cp:lastModifiedBy>
  <dcterms:created xsi:type="dcterms:W3CDTF">2023-09-26T13:53:21Z</dcterms:created>
  <dcterms:modified xsi:type="dcterms:W3CDTF">2024-02-26T19:36:27Z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2023-09-26T13:53:21Z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75b8c5c1-f2cd-4715-a452-6ba84e6457dc</vt:lpwstr>
  </property>
  <property fmtid="{D5CDD505-2E9C-101B-9397-08002B2CF9AE}" pid="8" name="MSIP_Label_24e57bac-d225-40fb-8a9e-62b5be587a96_ContentBits">
    <vt:lpwstr>0</vt:lpwstr>
  </property>
  <property fmtid="{D5CDD505-2E9C-101B-9397-08002B2CF9AE}" pid="9" name="ContentTypeId">
    <vt:lpwstr>0x0101009ED72E4C82429D4EBB9BBB7BAF0F83A6</vt:lpwstr>
  </property>
  <property fmtid="{D5CDD505-2E9C-101B-9397-08002B2CF9AE}" pid="10" name="_dlc_DocIdItemGuid">
    <vt:lpwstr>4d6170a3-789e-40ef-9a35-bc776d856501</vt:lpwstr>
  </property>
  <property fmtid="{D5CDD505-2E9C-101B-9397-08002B2CF9AE}" pid="11" name="MediaServiceImageTags">
    <vt:lpwstr/>
  </property>
</Properties>
</file>