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rorailbv.sharepoint.com/teams/TenderteamDKI2.0/Shared Documents/General/2. Aanbesteden/2.1 Aanbesteden 24-uursmeubilair/3.0 Nota van Inlichtingen/NvI 2/"/>
    </mc:Choice>
  </mc:AlternateContent>
  <xr:revisionPtr revIDLastSave="139" documentId="8_{38557E12-BB4D-4F69-92FC-3534E3E372A8}" xr6:coauthVersionLast="47" xr6:coauthVersionMax="47" xr10:uidLastSave="{02911C47-AFBE-4148-A86A-30781B0F9A29}"/>
  <bookViews>
    <workbookView xWindow="-110" yWindow="-110" windowWidth="19420" windowHeight="10420" firstSheet="1" activeTab="1" xr2:uid="{FD38F36A-8B58-4EE9-BC47-ED42708BFC34}"/>
  </bookViews>
  <sheets>
    <sheet name="Invulinstructie" sheetId="1" r:id="rId1"/>
    <sheet name="Nieuw meubilair" sheetId="2" r:id="rId2"/>
    <sheet name="Verhuizingen en opslag" sheetId="5" r:id="rId3"/>
    <sheet name="Instandhouding en onderhoud" sheetId="3" r:id="rId4"/>
    <sheet name="Uurtarieven" sheetId="4" r:id="rId5"/>
    <sheet name="Totaal"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 i="2" l="1"/>
  <c r="G2" i="3" l="1"/>
  <c r="G62" i="3" l="1"/>
  <c r="G61" i="3"/>
  <c r="G56" i="3"/>
  <c r="G49" i="3"/>
  <c r="G40" i="3"/>
  <c r="G32" i="3"/>
  <c r="G22" i="3"/>
  <c r="G21" i="3"/>
  <c r="G19" i="3"/>
  <c r="G18" i="3"/>
  <c r="G17" i="3"/>
  <c r="G16" i="3"/>
  <c r="G15" i="3"/>
  <c r="G14" i="3"/>
  <c r="G13" i="3"/>
  <c r="G11" i="3"/>
  <c r="G10" i="3"/>
  <c r="G9" i="3"/>
  <c r="G8" i="3"/>
  <c r="G4" i="3"/>
  <c r="G3" i="3"/>
  <c r="G53" i="3" l="1"/>
  <c r="G54" i="3"/>
  <c r="G55" i="3"/>
  <c r="G57" i="3"/>
  <c r="G58" i="3"/>
  <c r="G59" i="3"/>
  <c r="G45" i="3"/>
  <c r="G46" i="3"/>
  <c r="G47" i="3"/>
  <c r="G48" i="3"/>
  <c r="G50" i="3"/>
  <c r="G51" i="3"/>
  <c r="G37" i="3"/>
  <c r="G38" i="3"/>
  <c r="G39" i="3"/>
  <c r="G41" i="3"/>
  <c r="G42" i="3"/>
  <c r="G43" i="3"/>
  <c r="G29" i="3"/>
  <c r="G30" i="3"/>
  <c r="G31" i="3"/>
  <c r="G63" i="3" s="1"/>
  <c r="G67" i="3" s="1"/>
  <c r="G33" i="3"/>
  <c r="G34" i="3"/>
  <c r="G35" i="3"/>
  <c r="G23" i="3"/>
  <c r="G24" i="3"/>
  <c r="G25" i="3"/>
  <c r="G26" i="3"/>
  <c r="G27" i="3"/>
  <c r="F3" i="2"/>
  <c r="F4" i="2"/>
  <c r="F5" i="2"/>
  <c r="F6" i="2"/>
  <c r="F7" i="2"/>
  <c r="F8" i="2"/>
  <c r="F9" i="2"/>
  <c r="F10" i="2"/>
  <c r="F11" i="2"/>
  <c r="F12" i="2"/>
  <c r="F2" i="5"/>
  <c r="E4" i="4"/>
  <c r="E2" i="4"/>
  <c r="F4" i="5"/>
  <c r="E3" i="4"/>
  <c r="F5" i="5"/>
  <c r="F3" i="5"/>
  <c r="B2" i="6" l="1"/>
  <c r="F6" i="5"/>
  <c r="B3" i="6" s="1"/>
  <c r="G66" i="3"/>
  <c r="G68" i="3" s="1"/>
  <c r="E5" i="4"/>
  <c r="B4" i="6" l="1"/>
  <c r="B5" i="6"/>
  <c r="B6" i="6" l="1"/>
</calcChain>
</file>

<file path=xl/sharedStrings.xml><?xml version="1.0" encoding="utf-8"?>
<sst xmlns="http://schemas.openxmlformats.org/spreadsheetml/2006/main" count="272" uniqueCount="115">
  <si>
    <t xml:space="preserve">Betreft:   </t>
  </si>
  <si>
    <t>Aanbesteding</t>
  </si>
  <si>
    <t>24/7 desks en stoelen ProRail</t>
  </si>
  <si>
    <t>Prijspeil:</t>
  </si>
  <si>
    <t>Instructie voor het invullen van het format prijzenblad</t>
  </si>
  <si>
    <t>Algemeen</t>
  </si>
  <si>
    <t xml:space="preserve">• Inschrijver dient de tarieven in te vullen in het prijzenblad (Annex 5.1) zoals dat door ProRail is opgesteld en dit in te dienen in TenderNed.   
• Het prijzenblad dient rechtsgeldig ondertekend te zijn (zie werkblad totaal)  en wordt zowel als PDF-document als in Excel-format ingediend. Bij eventuele verschillen in deze documenten gaan wij uit van de prijzen zoals ingediend in het PDF-document. 
• Inschrijver dient marktconforme prijzen te hanteren. Niet reële tarieven kunnen leiden tot een ongeldige inschrijving.
• Alle tarieven dienen te zijn gebaseerd op de uitvraag inzake de aanbestedingsdocumenten – zie het Programma van Eisen. 
• Prijzen dienen te zijn opgegeven in Euro’s, exclusief btw.
• Inschrijver wordt verzocht tarieven op te nemen in de blauwe cellen en geen wijzigingen in het prijzenblad aan te brengen.        
• De toe te passen tarieven dienen (tenzij anders is aangegeven) “all-in” te zijn en op het juiste prijspeil (1-1-2024). Met all-in wordt bedoeld alle bijkomende kosten (waaronder, maar niet uitsluitend; implementatiekosten, voorrijkosten, administratiekosten, loonkosten, parkeergelden, opslagkosten).  
• Het indienen van negatieve prijzen of “0” is niet toegestaan en leidt tot een ongeldige inschrijving. 
• Het prijzenblad is een fictieve begroting. Voor de te leveren hoeveelheden zijn door ProRail fictieve aantallen opgegeven. Deze aantallen zijn niet te wijzigen in het prijzenblad. Voor de inschrijfsom gaan we uit van deze aantallen.
• Aan het prijzenblad kunnen geen rechten worden ontleend. </t>
  </si>
  <si>
    <t>Nieuw meubilair</t>
  </si>
  <si>
    <t>U dient in dit deel van het prijzenblad de desks en de stoelen prijzen conform de eisen uit het PvE. De aantallen zijn fictief. Installatiekosten kunnen meegenomen worden in tabblad 'verhuizingen en opslag'.</t>
  </si>
  <si>
    <t>Verhuizingen en opslag</t>
  </si>
  <si>
    <t>Onderhoud/instandhouding</t>
  </si>
  <si>
    <t>Uurtarieven</t>
  </si>
  <si>
    <t xml:space="preserve">U dient in dit deel van het prijzenblad uurtarieven in te voeren. Deze uurtarieven dient u te hanteren gedurende de looptijd van de overeenkomst. Deze uurtarieven zijn onderverdeeld in verschillende type functionarissen. Voor plaatsing en correctief onderhoud op avond-, weekend of feestdagen mag een opslagpercentage van 50% op het uurtarief gehanteerd worden. </t>
  </si>
  <si>
    <t>Totaal</t>
  </si>
  <si>
    <t xml:space="preserve">Het totale inschrijfbedrag voor nieuw meubilair, verhuizingen en opslag, instandhouding en onderhoud en uurtarieven. Dit vormt de beoordelingsprijs. Het totaalblad wordt automatisch ingevuld vanuit de andere tabbladen. </t>
  </si>
  <si>
    <t>Toelichting op functies behorend bij uitgevraagde uurtarieven</t>
  </si>
  <si>
    <t>Projectmanager / projectleider</t>
  </si>
  <si>
    <t>Persoon die verantwoordelijk is voor het voorbereiden, opzetten en begeleiden van projecten.</t>
  </si>
  <si>
    <t>Servicemonteur</t>
  </si>
  <si>
    <t>Persoon die wordt ingezet voor installatie, onderhoud en verhuizingen van 24/7 desk</t>
  </si>
  <si>
    <t>Aanschaf nieuw meubilair</t>
  </si>
  <si>
    <t>Meubilair</t>
  </si>
  <si>
    <t>Eenheid</t>
  </si>
  <si>
    <t xml:space="preserve"> Fictief aantal items per jaar</t>
  </si>
  <si>
    <t>Totale geraamde kosten jaar</t>
  </si>
  <si>
    <t>24/7 desk (hoofdstuk 10.1 t/m 10.3 en 10.5 PvE)</t>
  </si>
  <si>
    <t>per desk</t>
  </si>
  <si>
    <t>per stoel</t>
  </si>
  <si>
    <t xml:space="preserve">Totale kosten </t>
  </si>
  <si>
    <t>Verhuizen en opslag</t>
  </si>
  <si>
    <t>Type ureninzet</t>
  </si>
  <si>
    <t xml:space="preserve">Fictief aantal </t>
  </si>
  <si>
    <r>
      <t xml:space="preserve">Opslagkosten per jaar voor:
</t>
    </r>
    <r>
      <rPr>
        <sz val="8"/>
        <color theme="2" tint="-0.499984740745262"/>
        <rFont val="Arial"/>
        <family val="2"/>
      </rPr>
      <t>2x 24/7 desks
3 x 24/7 stoelen
Grijpvoorraad voor onderdelen correctief onderhoud huidige desks (20 onderdelen)</t>
    </r>
  </si>
  <si>
    <t>m2</t>
  </si>
  <si>
    <t>Montagekosten nieuwe desks</t>
  </si>
  <si>
    <t>Demontage kosten oude desks</t>
  </si>
  <si>
    <t>Afvoerkosten oude desks</t>
  </si>
  <si>
    <t>Totale kosten</t>
  </si>
  <si>
    <t>Preventief onderhoud (instandhouding) nieuw meubilair</t>
  </si>
  <si>
    <t>Activiteit</t>
  </si>
  <si>
    <t>24/7 desk (nieuwe te leveren desks)</t>
  </si>
  <si>
    <t>Preventief onderhoud 1 keer per jaar</t>
  </si>
  <si>
    <t>24/7 stoel</t>
  </si>
  <si>
    <t>Totale kosten preventief onderhoud (instandhouding) nieuw meubilair</t>
  </si>
  <si>
    <t>Correctief onderhoud huidige meubilair</t>
  </si>
  <si>
    <t>Eenheid (post/m2/stuks)</t>
  </si>
  <si>
    <t>Fictief aantal items per jaar</t>
  </si>
  <si>
    <t xml:space="preserve">Totale geraamde kosten jaar </t>
  </si>
  <si>
    <t xml:space="preserve">Bestaande 24/7 desk elektrisch instelbaar; vervangen bediening </t>
  </si>
  <si>
    <t>leveren/vervangen</t>
  </si>
  <si>
    <t>per bureau</t>
  </si>
  <si>
    <r>
      <t xml:space="preserve">Bestaande 24/7 desk; vervangen los blad (max maat </t>
    </r>
    <r>
      <rPr>
        <sz val="8"/>
        <rFont val="Arial"/>
        <family val="2"/>
      </rPr>
      <t>150x100)</t>
    </r>
  </si>
  <si>
    <t>Bestaande 24/7 desk leveren/vervangen opzetstekkerblok (2 stekkerpoorten en 2 USB poort)</t>
  </si>
  <si>
    <t>Bestaande T-poten bureau vervangen</t>
  </si>
  <si>
    <t xml:space="preserve">leveren/vervangen </t>
  </si>
  <si>
    <t>per stuk</t>
  </si>
  <si>
    <t>Vervangen wielen (zie invulinstructie voor type stoelen)</t>
  </si>
  <si>
    <t xml:space="preserve">leveren/vervangen kapot onderdeel </t>
  </si>
  <si>
    <t>Vervangen set armopdekje (zie invulinstructie voor type stoelen)</t>
  </si>
  <si>
    <t>leveren/ vervangen kapot onderdeel</t>
  </si>
  <si>
    <t>Vervangen armleuningen (zie invulinstructie voor type stoelen</t>
  </si>
  <si>
    <t>Vervangen hoofdsteun (zie invulinstructie voor type stoelen)</t>
  </si>
  <si>
    <t>Vervangen lendesteun (zie invulinstructie voor type stoelen)</t>
  </si>
  <si>
    <t>Vervangen stoffering (rug, zitting en schuim) (zie invulinstructie voor type stoelen)</t>
  </si>
  <si>
    <t>Vervangen gasveer (zie invulinstructie voor type stoelen)</t>
  </si>
  <si>
    <t>Abonnementkosten 24/7 beschikbaarheidsdienst</t>
  </si>
  <si>
    <t>abonnement</t>
  </si>
  <si>
    <t>per jaar</t>
  </si>
  <si>
    <t>Voorrijkosten correctief onderhoud</t>
  </si>
  <si>
    <t xml:space="preserve">vervoerskosten </t>
  </si>
  <si>
    <t>per onderhoudsbeurt</t>
  </si>
  <si>
    <t>Totale kosten correctief onderhoud huidige meubilair</t>
  </si>
  <si>
    <t>Totale kosten preventief (instandhouding) nieuw meubilair</t>
  </si>
  <si>
    <t>Totale kosten correctief (onderhoud) huidige meubilair</t>
  </si>
  <si>
    <t>Totale kosten instandhouding en onderhoud</t>
  </si>
  <si>
    <t>Uurtarieven*</t>
  </si>
  <si>
    <t>Aantal uur</t>
  </si>
  <si>
    <t>Tarief</t>
  </si>
  <si>
    <t>Plaatsen 24/7 desks</t>
  </si>
  <si>
    <t>Onderhoud correctief</t>
  </si>
  <si>
    <t>Totale kosten uurtarieven</t>
  </si>
  <si>
    <t>*Opslagtarief voor avond-, zaterdag, zondag en feestdagen is 50%.</t>
  </si>
  <si>
    <t>Totale geraamde waarde</t>
  </si>
  <si>
    <t xml:space="preserve">Verhuizingen en opslag </t>
  </si>
  <si>
    <t>Instandhouding en onderhoud</t>
  </si>
  <si>
    <t xml:space="preserve">Uurtarieven </t>
  </si>
  <si>
    <t>Totale inschrijfsom</t>
  </si>
  <si>
    <t>Inschrijver verklaart dat: deze inschrijving wordt gedaan overeenkomstig de bepalingen en gegevens van het Aanbestedingsleidraad met Tenderned kenmerk: 1422400 inclusief bijbehorende bijlagen en de eventuele nota('s) van inlichtingen waarbij de laatst genoemde leidend is/zijn.</t>
  </si>
  <si>
    <t>RECHTSGELDIGE ONDERTEKENING*</t>
  </si>
  <si>
    <t>Organisatienaam</t>
  </si>
  <si>
    <t>&lt;naam inschrijver&gt;</t>
  </si>
  <si>
    <t>Naam tekenbevoegd functionaris:</t>
  </si>
  <si>
    <t>&lt;naam&gt;</t>
  </si>
  <si>
    <t>Functie tekenbevoegd functionaris:</t>
  </si>
  <si>
    <t>&lt;functie&gt;</t>
  </si>
  <si>
    <t>Handtekening:</t>
  </si>
  <si>
    <t>&lt;handtekening&gt;</t>
  </si>
  <si>
    <t>Standaard 24/7 stoel RH Logic PG3</t>
  </si>
  <si>
    <t>Standaard 24/7 stoel RH Logic PG5</t>
  </si>
  <si>
    <t>Standaard 24/7 stoel BMA Focus PG3</t>
  </si>
  <si>
    <t>Standaard 24/7 stoel BMA Focus PG5</t>
  </si>
  <si>
    <t>Optioneel basisverlichting voor 24/7 desk (hoofdstuk 10.4 PvE)</t>
  </si>
  <si>
    <t>Optioneel biodynamische verlichting voor 24/7 desk (hoofdstuk 10.4 PvE)</t>
  </si>
  <si>
    <r>
      <t>Optioneel indicatielamp voor 24/7 desk (</t>
    </r>
    <r>
      <rPr>
        <sz val="8"/>
        <color rgb="FFFF0000"/>
        <rFont val="Arial"/>
        <family val="2"/>
      </rPr>
      <t>hoofdstuk 10.4 PvE</t>
    </r>
    <r>
      <rPr>
        <sz val="8"/>
        <rFont val="Arial"/>
        <family val="2"/>
      </rPr>
      <t>)</t>
    </r>
  </si>
  <si>
    <t>Standaard 24/7 stoel BMA Secure Basic PG3</t>
  </si>
  <si>
    <t>Standaard 24/7 stoel BMA Secure Basic PG5</t>
  </si>
  <si>
    <t>Overige kosten instandhouding en onderhoud</t>
  </si>
  <si>
    <t>24/7 Desk</t>
  </si>
  <si>
    <r>
      <rPr>
        <strike/>
        <sz val="8"/>
        <color rgb="FFFF0000"/>
        <rFont val="Arial"/>
        <family val="2"/>
      </rPr>
      <t>4 uur</t>
    </r>
    <r>
      <rPr>
        <sz val="8"/>
        <color theme="1"/>
        <rFont val="Arial"/>
        <family val="2"/>
      </rPr>
      <t xml:space="preserve"> per desk </t>
    </r>
  </si>
  <si>
    <r>
      <rPr>
        <strike/>
        <sz val="8"/>
        <color rgb="FFFF0000"/>
        <rFont val="Arial"/>
        <family val="2"/>
      </rPr>
      <t>4 uur</t>
    </r>
    <r>
      <rPr>
        <sz val="8"/>
        <color rgb="FFFF0000"/>
        <rFont val="Arial"/>
        <family val="2"/>
      </rPr>
      <t xml:space="preserve"> </t>
    </r>
    <r>
      <rPr>
        <sz val="8"/>
        <color theme="1"/>
        <rFont val="Arial"/>
        <family val="2"/>
      </rPr>
      <t xml:space="preserve">per desk </t>
    </r>
  </si>
  <si>
    <t>Prijs</t>
  </si>
  <si>
    <t xml:space="preserve">Prijs </t>
  </si>
  <si>
    <t>U dient in dit deel van het prijzenblad de opslagkosten per m2, het monteren en demonteren van de nieuwe en bestaande desks in te vullen. En een prijs voor het afvoeren van de oude desks. Voor opslag dient u rekening te houden met 2 24/7 desks en 3 24/7 stoelen (één stuk van ieder type in stof uitgevoerd). Daarnaast wensen we 20 stuks reserveonderdelen per item van de oude desks te hebben (bijvoorbeeld 20 t-poten).</t>
  </si>
  <si>
    <t>Dit betreft het jaarlijks preventief en correctief onderhoud van de nog nieuw te leveren 24/7 desks en de door ProRail aangeschafte 24/7 stoelen (aantal 247) welke eind 2023 geleverd zijn en de 28 aangeschafte stoelen uit Maastricht in 2022. Uitgaande van kosten die nodig zijn voor het 1x per jaar onderhouden van 24/7 desks en stoelen. U dient een prijs voor het opgegeven aantal reserveonderdelen op te geven. Dit resulteert in één bedrag wat tezamen de totale som voor het onderhoud vormt. Daarnaast wordt gevraagd naar stuksprijzen van onderdelen van de huidige 24/7 desks en stoelen. Voor wat betreft de stoelen zijn de volgende stoelen aanwezig op de locaties:
- Standaard 24/7 stoel BMA secure PG5;  
- Standaard 24/7 stoel BMA secure PG3; 
- Standaard 24/7 stoel BMA focus PG5; 
- Standaard 24/7 stoel BMA focus PG3; 
- Standaard 24/7 stoel Rh Logic PG5; 
- Standaard 24/7 stoel Rh Logic PG3;
Tot slot dient u het 24/7 bereikbaarheidsabonnement voor storingen af te prijzen en dient u een voorrijtarief aan te geven voor correctief storingsonderhoud.</t>
  </si>
  <si>
    <r>
      <t xml:space="preserve">Annex 5.1 - Prijzenblad </t>
    </r>
    <r>
      <rPr>
        <strike/>
        <sz val="8"/>
        <color rgb="FFFF3F3F"/>
        <rFont val="Arial"/>
        <family val="2"/>
      </rPr>
      <t>versie 1</t>
    </r>
    <r>
      <rPr>
        <sz val="8"/>
        <color theme="9"/>
        <rFont val="Arial"/>
        <family val="2"/>
      </rPr>
      <t xml:space="preserve"> versie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</si>
</sst>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21" x14ac:knownFonts="1">
    <font>
      <sz val="11"/>
      <color theme="1"/>
      <name val="Calibri"/>
      <family val="2"/>
      <scheme val="minor"/>
    </font>
    <font>
      <sz val="11"/>
      <color theme="1"/>
      <name val="Calibri"/>
      <family val="2"/>
      <scheme val="minor"/>
    </font>
    <font>
      <b/>
      <sz val="8"/>
      <name val="Arial"/>
      <family val="2"/>
    </font>
    <font>
      <sz val="8"/>
      <name val="Arial"/>
      <family val="2"/>
    </font>
    <font>
      <b/>
      <sz val="8"/>
      <color theme="0"/>
      <name val="Arial"/>
      <family val="2"/>
    </font>
    <font>
      <sz val="8"/>
      <color theme="0"/>
      <name val="Arial"/>
      <family val="2"/>
    </font>
    <font>
      <sz val="8"/>
      <color theme="1"/>
      <name val="Arial"/>
      <family val="2"/>
    </font>
    <font>
      <sz val="11"/>
      <name val="Calibri"/>
      <family val="2"/>
      <scheme val="minor"/>
    </font>
    <font>
      <sz val="8"/>
      <name val="Calibri"/>
      <family val="2"/>
      <scheme val="minor"/>
    </font>
    <font>
      <sz val="8"/>
      <color theme="1"/>
      <name val="Calibri"/>
      <family val="2"/>
      <scheme val="minor"/>
    </font>
    <font>
      <sz val="8"/>
      <color theme="2" tint="-0.499984740745262"/>
      <name val="Arial"/>
      <family val="2"/>
    </font>
    <font>
      <i/>
      <sz val="8"/>
      <name val="Arial"/>
      <family val="2"/>
    </font>
    <font>
      <sz val="8"/>
      <color rgb="FF000000"/>
      <name val="Arial"/>
      <family val="2"/>
    </font>
    <font>
      <sz val="8"/>
      <color rgb="FFFF0000"/>
      <name val="Arial"/>
      <family val="2"/>
    </font>
    <font>
      <sz val="8"/>
      <name val="Arial"/>
      <family val="2"/>
    </font>
    <font>
      <sz val="8"/>
      <color theme="0"/>
      <name val="Arial"/>
      <family val="2"/>
    </font>
    <font>
      <b/>
      <sz val="8"/>
      <color theme="0"/>
      <name val="Arial"/>
      <family val="2"/>
    </font>
    <font>
      <sz val="8"/>
      <color theme="1"/>
      <name val="Arial"/>
      <family val="2"/>
    </font>
    <font>
      <strike/>
      <sz val="8"/>
      <color rgb="FFFF0000"/>
      <name val="Arial"/>
      <family val="2"/>
    </font>
    <font>
      <strike/>
      <sz val="8"/>
      <color rgb="FFFF3F3F"/>
      <name val="Arial"/>
      <family val="2"/>
    </font>
    <font>
      <sz val="8"/>
      <color theme="9"/>
      <name val="Arial"/>
      <family val="2"/>
    </font>
  </fonts>
  <fills count="8">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8" tint="0.59999389629810485"/>
        <bgColor indexed="64"/>
      </patternFill>
    </fill>
    <fill>
      <patternFill patternType="solid">
        <fgColor rgb="FFCC0000"/>
        <bgColor indexed="64"/>
      </patternFill>
    </fill>
    <fill>
      <patternFill patternType="solid">
        <fgColor rgb="FFFF3F3F"/>
        <bgColor indexed="64"/>
      </patternFill>
    </fill>
    <fill>
      <patternFill patternType="solid">
        <fgColor theme="4"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146">
    <xf numFmtId="0" fontId="0" fillId="0" borderId="0" xfId="0"/>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1" xfId="0" applyFont="1" applyFill="1" applyBorder="1" applyAlignment="1">
      <alignment vertical="center"/>
    </xf>
    <xf numFmtId="0" fontId="2" fillId="2" borderId="2" xfId="0" applyFont="1" applyFill="1" applyBorder="1" applyAlignment="1">
      <alignment vertical="center"/>
    </xf>
    <xf numFmtId="0" fontId="4" fillId="3" borderId="1" xfId="0" applyFont="1" applyFill="1" applyBorder="1" applyAlignment="1">
      <alignment horizontal="left" vertical="center"/>
    </xf>
    <xf numFmtId="0" fontId="4" fillId="3" borderId="7"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4" fillId="3" borderId="6" xfId="0" applyFont="1" applyFill="1" applyBorder="1" applyAlignment="1">
      <alignment horizontal="center" vertical="center" wrapText="1"/>
    </xf>
    <xf numFmtId="44" fontId="3" fillId="0" borderId="0" xfId="0" applyNumberFormat="1" applyFont="1"/>
    <xf numFmtId="0" fontId="7" fillId="0" borderId="0" xfId="0" applyFont="1"/>
    <xf numFmtId="0" fontId="4" fillId="3" borderId="1" xfId="0" applyFont="1" applyFill="1" applyBorder="1" applyAlignment="1">
      <alignment horizontal="left" vertical="center" wrapText="1"/>
    </xf>
    <xf numFmtId="0" fontId="0" fillId="0" borderId="0" xfId="0" applyAlignment="1">
      <alignment wrapText="1"/>
    </xf>
    <xf numFmtId="0" fontId="7" fillId="0" borderId="0" xfId="0" applyFont="1" applyAlignment="1">
      <alignment wrapText="1"/>
    </xf>
    <xf numFmtId="0" fontId="6" fillId="0" borderId="0" xfId="0" applyFont="1" applyAlignment="1">
      <alignment wrapText="1"/>
    </xf>
    <xf numFmtId="0" fontId="3" fillId="2" borderId="1" xfId="0" applyFont="1" applyFill="1" applyBorder="1" applyAlignment="1">
      <alignment horizontal="left" vertical="center" wrapText="1"/>
    </xf>
    <xf numFmtId="0" fontId="3" fillId="2" borderId="3" xfId="0" applyFont="1" applyFill="1" applyBorder="1" applyAlignment="1" applyProtection="1">
      <alignment horizontal="left" vertical="center" wrapText="1"/>
      <protection hidden="1"/>
    </xf>
    <xf numFmtId="0" fontId="3" fillId="2" borderId="4" xfId="0" applyFont="1" applyFill="1" applyBorder="1" applyAlignment="1" applyProtection="1">
      <alignment horizontal="left" vertical="center" wrapText="1"/>
      <protection hidden="1"/>
    </xf>
    <xf numFmtId="0" fontId="3" fillId="2" borderId="5" xfId="0" applyFont="1" applyFill="1" applyBorder="1" applyAlignment="1" applyProtection="1">
      <alignment horizontal="left" vertical="center" wrapText="1"/>
      <protection hidden="1"/>
    </xf>
    <xf numFmtId="0" fontId="4" fillId="3" borderId="7" xfId="0" applyFont="1" applyFill="1" applyBorder="1" applyAlignment="1">
      <alignment horizontal="left" vertical="center" wrapText="1"/>
    </xf>
    <xf numFmtId="0" fontId="4" fillId="3" borderId="2" xfId="0" applyFont="1" applyFill="1" applyBorder="1" applyAlignment="1">
      <alignment horizontal="left" vertical="center" wrapText="1"/>
    </xf>
    <xf numFmtId="0" fontId="2" fillId="2" borderId="9" xfId="0" applyFont="1" applyFill="1" applyBorder="1" applyProtection="1">
      <protection hidden="1"/>
    </xf>
    <xf numFmtId="0" fontId="3" fillId="2" borderId="10" xfId="0" applyFont="1" applyFill="1" applyBorder="1" applyProtection="1">
      <protection hidden="1"/>
    </xf>
    <xf numFmtId="0" fontId="3" fillId="2" borderId="8" xfId="0" applyFont="1" applyFill="1" applyBorder="1" applyProtection="1">
      <protection hidden="1"/>
    </xf>
    <xf numFmtId="0" fontId="2" fillId="2" borderId="11" xfId="0" applyFont="1" applyFill="1" applyBorder="1" applyProtection="1">
      <protection hidden="1"/>
    </xf>
    <xf numFmtId="0" fontId="3" fillId="2" borderId="0" xfId="0" applyFont="1" applyFill="1" applyProtection="1">
      <protection hidden="1"/>
    </xf>
    <xf numFmtId="0" fontId="3" fillId="2" borderId="12" xfId="0" applyFont="1" applyFill="1" applyBorder="1" applyProtection="1">
      <protection hidden="1"/>
    </xf>
    <xf numFmtId="14" fontId="3" fillId="2" borderId="0" xfId="0" applyNumberFormat="1" applyFont="1" applyFill="1" applyAlignment="1" applyProtection="1">
      <alignment horizontal="left"/>
      <protection hidden="1"/>
    </xf>
    <xf numFmtId="0" fontId="3" fillId="2" borderId="11" xfId="0" applyFont="1" applyFill="1" applyBorder="1" applyProtection="1">
      <protection hidden="1"/>
    </xf>
    <xf numFmtId="0" fontId="4" fillId="3" borderId="3" xfId="0" applyFont="1" applyFill="1" applyBorder="1" applyAlignment="1">
      <alignment horizontal="left" vertical="center" wrapText="1"/>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4" fillId="3" borderId="1" xfId="0" applyFont="1" applyFill="1" applyBorder="1" applyAlignment="1">
      <alignment vertical="center" wrapText="1"/>
    </xf>
    <xf numFmtId="0" fontId="9" fillId="0" borderId="0" xfId="0" applyFont="1"/>
    <xf numFmtId="0" fontId="3" fillId="2" borderId="3" xfId="0" applyFont="1" applyFill="1" applyBorder="1" applyAlignment="1">
      <alignment horizontal="left" vertical="center" wrapText="1"/>
    </xf>
    <xf numFmtId="0" fontId="3" fillId="2" borderId="10"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8" xfId="0" applyFont="1" applyFill="1" applyBorder="1" applyAlignment="1">
      <alignment horizontal="left" vertical="center" wrapText="1"/>
    </xf>
    <xf numFmtId="0" fontId="3" fillId="2" borderId="5" xfId="0" applyFont="1" applyFill="1" applyBorder="1" applyAlignment="1">
      <alignment horizontal="left" vertical="center" wrapText="1"/>
    </xf>
    <xf numFmtId="0" fontId="6" fillId="2" borderId="1" xfId="0" applyFont="1" applyFill="1" applyBorder="1" applyAlignment="1">
      <alignment horizontal="left" wrapText="1"/>
    </xf>
    <xf numFmtId="44" fontId="6" fillId="4" borderId="1" xfId="1" applyFont="1" applyFill="1" applyBorder="1" applyAlignment="1" applyProtection="1">
      <alignment horizontal="left"/>
      <protection locked="0"/>
    </xf>
    <xf numFmtId="0" fontId="6" fillId="0" borderId="1" xfId="0" applyFont="1" applyBorder="1" applyAlignment="1">
      <alignment horizontal="left"/>
    </xf>
    <xf numFmtId="164" fontId="6" fillId="0" borderId="1" xfId="0" applyNumberFormat="1" applyFont="1" applyBorder="1" applyAlignment="1">
      <alignment horizontal="left"/>
    </xf>
    <xf numFmtId="0" fontId="6" fillId="2" borderId="1" xfId="0" applyFont="1" applyFill="1" applyBorder="1" applyAlignment="1">
      <alignment horizontal="left"/>
    </xf>
    <xf numFmtId="0" fontId="3" fillId="2" borderId="1" xfId="0" applyFont="1" applyFill="1" applyBorder="1" applyAlignment="1">
      <alignment horizontal="left" vertical="center"/>
    </xf>
    <xf numFmtId="44" fontId="6" fillId="0" borderId="1" xfId="0" applyNumberFormat="1" applyFont="1" applyBorder="1" applyAlignment="1">
      <alignment horizontal="left"/>
    </xf>
    <xf numFmtId="0" fontId="3" fillId="2" borderId="6" xfId="0" applyFont="1" applyFill="1" applyBorder="1" applyAlignment="1">
      <alignment horizontal="left" vertical="center"/>
    </xf>
    <xf numFmtId="44" fontId="6" fillId="0" borderId="6" xfId="0" applyNumberFormat="1" applyFont="1" applyBorder="1" applyAlignment="1">
      <alignment horizontal="left"/>
    </xf>
    <xf numFmtId="164" fontId="3" fillId="4" borderId="1" xfId="0" applyNumberFormat="1" applyFont="1" applyFill="1" applyBorder="1" applyAlignment="1" applyProtection="1">
      <alignment horizontal="left" vertical="center"/>
      <protection locked="0"/>
    </xf>
    <xf numFmtId="0" fontId="4" fillId="3" borderId="13" xfId="0" applyFont="1" applyFill="1" applyBorder="1" applyAlignment="1">
      <alignment horizontal="left" vertical="center" wrapText="1"/>
    </xf>
    <xf numFmtId="0" fontId="3" fillId="5" borderId="4" xfId="0" applyFont="1" applyFill="1" applyBorder="1" applyAlignment="1">
      <alignment horizontal="left" vertical="center"/>
    </xf>
    <xf numFmtId="0" fontId="3" fillId="5" borderId="4" xfId="0" applyFont="1" applyFill="1" applyBorder="1" applyAlignment="1" applyProtection="1">
      <alignment horizontal="left" vertical="center"/>
      <protection locked="0"/>
    </xf>
    <xf numFmtId="0" fontId="6" fillId="2" borderId="6" xfId="0" applyFont="1" applyFill="1" applyBorder="1" applyAlignment="1">
      <alignment horizontal="left"/>
    </xf>
    <xf numFmtId="44" fontId="6" fillId="4" borderId="6" xfId="1" applyFont="1" applyFill="1" applyBorder="1" applyAlignment="1" applyProtection="1">
      <alignment horizontal="left"/>
      <protection locked="0"/>
    </xf>
    <xf numFmtId="0" fontId="6" fillId="0" borderId="6" xfId="0" applyFont="1" applyBorder="1" applyAlignment="1">
      <alignment horizontal="left"/>
    </xf>
    <xf numFmtId="0" fontId="4" fillId="3" borderId="5" xfId="0" applyFont="1" applyFill="1" applyBorder="1" applyAlignment="1">
      <alignment horizontal="center" vertical="center" wrapText="1"/>
    </xf>
    <xf numFmtId="0" fontId="0" fillId="0" borderId="0" xfId="0" applyAlignment="1">
      <alignment horizontal="center"/>
    </xf>
    <xf numFmtId="164" fontId="4" fillId="5" borderId="5" xfId="0" applyNumberFormat="1" applyFont="1" applyFill="1" applyBorder="1" applyAlignment="1">
      <alignment horizontal="center" vertical="center"/>
    </xf>
    <xf numFmtId="0" fontId="6" fillId="5" borderId="4" xfId="0" applyFont="1" applyFill="1" applyBorder="1" applyAlignment="1">
      <alignment horizontal="left" vertical="center"/>
    </xf>
    <xf numFmtId="44" fontId="4" fillId="5" borderId="5" xfId="0" applyNumberFormat="1" applyFont="1" applyFill="1" applyBorder="1" applyAlignment="1">
      <alignment horizontal="left" vertical="center"/>
    </xf>
    <xf numFmtId="0" fontId="0" fillId="0" borderId="0" xfId="0" applyAlignment="1">
      <alignment horizontal="left" vertical="center"/>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44" fontId="4" fillId="3" borderId="4" xfId="0" applyNumberFormat="1" applyFont="1" applyFill="1" applyBorder="1" applyAlignment="1">
      <alignment horizontal="left" vertical="center"/>
    </xf>
    <xf numFmtId="0" fontId="0" fillId="0" borderId="0" xfId="0" applyAlignment="1">
      <alignment vertical="center"/>
    </xf>
    <xf numFmtId="164" fontId="4" fillId="3" borderId="5" xfId="0" applyNumberFormat="1" applyFont="1" applyFill="1" applyBorder="1" applyAlignment="1">
      <alignment horizontal="left" vertical="center"/>
    </xf>
    <xf numFmtId="0" fontId="6" fillId="2" borderId="5" xfId="0" applyFont="1" applyFill="1" applyBorder="1" applyAlignment="1">
      <alignment horizontal="left" vertical="center"/>
    </xf>
    <xf numFmtId="0" fontId="6" fillId="2" borderId="1" xfId="0" applyFont="1" applyFill="1" applyBorder="1" applyAlignment="1">
      <alignment horizontal="left" vertical="center"/>
    </xf>
    <xf numFmtId="44" fontId="6" fillId="0" borderId="1" xfId="0" applyNumberFormat="1" applyFont="1" applyBorder="1" applyAlignment="1">
      <alignment horizontal="left" vertical="center"/>
    </xf>
    <xf numFmtId="0" fontId="9" fillId="0" borderId="0" xfId="0" applyFont="1" applyAlignment="1">
      <alignment horizontal="left" vertical="center"/>
    </xf>
    <xf numFmtId="0" fontId="6" fillId="2" borderId="1" xfId="0" applyFont="1" applyFill="1" applyBorder="1" applyAlignment="1">
      <alignment horizontal="left" vertical="center" wrapText="1"/>
    </xf>
    <xf numFmtId="164" fontId="3" fillId="4" borderId="1" xfId="1" applyNumberFormat="1" applyFont="1" applyFill="1" applyBorder="1" applyAlignment="1" applyProtection="1">
      <alignment horizontal="left" vertical="center" wrapText="1"/>
      <protection locked="0"/>
    </xf>
    <xf numFmtId="164" fontId="3" fillId="4" borderId="1" xfId="1" applyNumberFormat="1" applyFont="1" applyFill="1" applyBorder="1" applyAlignment="1" applyProtection="1">
      <alignment horizontal="left" vertical="center"/>
      <protection locked="0"/>
    </xf>
    <xf numFmtId="164" fontId="4" fillId="0" borderId="0" xfId="0" applyNumberFormat="1" applyFont="1" applyAlignment="1">
      <alignment horizontal="left" vertical="center"/>
    </xf>
    <xf numFmtId="44" fontId="3" fillId="4" borderId="1" xfId="1" applyFont="1" applyFill="1" applyBorder="1" applyAlignment="1" applyProtection="1">
      <alignment horizontal="left" vertical="center"/>
      <protection locked="0"/>
    </xf>
    <xf numFmtId="44" fontId="3" fillId="4" borderId="6" xfId="1" applyFont="1" applyFill="1" applyBorder="1" applyAlignment="1" applyProtection="1">
      <alignment horizontal="left" vertical="center"/>
      <protection locked="0"/>
    </xf>
    <xf numFmtId="0" fontId="4" fillId="3" borderId="3" xfId="0" applyFont="1" applyFill="1" applyBorder="1" applyAlignment="1">
      <alignment vertical="center"/>
    </xf>
    <xf numFmtId="0" fontId="4" fillId="3" borderId="4" xfId="0" applyFont="1" applyFill="1" applyBorder="1" applyAlignment="1">
      <alignment vertical="center"/>
    </xf>
    <xf numFmtId="0" fontId="4" fillId="3" borderId="4" xfId="0" applyFont="1" applyFill="1" applyBorder="1" applyAlignment="1">
      <alignment horizontal="center" vertical="center" wrapText="1"/>
    </xf>
    <xf numFmtId="0" fontId="4" fillId="3" borderId="0" xfId="0" applyFont="1" applyFill="1" applyAlignment="1">
      <alignment horizontal="left" vertical="center"/>
    </xf>
    <xf numFmtId="0" fontId="4" fillId="6" borderId="3" xfId="0" applyFont="1" applyFill="1" applyBorder="1" applyAlignment="1">
      <alignment horizontal="left" vertical="center"/>
    </xf>
    <xf numFmtId="0" fontId="6" fillId="6" borderId="4" xfId="0" applyFont="1" applyFill="1" applyBorder="1" applyAlignment="1">
      <alignment horizontal="left" vertical="center"/>
    </xf>
    <xf numFmtId="0" fontId="3" fillId="6" borderId="4" xfId="0" applyFont="1" applyFill="1" applyBorder="1" applyAlignment="1">
      <alignment horizontal="left" vertical="center"/>
    </xf>
    <xf numFmtId="0" fontId="3" fillId="6" borderId="4" xfId="0" applyFont="1" applyFill="1" applyBorder="1" applyAlignment="1" applyProtection="1">
      <alignment horizontal="left" vertical="center"/>
      <protection locked="0"/>
    </xf>
    <xf numFmtId="0" fontId="4" fillId="6" borderId="4" xfId="0" applyFont="1" applyFill="1" applyBorder="1" applyAlignment="1">
      <alignment horizontal="left" vertical="center"/>
    </xf>
    <xf numFmtId="44" fontId="5" fillId="6" borderId="5" xfId="0" applyNumberFormat="1" applyFont="1" applyFill="1" applyBorder="1" applyAlignment="1">
      <alignment horizontal="left" vertical="center"/>
    </xf>
    <xf numFmtId="44" fontId="5" fillId="6" borderId="4" xfId="0" applyNumberFormat="1" applyFont="1" applyFill="1" applyBorder="1" applyAlignment="1">
      <alignment horizontal="left" vertical="center"/>
    </xf>
    <xf numFmtId="0" fontId="9" fillId="0" borderId="0" xfId="0" applyFont="1" applyAlignment="1">
      <alignment horizontal="left" vertical="center" wrapText="1"/>
    </xf>
    <xf numFmtId="164" fontId="6" fillId="0" borderId="3" xfId="0" applyNumberFormat="1" applyFont="1" applyBorder="1" applyAlignment="1">
      <alignment horizontal="left"/>
    </xf>
    <xf numFmtId="0" fontId="4" fillId="3" borderId="11" xfId="0" applyFont="1" applyFill="1" applyBorder="1" applyAlignment="1">
      <alignment horizontal="left" vertical="center" wrapText="1"/>
    </xf>
    <xf numFmtId="0" fontId="0" fillId="0" borderId="11" xfId="0" applyBorder="1"/>
    <xf numFmtId="0" fontId="6" fillId="0" borderId="11" xfId="0" applyFont="1" applyBorder="1" applyAlignment="1">
      <alignment wrapText="1"/>
    </xf>
    <xf numFmtId="0" fontId="11" fillId="0" borderId="0" xfId="0" applyFont="1"/>
    <xf numFmtId="0" fontId="3" fillId="2" borderId="5" xfId="0" applyFont="1" applyFill="1" applyBorder="1" applyAlignment="1">
      <alignment horizontal="left" wrapText="1"/>
    </xf>
    <xf numFmtId="0" fontId="3" fillId="2" borderId="8" xfId="0" applyFont="1" applyFill="1" applyBorder="1" applyAlignment="1">
      <alignment horizontal="left" wrapText="1"/>
    </xf>
    <xf numFmtId="0" fontId="5" fillId="5" borderId="1" xfId="0" applyFont="1" applyFill="1" applyBorder="1" applyAlignment="1">
      <alignment horizontal="left" vertical="center"/>
    </xf>
    <xf numFmtId="0" fontId="4" fillId="3" borderId="11" xfId="0" applyFont="1" applyFill="1" applyBorder="1" applyAlignment="1">
      <alignment horizontal="center" vertical="center" wrapText="1"/>
    </xf>
    <xf numFmtId="0" fontId="3" fillId="2" borderId="1" xfId="0" applyFont="1" applyFill="1" applyBorder="1" applyAlignment="1">
      <alignment horizontal="left"/>
    </xf>
    <xf numFmtId="0" fontId="3" fillId="2" borderId="1" xfId="0" applyFont="1" applyFill="1" applyBorder="1" applyAlignment="1">
      <alignment horizontal="left" vertical="center" wrapText="1"/>
    </xf>
    <xf numFmtId="0" fontId="3" fillId="2" borderId="6" xfId="0" applyFont="1" applyFill="1" applyBorder="1" applyAlignment="1">
      <alignment horizontal="left" vertical="center" wrapText="1"/>
    </xf>
    <xf numFmtId="0" fontId="6" fillId="2" borderId="6" xfId="0" applyFont="1" applyFill="1" applyBorder="1" applyAlignment="1">
      <alignment horizontal="left" vertical="center"/>
    </xf>
    <xf numFmtId="164" fontId="3" fillId="4" borderId="6" xfId="1" applyNumberFormat="1" applyFont="1" applyFill="1" applyBorder="1" applyAlignment="1" applyProtection="1">
      <alignment horizontal="left" vertical="center"/>
      <protection locked="0"/>
    </xf>
    <xf numFmtId="44" fontId="6" fillId="0" borderId="6" xfId="0" applyNumberFormat="1" applyFont="1" applyBorder="1" applyAlignment="1">
      <alignment horizontal="left" vertical="center"/>
    </xf>
    <xf numFmtId="0" fontId="6" fillId="2" borderId="2" xfId="0" applyFont="1" applyFill="1" applyBorder="1" applyAlignment="1">
      <alignment horizontal="left" vertical="center" wrapText="1"/>
    </xf>
    <xf numFmtId="0" fontId="3" fillId="2" borderId="2" xfId="0" applyFont="1" applyFill="1" applyBorder="1" applyAlignment="1">
      <alignment horizontal="left" vertical="center" wrapText="1"/>
    </xf>
    <xf numFmtId="164" fontId="3" fillId="4" borderId="2" xfId="1" applyNumberFormat="1" applyFont="1" applyFill="1" applyBorder="1" applyAlignment="1" applyProtection="1">
      <alignment horizontal="left" vertical="center" wrapText="1"/>
      <protection locked="0"/>
    </xf>
    <xf numFmtId="44" fontId="6" fillId="0" borderId="2" xfId="0" applyNumberFormat="1" applyFont="1" applyBorder="1" applyAlignment="1">
      <alignment horizontal="left" vertical="center"/>
    </xf>
    <xf numFmtId="0" fontId="5" fillId="3" borderId="0" xfId="0" applyFont="1" applyFill="1" applyBorder="1" applyAlignment="1">
      <alignment vertical="center" wrapText="1"/>
    </xf>
    <xf numFmtId="0" fontId="6" fillId="3" borderId="0" xfId="0" applyFont="1" applyFill="1" applyBorder="1" applyAlignment="1">
      <alignment horizontal="left" vertical="center"/>
    </xf>
    <xf numFmtId="0" fontId="3" fillId="3" borderId="0" xfId="0" applyFont="1" applyFill="1" applyBorder="1" applyAlignment="1">
      <alignment horizontal="left" vertical="center"/>
    </xf>
    <xf numFmtId="164" fontId="3" fillId="3" borderId="0" xfId="1" applyNumberFormat="1" applyFont="1" applyFill="1" applyBorder="1" applyAlignment="1" applyProtection="1">
      <alignment horizontal="left" vertical="center"/>
      <protection locked="0"/>
    </xf>
    <xf numFmtId="44" fontId="6" fillId="3" borderId="12" xfId="0" applyNumberFormat="1" applyFont="1" applyFill="1" applyBorder="1" applyAlignment="1">
      <alignment horizontal="left" vertical="center"/>
    </xf>
    <xf numFmtId="0" fontId="15" fillId="3" borderId="0" xfId="0" applyFont="1" applyFill="1" applyAlignment="1">
      <alignment vertical="center" wrapText="1"/>
    </xf>
    <xf numFmtId="0" fontId="17" fillId="3" borderId="0" xfId="0" applyFont="1" applyFill="1" applyAlignment="1">
      <alignment horizontal="left" vertical="center"/>
    </xf>
    <xf numFmtId="0" fontId="14" fillId="3" borderId="0" xfId="0" applyFont="1" applyFill="1" applyAlignment="1">
      <alignment horizontal="left" vertical="center"/>
    </xf>
    <xf numFmtId="164" fontId="14" fillId="3" borderId="0" xfId="1" applyNumberFormat="1" applyFont="1" applyFill="1" applyAlignment="1" applyProtection="1">
      <alignment horizontal="left" vertical="center"/>
      <protection locked="0"/>
    </xf>
    <xf numFmtId="44" fontId="17" fillId="3" borderId="12" xfId="0" applyNumberFormat="1" applyFont="1" applyFill="1" applyBorder="1" applyAlignment="1">
      <alignment horizontal="left" vertical="center"/>
    </xf>
    <xf numFmtId="0" fontId="17" fillId="2" borderId="2" xfId="0" applyFont="1" applyFill="1" applyBorder="1" applyAlignment="1">
      <alignment horizontal="left" vertical="center" wrapText="1"/>
    </xf>
    <xf numFmtId="0" fontId="14" fillId="2" borderId="2" xfId="0" applyFont="1" applyFill="1" applyBorder="1" applyAlignment="1">
      <alignment horizontal="left" vertical="center" wrapText="1"/>
    </xf>
    <xf numFmtId="164" fontId="14" fillId="4" borderId="2" xfId="1" applyNumberFormat="1" applyFont="1" applyFill="1" applyBorder="1" applyAlignment="1" applyProtection="1">
      <alignment horizontal="left" vertical="center" wrapText="1"/>
      <protection locked="0"/>
    </xf>
    <xf numFmtId="44" fontId="17" fillId="0" borderId="2" xfId="0" applyNumberFormat="1" applyFont="1" applyBorder="1" applyAlignment="1">
      <alignment horizontal="left" vertical="center"/>
    </xf>
    <xf numFmtId="0" fontId="17" fillId="2" borderId="1" xfId="0" applyFont="1" applyFill="1" applyBorder="1" applyAlignment="1">
      <alignment horizontal="left" vertical="center"/>
    </xf>
    <xf numFmtId="0" fontId="14" fillId="2" borderId="1" xfId="0" applyFont="1" applyFill="1" applyBorder="1" applyAlignment="1">
      <alignment horizontal="left" vertical="center"/>
    </xf>
    <xf numFmtId="164" fontId="14" fillId="4" borderId="1" xfId="1" applyNumberFormat="1" applyFont="1" applyFill="1" applyBorder="1" applyAlignment="1" applyProtection="1">
      <alignment horizontal="left" vertical="center"/>
      <protection locked="0"/>
    </xf>
    <xf numFmtId="44" fontId="17" fillId="0" borderId="1" xfId="0" applyNumberFormat="1" applyFont="1" applyBorder="1" applyAlignment="1">
      <alignment horizontal="left" vertical="center"/>
    </xf>
    <xf numFmtId="0" fontId="5" fillId="3" borderId="11" xfId="0" applyFont="1" applyFill="1" applyBorder="1" applyAlignment="1">
      <alignment vertical="center" wrapText="1"/>
    </xf>
    <xf numFmtId="0" fontId="15" fillId="3" borderId="11" xfId="0" applyFont="1" applyFill="1" applyBorder="1" applyAlignment="1">
      <alignment vertical="center" wrapText="1"/>
    </xf>
    <xf numFmtId="0" fontId="5" fillId="3" borderId="11" xfId="0" applyFont="1" applyFill="1" applyBorder="1" applyAlignment="1">
      <alignment horizontal="left" vertical="center" wrapText="1"/>
    </xf>
    <xf numFmtId="0" fontId="4" fillId="3" borderId="14" xfId="0" applyFont="1" applyFill="1" applyBorder="1" applyAlignment="1">
      <alignment horizontal="left" vertical="center"/>
    </xf>
    <xf numFmtId="0" fontId="16" fillId="3" borderId="11" xfId="0" applyFont="1" applyFill="1" applyBorder="1" applyAlignment="1">
      <alignment horizontal="left" vertical="center" wrapText="1"/>
    </xf>
    <xf numFmtId="0" fontId="16" fillId="3" borderId="3" xfId="0" applyFont="1" applyFill="1" applyBorder="1" applyAlignment="1">
      <alignment horizontal="left" vertical="center" wrapText="1"/>
    </xf>
    <xf numFmtId="164" fontId="4" fillId="3" borderId="0" xfId="1" applyNumberFormat="1" applyFont="1" applyFill="1" applyAlignment="1" applyProtection="1">
      <alignment horizontal="left" vertical="center"/>
      <protection locked="0"/>
    </xf>
    <xf numFmtId="0" fontId="3" fillId="2" borderId="2" xfId="0" applyFont="1" applyFill="1" applyBorder="1" applyAlignment="1" applyProtection="1">
      <alignment horizontal="left" vertical="center" wrapText="1"/>
      <protection hidden="1"/>
    </xf>
    <xf numFmtId="0" fontId="4" fillId="3" borderId="1" xfId="0" applyFont="1" applyFill="1" applyBorder="1" applyAlignment="1" applyProtection="1">
      <alignment horizontal="left"/>
      <protection hidden="1"/>
    </xf>
    <xf numFmtId="0" fontId="3" fillId="2" borderId="1" xfId="0" applyFont="1" applyFill="1" applyBorder="1" applyAlignment="1" applyProtection="1">
      <alignment vertical="center" wrapText="1"/>
      <protection hidden="1"/>
    </xf>
    <xf numFmtId="0" fontId="3" fillId="2" borderId="3" xfId="0" applyFont="1" applyFill="1" applyBorder="1" applyAlignment="1" applyProtection="1">
      <alignment horizontal="left" vertical="center" wrapText="1"/>
      <protection hidden="1"/>
    </xf>
    <xf numFmtId="0" fontId="3" fillId="2" borderId="4" xfId="0" applyFont="1" applyFill="1" applyBorder="1" applyAlignment="1" applyProtection="1">
      <alignment horizontal="left" vertical="center" wrapText="1"/>
      <protection hidden="1"/>
    </xf>
    <xf numFmtId="0" fontId="3" fillId="2" borderId="5" xfId="0" applyFont="1" applyFill="1" applyBorder="1" applyAlignment="1" applyProtection="1">
      <alignment horizontal="left" vertical="center" wrapText="1"/>
      <protection hidden="1"/>
    </xf>
    <xf numFmtId="0" fontId="3" fillId="2" borderId="1"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2" xfId="0" applyFont="1" applyFill="1" applyBorder="1" applyAlignment="1">
      <alignment horizontal="left" vertical="center" wrapText="1"/>
    </xf>
    <xf numFmtId="2" fontId="3" fillId="7" borderId="1" xfId="0" applyNumberFormat="1" applyFont="1" applyFill="1" applyBorder="1" applyAlignment="1" applyProtection="1">
      <alignment horizontal="center" vertical="center"/>
      <protection locked="0"/>
    </xf>
    <xf numFmtId="0" fontId="12" fillId="0" borderId="0" xfId="0" applyFont="1" applyAlignment="1">
      <alignment horizontal="left"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FF3F3F"/>
      <color rgb="FFCC0000"/>
      <color rgb="FF8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88900</xdr:colOff>
      <xdr:row>0</xdr:row>
      <xdr:rowOff>0</xdr:rowOff>
    </xdr:from>
    <xdr:to>
      <xdr:col>8</xdr:col>
      <xdr:colOff>477520</xdr:colOff>
      <xdr:row>3</xdr:row>
      <xdr:rowOff>115570</xdr:rowOff>
    </xdr:to>
    <xdr:pic>
      <xdr:nvPicPr>
        <xdr:cNvPr id="2" name="Afbeelding 3">
          <a:extLst>
            <a:ext uri="{FF2B5EF4-FFF2-40B4-BE49-F238E27FC236}">
              <a16:creationId xmlns:a16="http://schemas.microsoft.com/office/drawing/2014/main" id="{2839C96D-24D1-437D-AB18-3A4EF11C66B5}"/>
            </a:ext>
          </a:extLst>
        </xdr:cNvPr>
        <xdr:cNvPicPr>
          <a:picLocks noChangeAspect="1"/>
        </xdr:cNvPicPr>
      </xdr:nvPicPr>
      <xdr:blipFill>
        <a:blip xmlns:r="http://schemas.openxmlformats.org/officeDocument/2006/relationships" r:embed="rId1"/>
        <a:stretch>
          <a:fillRect/>
        </a:stretch>
      </xdr:blipFill>
      <xdr:spPr>
        <a:xfrm>
          <a:off x="14724743" y="0"/>
          <a:ext cx="1041763" cy="67074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CA646-C82A-4983-9AFB-5466D1EB5C75}">
  <dimension ref="A1:J14"/>
  <sheetViews>
    <sheetView topLeftCell="A7" zoomScale="115" zoomScaleNormal="115" workbookViewId="0">
      <selection activeCell="B6" sqref="B6:J6"/>
    </sheetView>
  </sheetViews>
  <sheetFormatPr defaultRowHeight="14.5" x14ac:dyDescent="0.35"/>
  <cols>
    <col min="1" max="1" width="24.54296875" customWidth="1"/>
    <col min="2" max="2" width="137.453125" customWidth="1"/>
  </cols>
  <sheetData>
    <row r="1" spans="1:10" x14ac:dyDescent="0.35">
      <c r="A1" s="21" t="s">
        <v>0</v>
      </c>
      <c r="B1" s="22" t="s">
        <v>114</v>
      </c>
      <c r="C1" s="22"/>
      <c r="D1" s="22"/>
      <c r="E1" s="22"/>
      <c r="F1" s="22"/>
      <c r="G1" s="22"/>
      <c r="H1" s="22"/>
      <c r="I1" s="22"/>
      <c r="J1" s="23"/>
    </row>
    <row r="2" spans="1:10" x14ac:dyDescent="0.35">
      <c r="A2" s="24" t="s">
        <v>1</v>
      </c>
      <c r="B2" s="25" t="s">
        <v>2</v>
      </c>
      <c r="C2" s="25"/>
      <c r="D2" s="25"/>
      <c r="E2" s="25"/>
      <c r="F2" s="25"/>
      <c r="G2" s="25"/>
      <c r="H2" s="25"/>
      <c r="I2" s="25"/>
      <c r="J2" s="26"/>
    </row>
    <row r="3" spans="1:10" x14ac:dyDescent="0.35">
      <c r="A3" s="24" t="s">
        <v>3</v>
      </c>
      <c r="B3" s="27">
        <v>45292</v>
      </c>
      <c r="C3" s="25"/>
      <c r="D3" s="25"/>
      <c r="E3" s="25"/>
      <c r="F3" s="25"/>
      <c r="G3" s="25"/>
      <c r="H3" s="25"/>
      <c r="I3" s="25"/>
      <c r="J3" s="26"/>
    </row>
    <row r="4" spans="1:10" x14ac:dyDescent="0.35">
      <c r="A4" s="28"/>
      <c r="B4" s="25"/>
      <c r="C4" s="25"/>
      <c r="D4" s="25"/>
      <c r="E4" s="25"/>
      <c r="F4" s="25"/>
      <c r="G4" s="25"/>
      <c r="H4" s="25"/>
      <c r="I4" s="25"/>
      <c r="J4" s="26"/>
    </row>
    <row r="5" spans="1:10" x14ac:dyDescent="0.35">
      <c r="A5" s="133" t="s">
        <v>4</v>
      </c>
      <c r="B5" s="133"/>
      <c r="C5" s="133"/>
      <c r="D5" s="133"/>
      <c r="E5" s="133"/>
      <c r="F5" s="133"/>
      <c r="G5" s="133"/>
      <c r="H5" s="133"/>
      <c r="I5" s="133"/>
      <c r="J5" s="133"/>
    </row>
    <row r="6" spans="1:10" ht="117" customHeight="1" x14ac:dyDescent="0.35">
      <c r="A6" s="1" t="s">
        <v>5</v>
      </c>
      <c r="B6" s="134" t="s">
        <v>6</v>
      </c>
      <c r="C6" s="134"/>
      <c r="D6" s="134"/>
      <c r="E6" s="134"/>
      <c r="F6" s="134"/>
      <c r="G6" s="134"/>
      <c r="H6" s="134"/>
      <c r="I6" s="134"/>
      <c r="J6" s="134"/>
    </row>
    <row r="7" spans="1:10" ht="18" customHeight="1" x14ac:dyDescent="0.35">
      <c r="A7" s="2" t="s">
        <v>7</v>
      </c>
      <c r="B7" s="16" t="s">
        <v>8</v>
      </c>
      <c r="C7" s="17"/>
      <c r="D7" s="17"/>
      <c r="E7" s="17"/>
      <c r="F7" s="17"/>
      <c r="G7" s="17"/>
      <c r="H7" s="17"/>
      <c r="I7" s="17"/>
      <c r="J7" s="18"/>
    </row>
    <row r="8" spans="1:10" ht="29.5" customHeight="1" x14ac:dyDescent="0.35">
      <c r="A8" s="2" t="s">
        <v>9</v>
      </c>
      <c r="B8" s="16" t="s">
        <v>112</v>
      </c>
      <c r="C8" s="17"/>
      <c r="D8" s="17"/>
      <c r="E8" s="17"/>
      <c r="F8" s="17"/>
      <c r="G8" s="17"/>
      <c r="H8" s="17"/>
      <c r="I8" s="17"/>
      <c r="J8" s="18"/>
    </row>
    <row r="9" spans="1:10" ht="116.15" customHeight="1" x14ac:dyDescent="0.35">
      <c r="A9" s="3" t="s">
        <v>10</v>
      </c>
      <c r="B9" s="138" t="s">
        <v>113</v>
      </c>
      <c r="C9" s="138"/>
      <c r="D9" s="138"/>
      <c r="E9" s="138"/>
      <c r="F9" s="138"/>
      <c r="G9" s="138"/>
      <c r="H9" s="138"/>
      <c r="I9" s="138"/>
      <c r="J9" s="138"/>
    </row>
    <row r="10" spans="1:10" ht="26.15" customHeight="1" x14ac:dyDescent="0.35">
      <c r="A10" s="2" t="s">
        <v>11</v>
      </c>
      <c r="B10" s="135" t="s">
        <v>12</v>
      </c>
      <c r="C10" s="136"/>
      <c r="D10" s="136"/>
      <c r="E10" s="136"/>
      <c r="F10" s="136"/>
      <c r="G10" s="136"/>
      <c r="H10" s="136"/>
      <c r="I10" s="136"/>
      <c r="J10" s="137"/>
    </row>
    <row r="11" spans="1:10" ht="23.65" customHeight="1" x14ac:dyDescent="0.35">
      <c r="A11" s="4" t="s">
        <v>13</v>
      </c>
      <c r="B11" s="132" t="s">
        <v>14</v>
      </c>
      <c r="C11" s="132"/>
      <c r="D11" s="132"/>
      <c r="E11" s="132"/>
      <c r="F11" s="132"/>
      <c r="G11" s="132"/>
      <c r="H11" s="132"/>
      <c r="I11" s="132"/>
      <c r="J11" s="132"/>
    </row>
    <row r="12" spans="1:10" x14ac:dyDescent="0.35">
      <c r="A12" s="133" t="s">
        <v>15</v>
      </c>
      <c r="B12" s="133"/>
      <c r="C12" s="133"/>
      <c r="D12" s="133"/>
      <c r="E12" s="133"/>
      <c r="F12" s="133"/>
      <c r="G12" s="133"/>
      <c r="H12" s="133"/>
      <c r="I12" s="133"/>
      <c r="J12" s="133"/>
    </row>
    <row r="13" spans="1:10" x14ac:dyDescent="0.35">
      <c r="A13" s="1" t="s">
        <v>16</v>
      </c>
      <c r="B13" s="34" t="s">
        <v>17</v>
      </c>
      <c r="C13" s="35"/>
      <c r="D13" s="35"/>
      <c r="E13" s="35"/>
      <c r="F13" s="35"/>
      <c r="G13" s="35"/>
      <c r="H13" s="35"/>
      <c r="I13" s="35"/>
      <c r="J13" s="37"/>
    </row>
    <row r="14" spans="1:10" x14ac:dyDescent="0.35">
      <c r="A14" s="1" t="s">
        <v>18</v>
      </c>
      <c r="B14" s="34" t="s">
        <v>19</v>
      </c>
      <c r="C14" s="36"/>
      <c r="D14" s="36"/>
      <c r="E14" s="36"/>
      <c r="F14" s="36"/>
      <c r="G14" s="36"/>
      <c r="H14" s="36"/>
      <c r="I14" s="36"/>
      <c r="J14" s="38"/>
    </row>
  </sheetData>
  <sheetProtection algorithmName="SHA-512" hashValue="LFCZTslVr6Wt27O7cua09MYND8/w99bXdPcqCAVnwo+77KqXEPQIfcDG8P2LlrTTbEGOGjI/LkBYGw78BMFBMA==" saltValue="F+lC/060WRooToThRd7m1w==" spinCount="100000" sheet="1" objects="1" scenarios="1"/>
  <mergeCells count="6">
    <mergeCell ref="B11:J11"/>
    <mergeCell ref="A12:J12"/>
    <mergeCell ref="A5:J5"/>
    <mergeCell ref="B6:J6"/>
    <mergeCell ref="B10:J10"/>
    <mergeCell ref="B9:J9"/>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27FDC-DE21-47AD-9FCB-6B5553998FFA}">
  <dimension ref="A1:G12"/>
  <sheetViews>
    <sheetView tabSelected="1" workbookViewId="0">
      <selection activeCell="D14" sqref="D14"/>
    </sheetView>
  </sheetViews>
  <sheetFormatPr defaultRowHeight="14.5" x14ac:dyDescent="0.35"/>
  <cols>
    <col min="1" max="1" width="24.81640625" customWidth="1"/>
    <col min="2" max="2" width="39.6328125" customWidth="1"/>
    <col min="3" max="3" width="13.453125" customWidth="1"/>
    <col min="4" max="4" width="13" customWidth="1"/>
    <col min="5" max="6" width="17.1796875" customWidth="1"/>
    <col min="7" max="7" width="28.26953125" customWidth="1"/>
    <col min="8" max="8" width="21.453125" customWidth="1"/>
  </cols>
  <sheetData>
    <row r="1" spans="1:7" ht="21" x14ac:dyDescent="0.35">
      <c r="A1" s="11" t="s">
        <v>20</v>
      </c>
      <c r="B1" s="32" t="s">
        <v>21</v>
      </c>
      <c r="C1" s="32" t="s">
        <v>22</v>
      </c>
      <c r="D1" s="32" t="s">
        <v>23</v>
      </c>
      <c r="E1" s="32" t="s">
        <v>111</v>
      </c>
      <c r="F1" s="30" t="s">
        <v>24</v>
      </c>
    </row>
    <row r="2" spans="1:7" ht="28.5" customHeight="1" x14ac:dyDescent="0.35">
      <c r="A2" s="8"/>
      <c r="B2" s="93" t="s">
        <v>25</v>
      </c>
      <c r="C2" s="44" t="s">
        <v>26</v>
      </c>
      <c r="D2" s="44">
        <v>30</v>
      </c>
      <c r="E2" s="74"/>
      <c r="F2" s="68">
        <f>E2*D2</f>
        <v>0</v>
      </c>
      <c r="G2" s="14"/>
    </row>
    <row r="3" spans="1:7" ht="28.5" customHeight="1" x14ac:dyDescent="0.35">
      <c r="A3" s="6"/>
      <c r="B3" s="94" t="s">
        <v>101</v>
      </c>
      <c r="C3" s="46" t="s">
        <v>26</v>
      </c>
      <c r="D3" s="46">
        <v>15</v>
      </c>
      <c r="E3" s="75"/>
      <c r="F3" s="68">
        <f t="shared" ref="F3:F11" si="0">E3*D3</f>
        <v>0</v>
      </c>
      <c r="G3" s="14"/>
    </row>
    <row r="4" spans="1:7" ht="28.5" customHeight="1" x14ac:dyDescent="0.35">
      <c r="A4" s="6"/>
      <c r="B4" s="94" t="s">
        <v>102</v>
      </c>
      <c r="C4" s="46" t="s">
        <v>26</v>
      </c>
      <c r="D4" s="46">
        <v>15</v>
      </c>
      <c r="E4" s="75"/>
      <c r="F4" s="68">
        <f t="shared" si="0"/>
        <v>0</v>
      </c>
      <c r="G4" s="14"/>
    </row>
    <row r="5" spans="1:7" ht="28.5" customHeight="1" x14ac:dyDescent="0.35">
      <c r="A5" s="96"/>
      <c r="B5" s="37" t="s">
        <v>103</v>
      </c>
      <c r="C5" s="46" t="s">
        <v>26</v>
      </c>
      <c r="D5" s="46">
        <v>30</v>
      </c>
      <c r="E5" s="75"/>
      <c r="F5" s="68">
        <f t="shared" si="0"/>
        <v>0</v>
      </c>
      <c r="G5" s="14"/>
    </row>
    <row r="6" spans="1:7" x14ac:dyDescent="0.35">
      <c r="A6" s="96"/>
      <c r="B6" s="97" t="s">
        <v>97</v>
      </c>
      <c r="C6" s="44" t="s">
        <v>27</v>
      </c>
      <c r="D6" s="44">
        <v>10</v>
      </c>
      <c r="E6" s="74"/>
      <c r="F6" s="68">
        <f t="shared" si="0"/>
        <v>0</v>
      </c>
    </row>
    <row r="7" spans="1:7" x14ac:dyDescent="0.35">
      <c r="A7" s="96"/>
      <c r="B7" s="97" t="s">
        <v>98</v>
      </c>
      <c r="C7" s="44" t="s">
        <v>27</v>
      </c>
      <c r="D7" s="44">
        <v>10</v>
      </c>
      <c r="E7" s="74"/>
      <c r="F7" s="68">
        <f t="shared" si="0"/>
        <v>0</v>
      </c>
    </row>
    <row r="8" spans="1:7" x14ac:dyDescent="0.35">
      <c r="A8" s="96"/>
      <c r="B8" s="97" t="s">
        <v>99</v>
      </c>
      <c r="C8" s="44" t="s">
        <v>27</v>
      </c>
      <c r="D8" s="44">
        <v>10</v>
      </c>
      <c r="E8" s="74"/>
      <c r="F8" s="68">
        <f t="shared" si="0"/>
        <v>0</v>
      </c>
    </row>
    <row r="9" spans="1:7" x14ac:dyDescent="0.35">
      <c r="A9" s="96"/>
      <c r="B9" s="97" t="s">
        <v>100</v>
      </c>
      <c r="C9" s="44" t="s">
        <v>27</v>
      </c>
      <c r="D9" s="44">
        <v>10</v>
      </c>
      <c r="E9" s="74"/>
      <c r="F9" s="68">
        <f t="shared" si="0"/>
        <v>0</v>
      </c>
    </row>
    <row r="10" spans="1:7" x14ac:dyDescent="0.35">
      <c r="A10" s="96"/>
      <c r="B10" s="97" t="s">
        <v>104</v>
      </c>
      <c r="C10" s="44" t="s">
        <v>27</v>
      </c>
      <c r="D10" s="44">
        <v>10</v>
      </c>
      <c r="E10" s="74"/>
      <c r="F10" s="68">
        <f t="shared" si="0"/>
        <v>0</v>
      </c>
    </row>
    <row r="11" spans="1:7" x14ac:dyDescent="0.35">
      <c r="A11" s="96"/>
      <c r="B11" s="97" t="s">
        <v>105</v>
      </c>
      <c r="C11" s="44" t="s">
        <v>27</v>
      </c>
      <c r="D11" s="44">
        <v>10</v>
      </c>
      <c r="E11" s="74"/>
      <c r="F11" s="68">
        <f t="shared" si="0"/>
        <v>0</v>
      </c>
    </row>
    <row r="12" spans="1:7" s="60" customFormat="1" ht="21" customHeight="1" x14ac:dyDescent="0.35">
      <c r="A12" s="29" t="s">
        <v>28</v>
      </c>
      <c r="B12" s="58"/>
      <c r="C12" s="58"/>
      <c r="D12" s="58"/>
      <c r="E12" s="58"/>
      <c r="F12" s="59">
        <f>SUM(F2:F11)</f>
        <v>0</v>
      </c>
    </row>
  </sheetData>
  <sheetProtection algorithmName="SHA-512" hashValue="mGh/XDUkl5JVOoFSa2CzWIXl0haUUvqNfjaDAYTqN490OOZNBEKkKGteSjg5raek/E47B3l6aCMZ7Fb/0BK7kw==" saltValue="oB6BOM/7L1+FK7ZKPDCKkQ==" spinCount="100000" sheet="1" objects="1" scenario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9963E-4DB2-4807-B626-4D606DD3111E}">
  <dimension ref="A1:G6"/>
  <sheetViews>
    <sheetView workbookViewId="0">
      <selection activeCell="E2" sqref="E2"/>
    </sheetView>
  </sheetViews>
  <sheetFormatPr defaultRowHeight="14.5" x14ac:dyDescent="0.35"/>
  <cols>
    <col min="1" max="1" width="19" customWidth="1"/>
    <col min="2" max="2" width="37" customWidth="1"/>
    <col min="3" max="3" width="17.7265625" customWidth="1"/>
    <col min="4" max="4" width="14.453125" customWidth="1"/>
    <col min="5" max="5" width="17.54296875" customWidth="1"/>
    <col min="6" max="6" width="16.1796875" customWidth="1"/>
    <col min="7" max="7" width="41.453125" customWidth="1"/>
  </cols>
  <sheetData>
    <row r="1" spans="1:7" ht="21" customHeight="1" x14ac:dyDescent="0.35">
      <c r="A1" s="20" t="s">
        <v>29</v>
      </c>
      <c r="B1" s="5" t="s">
        <v>30</v>
      </c>
      <c r="C1" s="5" t="s">
        <v>22</v>
      </c>
      <c r="D1" s="19" t="s">
        <v>31</v>
      </c>
      <c r="E1" s="11" t="s">
        <v>110</v>
      </c>
      <c r="F1" s="89" t="s">
        <v>13</v>
      </c>
      <c r="G1" s="90"/>
    </row>
    <row r="2" spans="1:7" ht="65.150000000000006" customHeight="1" x14ac:dyDescent="0.35">
      <c r="A2" s="30"/>
      <c r="B2" s="39" t="s">
        <v>32</v>
      </c>
      <c r="C2" s="39" t="s">
        <v>33</v>
      </c>
      <c r="D2" s="41">
        <v>40</v>
      </c>
      <c r="E2" s="40"/>
      <c r="F2" s="88">
        <f>E2*D2</f>
        <v>0</v>
      </c>
      <c r="G2" s="91"/>
    </row>
    <row r="3" spans="1:7" ht="15.65" customHeight="1" x14ac:dyDescent="0.35">
      <c r="A3" s="31"/>
      <c r="B3" s="39" t="s">
        <v>34</v>
      </c>
      <c r="C3" s="39" t="s">
        <v>108</v>
      </c>
      <c r="D3" s="41">
        <v>60</v>
      </c>
      <c r="E3" s="40"/>
      <c r="F3" s="88">
        <f>E3*D3</f>
        <v>0</v>
      </c>
      <c r="G3" s="91"/>
    </row>
    <row r="4" spans="1:7" ht="15.65" customHeight="1" x14ac:dyDescent="0.35">
      <c r="A4" s="31"/>
      <c r="B4" s="39" t="s">
        <v>35</v>
      </c>
      <c r="C4" s="39" t="s">
        <v>109</v>
      </c>
      <c r="D4" s="41">
        <v>60</v>
      </c>
      <c r="E4" s="40"/>
      <c r="F4" s="88">
        <f>E4*D4</f>
        <v>0</v>
      </c>
      <c r="G4" s="91"/>
    </row>
    <row r="5" spans="1:7" x14ac:dyDescent="0.35">
      <c r="A5" s="31"/>
      <c r="B5" s="43" t="s">
        <v>36</v>
      </c>
      <c r="C5" s="43" t="s">
        <v>26</v>
      </c>
      <c r="D5" s="41">
        <v>50</v>
      </c>
      <c r="E5" s="40"/>
      <c r="F5" s="88">
        <f>E5*D5</f>
        <v>0</v>
      </c>
      <c r="G5" s="90"/>
    </row>
    <row r="6" spans="1:7" s="56" customFormat="1" ht="21" customHeight="1" x14ac:dyDescent="0.35">
      <c r="A6" s="29" t="s">
        <v>37</v>
      </c>
      <c r="B6" s="78"/>
      <c r="C6" s="78"/>
      <c r="D6" s="78"/>
      <c r="E6" s="55"/>
      <c r="F6" s="57">
        <f>SUM(F2:F5)</f>
        <v>0</v>
      </c>
    </row>
  </sheetData>
  <sheetProtection algorithmName="SHA-512" hashValue="KUL3035eoTG/rjgZqdlHhRn8qZtqfkEkCKjsvXkZOqzeyGp6JdFHfgMwhRm3/s2y0eh9tx8ZhhsCJJlXxAzZfA==" saltValue="Y8n+RpXockmbaYXF19+Yfg==" spinCount="100000" sheet="1" objects="1" scenarios="1"/>
  <phoneticPr fontId="8"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FCBAE-3FB2-47B0-9D66-EEDE29085C82}">
  <dimension ref="A1:I68"/>
  <sheetViews>
    <sheetView topLeftCell="A13" workbookViewId="0">
      <selection activeCell="B1" sqref="B1:B1048576"/>
    </sheetView>
  </sheetViews>
  <sheetFormatPr defaultRowHeight="14.5" x14ac:dyDescent="0.35"/>
  <cols>
    <col min="1" max="1" width="22.453125" customWidth="1"/>
    <col min="2" max="2" width="64.453125" customWidth="1"/>
    <col min="3" max="3" width="30.81640625" customWidth="1"/>
    <col min="6" max="6" width="12.54296875" customWidth="1"/>
    <col min="7" max="7" width="18.81640625" customWidth="1"/>
    <col min="8" max="8" width="123.81640625" customWidth="1"/>
  </cols>
  <sheetData>
    <row r="1" spans="1:9" ht="21" customHeight="1" x14ac:dyDescent="0.35">
      <c r="A1" s="7" t="s">
        <v>38</v>
      </c>
      <c r="B1" s="11" t="s">
        <v>21</v>
      </c>
      <c r="C1" s="11" t="s">
        <v>39</v>
      </c>
      <c r="D1" s="11" t="s">
        <v>22</v>
      </c>
      <c r="E1" s="11" t="s">
        <v>23</v>
      </c>
      <c r="F1" s="11" t="s">
        <v>111</v>
      </c>
      <c r="G1" s="7" t="s">
        <v>24</v>
      </c>
      <c r="H1" s="69"/>
    </row>
    <row r="2" spans="1:9" x14ac:dyDescent="0.35">
      <c r="A2" s="7"/>
      <c r="B2" s="66" t="s">
        <v>40</v>
      </c>
      <c r="C2" s="67" t="s">
        <v>41</v>
      </c>
      <c r="D2" s="44" t="s">
        <v>26</v>
      </c>
      <c r="E2" s="44">
        <v>60</v>
      </c>
      <c r="F2" s="48"/>
      <c r="G2" s="68">
        <f>F2*E2</f>
        <v>0</v>
      </c>
      <c r="H2" s="69"/>
      <c r="I2" s="9"/>
    </row>
    <row r="3" spans="1:9" x14ac:dyDescent="0.35">
      <c r="A3" s="49"/>
      <c r="B3" s="67" t="s">
        <v>42</v>
      </c>
      <c r="C3" s="67" t="s">
        <v>41</v>
      </c>
      <c r="D3" s="44" t="s">
        <v>27</v>
      </c>
      <c r="E3" s="44">
        <v>100</v>
      </c>
      <c r="F3" s="48"/>
      <c r="G3" s="68">
        <f>F3*E3</f>
        <v>0</v>
      </c>
      <c r="H3" s="69"/>
      <c r="I3" s="10"/>
    </row>
    <row r="4" spans="1:9" ht="21" customHeight="1" x14ac:dyDescent="0.35">
      <c r="A4" s="61" t="s">
        <v>43</v>
      </c>
      <c r="B4" s="58"/>
      <c r="C4" s="58"/>
      <c r="D4" s="50"/>
      <c r="E4" s="50"/>
      <c r="F4" s="51"/>
      <c r="G4" s="59">
        <f>G2+G3</f>
        <v>0</v>
      </c>
      <c r="H4" s="69"/>
      <c r="I4" s="10"/>
    </row>
    <row r="5" spans="1:9" x14ac:dyDescent="0.35">
      <c r="A5" s="69"/>
      <c r="B5" s="69"/>
      <c r="C5" s="69"/>
      <c r="D5" s="69"/>
      <c r="E5" s="69"/>
      <c r="F5" s="69"/>
      <c r="G5" s="69"/>
      <c r="H5" s="69"/>
    </row>
    <row r="6" spans="1:9" ht="42" x14ac:dyDescent="0.35">
      <c r="A6" s="11" t="s">
        <v>44</v>
      </c>
      <c r="B6" s="7" t="s">
        <v>21</v>
      </c>
      <c r="C6" s="11" t="s">
        <v>39</v>
      </c>
      <c r="D6" s="11" t="s">
        <v>45</v>
      </c>
      <c r="E6" s="11" t="s">
        <v>46</v>
      </c>
      <c r="F6" s="11" t="s">
        <v>111</v>
      </c>
      <c r="G6" s="11" t="s">
        <v>47</v>
      </c>
      <c r="H6" s="69"/>
    </row>
    <row r="7" spans="1:9" x14ac:dyDescent="0.35">
      <c r="A7" s="112"/>
      <c r="B7" s="130" t="s">
        <v>107</v>
      </c>
      <c r="C7" s="113"/>
      <c r="D7" s="114"/>
      <c r="E7" s="114"/>
      <c r="F7" s="115"/>
      <c r="G7" s="116"/>
      <c r="H7" s="69"/>
      <c r="I7" s="10"/>
    </row>
    <row r="8" spans="1:9" s="12" customFormat="1" ht="34.5" customHeight="1" x14ac:dyDescent="0.35">
      <c r="A8" s="125"/>
      <c r="B8" s="103" t="s">
        <v>48</v>
      </c>
      <c r="C8" s="70" t="s">
        <v>49</v>
      </c>
      <c r="D8" s="15" t="s">
        <v>50</v>
      </c>
      <c r="E8" s="15">
        <v>15</v>
      </c>
      <c r="F8" s="71"/>
      <c r="G8" s="68">
        <f>F8*E8</f>
        <v>0</v>
      </c>
      <c r="H8" s="87"/>
      <c r="I8" s="13"/>
    </row>
    <row r="9" spans="1:9" s="12" customFormat="1" x14ac:dyDescent="0.35">
      <c r="A9" s="125"/>
      <c r="B9" s="70" t="s">
        <v>51</v>
      </c>
      <c r="C9" s="70" t="s">
        <v>49</v>
      </c>
      <c r="D9" s="15" t="s">
        <v>50</v>
      </c>
      <c r="E9" s="15">
        <v>25</v>
      </c>
      <c r="F9" s="71"/>
      <c r="G9" s="68">
        <f>F9*E9</f>
        <v>0</v>
      </c>
      <c r="H9" s="87"/>
      <c r="I9" s="13"/>
    </row>
    <row r="10" spans="1:9" ht="30" customHeight="1" x14ac:dyDescent="0.35">
      <c r="A10" s="125"/>
      <c r="B10" s="98" t="s">
        <v>52</v>
      </c>
      <c r="C10" s="67" t="s">
        <v>49</v>
      </c>
      <c r="D10" s="44" t="s">
        <v>50</v>
      </c>
      <c r="E10" s="44">
        <v>25</v>
      </c>
      <c r="F10" s="72"/>
      <c r="G10" s="68">
        <f>F10*E10</f>
        <v>0</v>
      </c>
      <c r="H10" s="69"/>
      <c r="I10" s="10"/>
    </row>
    <row r="11" spans="1:9" ht="30" customHeight="1" x14ac:dyDescent="0.35">
      <c r="A11" s="125"/>
      <c r="B11" s="99" t="s">
        <v>53</v>
      </c>
      <c r="C11" s="100" t="s">
        <v>54</v>
      </c>
      <c r="D11" s="46" t="s">
        <v>55</v>
      </c>
      <c r="E11" s="46">
        <v>25</v>
      </c>
      <c r="F11" s="101"/>
      <c r="G11" s="102">
        <f>F11*E11</f>
        <v>0</v>
      </c>
      <c r="H11" s="69"/>
      <c r="I11" s="10"/>
    </row>
    <row r="12" spans="1:9" ht="15.5" customHeight="1" x14ac:dyDescent="0.35">
      <c r="A12" s="107"/>
      <c r="B12" s="89" t="s">
        <v>97</v>
      </c>
      <c r="C12" s="108"/>
      <c r="D12" s="109"/>
      <c r="E12" s="109"/>
      <c r="F12" s="110"/>
      <c r="G12" s="111"/>
      <c r="H12" s="69"/>
      <c r="I12" s="10"/>
    </row>
    <row r="13" spans="1:9" s="12" customFormat="1" ht="22" customHeight="1" x14ac:dyDescent="0.35">
      <c r="A13" s="125"/>
      <c r="B13" s="103" t="s">
        <v>56</v>
      </c>
      <c r="C13" s="103" t="s">
        <v>57</v>
      </c>
      <c r="D13" s="104" t="s">
        <v>55</v>
      </c>
      <c r="E13" s="104">
        <v>5</v>
      </c>
      <c r="F13" s="105"/>
      <c r="G13" s="106">
        <f t="shared" ref="G13:G19" si="0">F13*E13</f>
        <v>0</v>
      </c>
      <c r="H13" s="87"/>
      <c r="I13" s="13"/>
    </row>
    <row r="14" spans="1:9" x14ac:dyDescent="0.35">
      <c r="A14" s="125"/>
      <c r="B14" s="67" t="s">
        <v>58</v>
      </c>
      <c r="C14" s="67" t="s">
        <v>59</v>
      </c>
      <c r="D14" s="44" t="s">
        <v>55</v>
      </c>
      <c r="E14" s="44">
        <v>5</v>
      </c>
      <c r="F14" s="72"/>
      <c r="G14" s="68">
        <f t="shared" si="0"/>
        <v>0</v>
      </c>
      <c r="H14" s="69"/>
      <c r="I14" s="10"/>
    </row>
    <row r="15" spans="1:9" x14ac:dyDescent="0.35">
      <c r="A15" s="125"/>
      <c r="B15" s="67" t="s">
        <v>60</v>
      </c>
      <c r="C15" s="67" t="s">
        <v>59</v>
      </c>
      <c r="D15" s="44" t="s">
        <v>55</v>
      </c>
      <c r="E15" s="44">
        <v>5</v>
      </c>
      <c r="F15" s="72"/>
      <c r="G15" s="68">
        <f t="shared" si="0"/>
        <v>0</v>
      </c>
      <c r="H15" s="69"/>
      <c r="I15" s="10"/>
    </row>
    <row r="16" spans="1:9" x14ac:dyDescent="0.35">
      <c r="A16" s="125"/>
      <c r="B16" s="67" t="s">
        <v>61</v>
      </c>
      <c r="C16" s="67" t="s">
        <v>59</v>
      </c>
      <c r="D16" s="44" t="s">
        <v>55</v>
      </c>
      <c r="E16" s="44">
        <v>5</v>
      </c>
      <c r="F16" s="72"/>
      <c r="G16" s="68">
        <f t="shared" si="0"/>
        <v>0</v>
      </c>
      <c r="H16" s="69"/>
      <c r="I16" s="10"/>
    </row>
    <row r="17" spans="1:9" x14ac:dyDescent="0.35">
      <c r="A17" s="125"/>
      <c r="B17" s="67" t="s">
        <v>62</v>
      </c>
      <c r="C17" s="67" t="s">
        <v>59</v>
      </c>
      <c r="D17" s="44" t="s">
        <v>55</v>
      </c>
      <c r="E17" s="44">
        <v>5</v>
      </c>
      <c r="F17" s="72"/>
      <c r="G17" s="68">
        <f t="shared" si="0"/>
        <v>0</v>
      </c>
      <c r="H17" s="69"/>
      <c r="I17" s="10"/>
    </row>
    <row r="18" spans="1:9" x14ac:dyDescent="0.35">
      <c r="A18" s="125"/>
      <c r="B18" s="67" t="s">
        <v>63</v>
      </c>
      <c r="C18" s="67" t="s">
        <v>59</v>
      </c>
      <c r="D18" s="44" t="s">
        <v>55</v>
      </c>
      <c r="E18" s="44">
        <v>5</v>
      </c>
      <c r="F18" s="72"/>
      <c r="G18" s="68">
        <f t="shared" si="0"/>
        <v>0</v>
      </c>
      <c r="H18" s="69"/>
      <c r="I18" s="10"/>
    </row>
    <row r="19" spans="1:9" x14ac:dyDescent="0.35">
      <c r="A19" s="125"/>
      <c r="B19" s="67" t="s">
        <v>64</v>
      </c>
      <c r="C19" s="67" t="s">
        <v>59</v>
      </c>
      <c r="D19" s="44" t="s">
        <v>55</v>
      </c>
      <c r="E19" s="44">
        <v>5</v>
      </c>
      <c r="F19" s="72"/>
      <c r="G19" s="68">
        <f t="shared" si="0"/>
        <v>0</v>
      </c>
      <c r="H19" s="69"/>
      <c r="I19" s="10"/>
    </row>
    <row r="20" spans="1:9" x14ac:dyDescent="0.35">
      <c r="A20" s="112"/>
      <c r="B20" s="129" t="s">
        <v>98</v>
      </c>
      <c r="C20" s="113"/>
      <c r="D20" s="114"/>
      <c r="E20" s="114"/>
      <c r="F20" s="115"/>
      <c r="G20" s="116"/>
      <c r="H20" s="69"/>
      <c r="I20" s="10"/>
    </row>
    <row r="21" spans="1:9" s="12" customFormat="1" x14ac:dyDescent="0.35">
      <c r="A21" s="126"/>
      <c r="B21" s="117" t="s">
        <v>56</v>
      </c>
      <c r="C21" s="117" t="s">
        <v>57</v>
      </c>
      <c r="D21" s="118" t="s">
        <v>55</v>
      </c>
      <c r="E21" s="118">
        <v>5</v>
      </c>
      <c r="F21" s="119"/>
      <c r="G21" s="120">
        <f t="shared" ref="G21:G27" si="1">F21*E21</f>
        <v>0</v>
      </c>
      <c r="H21" s="87"/>
      <c r="I21" s="13"/>
    </row>
    <row r="22" spans="1:9" x14ac:dyDescent="0.35">
      <c r="A22" s="126"/>
      <c r="B22" s="121" t="s">
        <v>58</v>
      </c>
      <c r="C22" s="121" t="s">
        <v>59</v>
      </c>
      <c r="D22" s="122" t="s">
        <v>55</v>
      </c>
      <c r="E22" s="122">
        <v>5</v>
      </c>
      <c r="F22" s="123"/>
      <c r="G22" s="124">
        <f t="shared" si="1"/>
        <v>0</v>
      </c>
      <c r="H22" s="69"/>
      <c r="I22" s="10"/>
    </row>
    <row r="23" spans="1:9" x14ac:dyDescent="0.35">
      <c r="A23" s="126"/>
      <c r="B23" s="121" t="s">
        <v>60</v>
      </c>
      <c r="C23" s="121" t="s">
        <v>59</v>
      </c>
      <c r="D23" s="122" t="s">
        <v>55</v>
      </c>
      <c r="E23" s="122">
        <v>5</v>
      </c>
      <c r="F23" s="123"/>
      <c r="G23" s="124">
        <f t="shared" si="1"/>
        <v>0</v>
      </c>
      <c r="H23" s="69"/>
      <c r="I23" s="10"/>
    </row>
    <row r="24" spans="1:9" x14ac:dyDescent="0.35">
      <c r="A24" s="126"/>
      <c r="B24" s="121" t="s">
        <v>61</v>
      </c>
      <c r="C24" s="121" t="s">
        <v>59</v>
      </c>
      <c r="D24" s="122" t="s">
        <v>55</v>
      </c>
      <c r="E24" s="122">
        <v>5</v>
      </c>
      <c r="F24" s="123"/>
      <c r="G24" s="124">
        <f t="shared" si="1"/>
        <v>0</v>
      </c>
      <c r="H24" s="69"/>
      <c r="I24" s="10"/>
    </row>
    <row r="25" spans="1:9" x14ac:dyDescent="0.35">
      <c r="A25" s="126"/>
      <c r="B25" s="121" t="s">
        <v>62</v>
      </c>
      <c r="C25" s="121" t="s">
        <v>59</v>
      </c>
      <c r="D25" s="122" t="s">
        <v>55</v>
      </c>
      <c r="E25" s="122">
        <v>5</v>
      </c>
      <c r="F25" s="123"/>
      <c r="G25" s="124">
        <f t="shared" si="1"/>
        <v>0</v>
      </c>
      <c r="H25" s="69"/>
      <c r="I25" s="10"/>
    </row>
    <row r="26" spans="1:9" x14ac:dyDescent="0.35">
      <c r="A26" s="126"/>
      <c r="B26" s="121" t="s">
        <v>63</v>
      </c>
      <c r="C26" s="121" t="s">
        <v>59</v>
      </c>
      <c r="D26" s="122" t="s">
        <v>55</v>
      </c>
      <c r="E26" s="122">
        <v>5</v>
      </c>
      <c r="F26" s="123"/>
      <c r="G26" s="124">
        <f t="shared" si="1"/>
        <v>0</v>
      </c>
      <c r="H26" s="69"/>
      <c r="I26" s="10"/>
    </row>
    <row r="27" spans="1:9" x14ac:dyDescent="0.35">
      <c r="A27" s="126"/>
      <c r="B27" s="121" t="s">
        <v>64</v>
      </c>
      <c r="C27" s="121" t="s">
        <v>59</v>
      </c>
      <c r="D27" s="122" t="s">
        <v>55</v>
      </c>
      <c r="E27" s="122">
        <v>5</v>
      </c>
      <c r="F27" s="123"/>
      <c r="G27" s="124">
        <f t="shared" si="1"/>
        <v>0</v>
      </c>
      <c r="H27" s="69"/>
      <c r="I27" s="10"/>
    </row>
    <row r="28" spans="1:9" x14ac:dyDescent="0.35">
      <c r="A28" s="112"/>
      <c r="B28" s="129" t="s">
        <v>99</v>
      </c>
      <c r="C28" s="113"/>
      <c r="D28" s="114"/>
      <c r="E28" s="114"/>
      <c r="F28" s="115"/>
      <c r="G28" s="116"/>
      <c r="H28" s="69"/>
      <c r="I28" s="10"/>
    </row>
    <row r="29" spans="1:9" s="12" customFormat="1" x14ac:dyDescent="0.35">
      <c r="A29" s="126"/>
      <c r="B29" s="117" t="s">
        <v>56</v>
      </c>
      <c r="C29" s="117" t="s">
        <v>57</v>
      </c>
      <c r="D29" s="118" t="s">
        <v>55</v>
      </c>
      <c r="E29" s="118">
        <v>5</v>
      </c>
      <c r="F29" s="119"/>
      <c r="G29" s="120">
        <f t="shared" ref="G29:G35" si="2">F29*E29</f>
        <v>0</v>
      </c>
      <c r="H29" s="87"/>
      <c r="I29" s="13"/>
    </row>
    <row r="30" spans="1:9" x14ac:dyDescent="0.35">
      <c r="A30" s="126"/>
      <c r="B30" s="121" t="s">
        <v>58</v>
      </c>
      <c r="C30" s="121" t="s">
        <v>59</v>
      </c>
      <c r="D30" s="122" t="s">
        <v>55</v>
      </c>
      <c r="E30" s="122">
        <v>5</v>
      </c>
      <c r="F30" s="123"/>
      <c r="G30" s="124">
        <f t="shared" si="2"/>
        <v>0</v>
      </c>
      <c r="H30" s="69"/>
      <c r="I30" s="10"/>
    </row>
    <row r="31" spans="1:9" x14ac:dyDescent="0.35">
      <c r="A31" s="126"/>
      <c r="B31" s="121" t="s">
        <v>60</v>
      </c>
      <c r="C31" s="121" t="s">
        <v>59</v>
      </c>
      <c r="D31" s="122" t="s">
        <v>55</v>
      </c>
      <c r="E31" s="122">
        <v>5</v>
      </c>
      <c r="F31" s="123"/>
      <c r="G31" s="124">
        <f t="shared" si="2"/>
        <v>0</v>
      </c>
      <c r="H31" s="69"/>
      <c r="I31" s="10"/>
    </row>
    <row r="32" spans="1:9" x14ac:dyDescent="0.35">
      <c r="A32" s="126"/>
      <c r="B32" s="121" t="s">
        <v>61</v>
      </c>
      <c r="C32" s="121" t="s">
        <v>59</v>
      </c>
      <c r="D32" s="122" t="s">
        <v>55</v>
      </c>
      <c r="E32" s="122">
        <v>5</v>
      </c>
      <c r="F32" s="123"/>
      <c r="G32" s="124">
        <f t="shared" si="2"/>
        <v>0</v>
      </c>
      <c r="H32" s="69"/>
      <c r="I32" s="10"/>
    </row>
    <row r="33" spans="1:9" x14ac:dyDescent="0.35">
      <c r="A33" s="126"/>
      <c r="B33" s="121" t="s">
        <v>62</v>
      </c>
      <c r="C33" s="121" t="s">
        <v>59</v>
      </c>
      <c r="D33" s="122" t="s">
        <v>55</v>
      </c>
      <c r="E33" s="122">
        <v>5</v>
      </c>
      <c r="F33" s="123"/>
      <c r="G33" s="124">
        <f t="shared" si="2"/>
        <v>0</v>
      </c>
      <c r="H33" s="69"/>
      <c r="I33" s="10"/>
    </row>
    <row r="34" spans="1:9" x14ac:dyDescent="0.35">
      <c r="A34" s="126"/>
      <c r="B34" s="121" t="s">
        <v>63</v>
      </c>
      <c r="C34" s="121" t="s">
        <v>59</v>
      </c>
      <c r="D34" s="122" t="s">
        <v>55</v>
      </c>
      <c r="E34" s="122">
        <v>5</v>
      </c>
      <c r="F34" s="123"/>
      <c r="G34" s="124">
        <f t="shared" si="2"/>
        <v>0</v>
      </c>
      <c r="H34" s="69"/>
      <c r="I34" s="10"/>
    </row>
    <row r="35" spans="1:9" x14ac:dyDescent="0.35">
      <c r="A35" s="126"/>
      <c r="B35" s="121" t="s">
        <v>64</v>
      </c>
      <c r="C35" s="121" t="s">
        <v>59</v>
      </c>
      <c r="D35" s="122" t="s">
        <v>55</v>
      </c>
      <c r="E35" s="122">
        <v>5</v>
      </c>
      <c r="F35" s="123"/>
      <c r="G35" s="124">
        <f t="shared" si="2"/>
        <v>0</v>
      </c>
      <c r="H35" s="69"/>
      <c r="I35" s="10"/>
    </row>
    <row r="36" spans="1:9" x14ac:dyDescent="0.35">
      <c r="A36" s="112"/>
      <c r="B36" s="129" t="s">
        <v>100</v>
      </c>
      <c r="C36" s="113"/>
      <c r="D36" s="114"/>
      <c r="E36" s="114"/>
      <c r="F36" s="115"/>
      <c r="G36" s="116"/>
      <c r="H36" s="69"/>
      <c r="I36" s="10"/>
    </row>
    <row r="37" spans="1:9" s="12" customFormat="1" x14ac:dyDescent="0.35">
      <c r="A37" s="126"/>
      <c r="B37" s="117" t="s">
        <v>56</v>
      </c>
      <c r="C37" s="117" t="s">
        <v>57</v>
      </c>
      <c r="D37" s="118" t="s">
        <v>55</v>
      </c>
      <c r="E37" s="118">
        <v>5</v>
      </c>
      <c r="F37" s="119"/>
      <c r="G37" s="120">
        <f t="shared" ref="G37:G43" si="3">F37*E37</f>
        <v>0</v>
      </c>
      <c r="H37" s="87"/>
      <c r="I37" s="13"/>
    </row>
    <row r="38" spans="1:9" x14ac:dyDescent="0.35">
      <c r="A38" s="126"/>
      <c r="B38" s="121" t="s">
        <v>58</v>
      </c>
      <c r="C38" s="121" t="s">
        <v>59</v>
      </c>
      <c r="D38" s="122" t="s">
        <v>55</v>
      </c>
      <c r="E38" s="122">
        <v>5</v>
      </c>
      <c r="F38" s="123"/>
      <c r="G38" s="124">
        <f t="shared" si="3"/>
        <v>0</v>
      </c>
      <c r="H38" s="69"/>
      <c r="I38" s="10"/>
    </row>
    <row r="39" spans="1:9" x14ac:dyDescent="0.35">
      <c r="A39" s="126"/>
      <c r="B39" s="121" t="s">
        <v>60</v>
      </c>
      <c r="C39" s="121" t="s">
        <v>59</v>
      </c>
      <c r="D39" s="122" t="s">
        <v>55</v>
      </c>
      <c r="E39" s="122">
        <v>5</v>
      </c>
      <c r="F39" s="123"/>
      <c r="G39" s="124">
        <f t="shared" si="3"/>
        <v>0</v>
      </c>
      <c r="H39" s="69"/>
      <c r="I39" s="10"/>
    </row>
    <row r="40" spans="1:9" x14ac:dyDescent="0.35">
      <c r="A40" s="126"/>
      <c r="B40" s="121" t="s">
        <v>61</v>
      </c>
      <c r="C40" s="121" t="s">
        <v>59</v>
      </c>
      <c r="D40" s="122" t="s">
        <v>55</v>
      </c>
      <c r="E40" s="122">
        <v>5</v>
      </c>
      <c r="F40" s="123"/>
      <c r="G40" s="124">
        <f t="shared" si="3"/>
        <v>0</v>
      </c>
      <c r="H40" s="69"/>
      <c r="I40" s="10"/>
    </row>
    <row r="41" spans="1:9" x14ac:dyDescent="0.35">
      <c r="A41" s="126"/>
      <c r="B41" s="121" t="s">
        <v>62</v>
      </c>
      <c r="C41" s="121" t="s">
        <v>59</v>
      </c>
      <c r="D41" s="122" t="s">
        <v>55</v>
      </c>
      <c r="E41" s="122">
        <v>5</v>
      </c>
      <c r="F41" s="123"/>
      <c r="G41" s="124">
        <f t="shared" si="3"/>
        <v>0</v>
      </c>
      <c r="H41" s="69"/>
      <c r="I41" s="10"/>
    </row>
    <row r="42" spans="1:9" x14ac:dyDescent="0.35">
      <c r="A42" s="126"/>
      <c r="B42" s="121" t="s">
        <v>63</v>
      </c>
      <c r="C42" s="121" t="s">
        <v>59</v>
      </c>
      <c r="D42" s="122" t="s">
        <v>55</v>
      </c>
      <c r="E42" s="122">
        <v>5</v>
      </c>
      <c r="F42" s="123"/>
      <c r="G42" s="124">
        <f t="shared" si="3"/>
        <v>0</v>
      </c>
      <c r="H42" s="69"/>
      <c r="I42" s="10"/>
    </row>
    <row r="43" spans="1:9" x14ac:dyDescent="0.35">
      <c r="A43" s="126"/>
      <c r="B43" s="121" t="s">
        <v>64</v>
      </c>
      <c r="C43" s="121" t="s">
        <v>59</v>
      </c>
      <c r="D43" s="122" t="s">
        <v>55</v>
      </c>
      <c r="E43" s="122">
        <v>5</v>
      </c>
      <c r="F43" s="123"/>
      <c r="G43" s="124">
        <f t="shared" si="3"/>
        <v>0</v>
      </c>
      <c r="H43" s="69"/>
      <c r="I43" s="10"/>
    </row>
    <row r="44" spans="1:9" x14ac:dyDescent="0.35">
      <c r="A44" s="112"/>
      <c r="B44" s="129" t="s">
        <v>104</v>
      </c>
      <c r="C44" s="113"/>
      <c r="D44" s="114"/>
      <c r="E44" s="114"/>
      <c r="F44" s="115"/>
      <c r="G44" s="116"/>
      <c r="H44" s="69"/>
      <c r="I44" s="10"/>
    </row>
    <row r="45" spans="1:9" s="12" customFormat="1" x14ac:dyDescent="0.35">
      <c r="A45" s="126"/>
      <c r="B45" s="117" t="s">
        <v>56</v>
      </c>
      <c r="C45" s="117" t="s">
        <v>57</v>
      </c>
      <c r="D45" s="118" t="s">
        <v>55</v>
      </c>
      <c r="E45" s="118">
        <v>5</v>
      </c>
      <c r="F45" s="119"/>
      <c r="G45" s="120">
        <f t="shared" ref="G45:G51" si="4">F45*E45</f>
        <v>0</v>
      </c>
      <c r="H45" s="87"/>
      <c r="I45" s="13"/>
    </row>
    <row r="46" spans="1:9" x14ac:dyDescent="0.35">
      <c r="A46" s="126"/>
      <c r="B46" s="121" t="s">
        <v>58</v>
      </c>
      <c r="C46" s="121" t="s">
        <v>59</v>
      </c>
      <c r="D46" s="122" t="s">
        <v>55</v>
      </c>
      <c r="E46" s="122">
        <v>5</v>
      </c>
      <c r="F46" s="123"/>
      <c r="G46" s="124">
        <f t="shared" si="4"/>
        <v>0</v>
      </c>
      <c r="H46" s="69"/>
      <c r="I46" s="10"/>
    </row>
    <row r="47" spans="1:9" x14ac:dyDescent="0.35">
      <c r="A47" s="126"/>
      <c r="B47" s="121" t="s">
        <v>60</v>
      </c>
      <c r="C47" s="121" t="s">
        <v>59</v>
      </c>
      <c r="D47" s="122" t="s">
        <v>55</v>
      </c>
      <c r="E47" s="122">
        <v>5</v>
      </c>
      <c r="F47" s="123"/>
      <c r="G47" s="124">
        <f t="shared" si="4"/>
        <v>0</v>
      </c>
      <c r="H47" s="69"/>
      <c r="I47" s="10"/>
    </row>
    <row r="48" spans="1:9" x14ac:dyDescent="0.35">
      <c r="A48" s="126"/>
      <c r="B48" s="121" t="s">
        <v>61</v>
      </c>
      <c r="C48" s="121" t="s">
        <v>59</v>
      </c>
      <c r="D48" s="122" t="s">
        <v>55</v>
      </c>
      <c r="E48" s="122">
        <v>5</v>
      </c>
      <c r="F48" s="123"/>
      <c r="G48" s="124">
        <f t="shared" si="4"/>
        <v>0</v>
      </c>
      <c r="H48" s="69"/>
      <c r="I48" s="10"/>
    </row>
    <row r="49" spans="1:9" x14ac:dyDescent="0.35">
      <c r="A49" s="126"/>
      <c r="B49" s="121" t="s">
        <v>62</v>
      </c>
      <c r="C49" s="121" t="s">
        <v>59</v>
      </c>
      <c r="D49" s="122" t="s">
        <v>55</v>
      </c>
      <c r="E49" s="122">
        <v>5</v>
      </c>
      <c r="F49" s="123"/>
      <c r="G49" s="124">
        <f t="shared" si="4"/>
        <v>0</v>
      </c>
      <c r="H49" s="69"/>
      <c r="I49" s="10"/>
    </row>
    <row r="50" spans="1:9" x14ac:dyDescent="0.35">
      <c r="A50" s="126"/>
      <c r="B50" s="121" t="s">
        <v>63</v>
      </c>
      <c r="C50" s="121" t="s">
        <v>59</v>
      </c>
      <c r="D50" s="122" t="s">
        <v>55</v>
      </c>
      <c r="E50" s="122">
        <v>5</v>
      </c>
      <c r="F50" s="123"/>
      <c r="G50" s="124">
        <f t="shared" si="4"/>
        <v>0</v>
      </c>
      <c r="H50" s="69"/>
      <c r="I50" s="10"/>
    </row>
    <row r="51" spans="1:9" x14ac:dyDescent="0.35">
      <c r="A51" s="126"/>
      <c r="B51" s="121" t="s">
        <v>64</v>
      </c>
      <c r="C51" s="121" t="s">
        <v>59</v>
      </c>
      <c r="D51" s="122" t="s">
        <v>55</v>
      </c>
      <c r="E51" s="122">
        <v>5</v>
      </c>
      <c r="F51" s="123"/>
      <c r="G51" s="124">
        <f t="shared" si="4"/>
        <v>0</v>
      </c>
      <c r="H51" s="69"/>
      <c r="I51" s="10"/>
    </row>
    <row r="52" spans="1:9" x14ac:dyDescent="0.35">
      <c r="A52" s="112"/>
      <c r="B52" s="129" t="s">
        <v>105</v>
      </c>
      <c r="C52" s="113"/>
      <c r="D52" s="114"/>
      <c r="E52" s="114"/>
      <c r="F52" s="115"/>
      <c r="G52" s="116"/>
      <c r="H52" s="69"/>
      <c r="I52" s="10"/>
    </row>
    <row r="53" spans="1:9" s="12" customFormat="1" x14ac:dyDescent="0.35">
      <c r="A53" s="126"/>
      <c r="B53" s="117" t="s">
        <v>56</v>
      </c>
      <c r="C53" s="117" t="s">
        <v>57</v>
      </c>
      <c r="D53" s="118" t="s">
        <v>55</v>
      </c>
      <c r="E53" s="118">
        <v>5</v>
      </c>
      <c r="F53" s="119"/>
      <c r="G53" s="120">
        <f t="shared" ref="G53:G59" si="5">F53*E53</f>
        <v>0</v>
      </c>
      <c r="H53" s="87"/>
      <c r="I53" s="13"/>
    </row>
    <row r="54" spans="1:9" x14ac:dyDescent="0.35">
      <c r="A54" s="126"/>
      <c r="B54" s="121" t="s">
        <v>58</v>
      </c>
      <c r="C54" s="121" t="s">
        <v>59</v>
      </c>
      <c r="D54" s="122" t="s">
        <v>55</v>
      </c>
      <c r="E54" s="122">
        <v>5</v>
      </c>
      <c r="F54" s="123"/>
      <c r="G54" s="124">
        <f t="shared" si="5"/>
        <v>0</v>
      </c>
      <c r="H54" s="69"/>
      <c r="I54" s="10"/>
    </row>
    <row r="55" spans="1:9" x14ac:dyDescent="0.35">
      <c r="A55" s="126"/>
      <c r="B55" s="121" t="s">
        <v>60</v>
      </c>
      <c r="C55" s="121" t="s">
        <v>59</v>
      </c>
      <c r="D55" s="122" t="s">
        <v>55</v>
      </c>
      <c r="E55" s="122">
        <v>5</v>
      </c>
      <c r="F55" s="123"/>
      <c r="G55" s="124">
        <f t="shared" si="5"/>
        <v>0</v>
      </c>
      <c r="H55" s="69"/>
      <c r="I55" s="10"/>
    </row>
    <row r="56" spans="1:9" x14ac:dyDescent="0.35">
      <c r="A56" s="126"/>
      <c r="B56" s="121" t="s">
        <v>61</v>
      </c>
      <c r="C56" s="121" t="s">
        <v>59</v>
      </c>
      <c r="D56" s="122" t="s">
        <v>55</v>
      </c>
      <c r="E56" s="122">
        <v>5</v>
      </c>
      <c r="F56" s="123"/>
      <c r="G56" s="124">
        <f t="shared" si="5"/>
        <v>0</v>
      </c>
      <c r="H56" s="69"/>
      <c r="I56" s="10"/>
    </row>
    <row r="57" spans="1:9" x14ac:dyDescent="0.35">
      <c r="A57" s="126"/>
      <c r="B57" s="121" t="s">
        <v>62</v>
      </c>
      <c r="C57" s="121" t="s">
        <v>59</v>
      </c>
      <c r="D57" s="122" t="s">
        <v>55</v>
      </c>
      <c r="E57" s="122">
        <v>5</v>
      </c>
      <c r="F57" s="123"/>
      <c r="G57" s="124">
        <f t="shared" si="5"/>
        <v>0</v>
      </c>
      <c r="H57" s="69"/>
      <c r="I57" s="10"/>
    </row>
    <row r="58" spans="1:9" x14ac:dyDescent="0.35">
      <c r="A58" s="126"/>
      <c r="B58" s="121" t="s">
        <v>63</v>
      </c>
      <c r="C58" s="121" t="s">
        <v>59</v>
      </c>
      <c r="D58" s="122" t="s">
        <v>55</v>
      </c>
      <c r="E58" s="122">
        <v>5</v>
      </c>
      <c r="F58" s="123"/>
      <c r="G58" s="124">
        <f t="shared" si="5"/>
        <v>0</v>
      </c>
      <c r="H58" s="69"/>
      <c r="I58" s="10"/>
    </row>
    <row r="59" spans="1:9" x14ac:dyDescent="0.35">
      <c r="A59" s="126"/>
      <c r="B59" s="121" t="s">
        <v>64</v>
      </c>
      <c r="C59" s="121" t="s">
        <v>59</v>
      </c>
      <c r="D59" s="122" t="s">
        <v>55</v>
      </c>
      <c r="E59" s="122">
        <v>5</v>
      </c>
      <c r="F59" s="123"/>
      <c r="G59" s="124">
        <f t="shared" si="5"/>
        <v>0</v>
      </c>
      <c r="H59" s="69"/>
      <c r="I59" s="10"/>
    </row>
    <row r="60" spans="1:9" x14ac:dyDescent="0.35">
      <c r="A60" s="112"/>
      <c r="B60" s="129" t="s">
        <v>106</v>
      </c>
      <c r="C60" s="113"/>
      <c r="D60" s="114"/>
      <c r="E60" s="114"/>
      <c r="F60" s="131" t="s">
        <v>110</v>
      </c>
      <c r="G60" s="116"/>
      <c r="H60" s="69"/>
      <c r="I60" s="10"/>
    </row>
    <row r="61" spans="1:9" x14ac:dyDescent="0.35">
      <c r="A61" s="127"/>
      <c r="B61" s="98" t="s">
        <v>65</v>
      </c>
      <c r="C61" s="44" t="s">
        <v>66</v>
      </c>
      <c r="D61" s="44" t="s">
        <v>67</v>
      </c>
      <c r="E61" s="44">
        <v>1</v>
      </c>
      <c r="F61" s="72"/>
      <c r="G61" s="68">
        <f>F61*E61</f>
        <v>0</v>
      </c>
      <c r="H61" s="69"/>
      <c r="I61" s="10"/>
    </row>
    <row r="62" spans="1:9" ht="30" x14ac:dyDescent="0.35">
      <c r="A62" s="127"/>
      <c r="B62" s="98" t="s">
        <v>68</v>
      </c>
      <c r="C62" s="44" t="s">
        <v>69</v>
      </c>
      <c r="D62" s="15" t="s">
        <v>70</v>
      </c>
      <c r="E62" s="44">
        <v>100</v>
      </c>
      <c r="F62" s="72"/>
      <c r="G62" s="68">
        <f>F62*E62</f>
        <v>0</v>
      </c>
      <c r="H62" s="69"/>
      <c r="I62" s="10"/>
    </row>
    <row r="63" spans="1:9" s="64" customFormat="1" ht="21" customHeight="1" x14ac:dyDescent="0.35">
      <c r="A63" s="61" t="s">
        <v>71</v>
      </c>
      <c r="B63" s="128"/>
      <c r="C63" s="62"/>
      <c r="D63" s="62"/>
      <c r="E63" s="62"/>
      <c r="F63" s="62"/>
      <c r="G63" s="63">
        <f>SUM(G8:G62)</f>
        <v>0</v>
      </c>
      <c r="H63" s="73"/>
    </row>
    <row r="64" spans="1:9" x14ac:dyDescent="0.35">
      <c r="A64" s="33"/>
      <c r="B64" s="33"/>
      <c r="C64" s="33"/>
      <c r="D64" s="33"/>
      <c r="E64" s="33"/>
      <c r="F64" s="33"/>
      <c r="G64" s="33"/>
      <c r="H64" s="33"/>
    </row>
    <row r="66" spans="1:9" ht="21" customHeight="1" x14ac:dyDescent="0.35">
      <c r="A66" s="80" t="s">
        <v>72</v>
      </c>
      <c r="B66" s="81"/>
      <c r="C66" s="81"/>
      <c r="D66" s="82"/>
      <c r="E66" s="82"/>
      <c r="F66" s="83"/>
      <c r="G66" s="85">
        <f>G4</f>
        <v>0</v>
      </c>
      <c r="H66" s="69"/>
      <c r="I66" s="10"/>
    </row>
    <row r="67" spans="1:9" s="64" customFormat="1" ht="21" customHeight="1" x14ac:dyDescent="0.35">
      <c r="A67" s="80" t="s">
        <v>73</v>
      </c>
      <c r="B67" s="84"/>
      <c r="C67" s="84"/>
      <c r="D67" s="84"/>
      <c r="E67" s="84"/>
      <c r="F67" s="84"/>
      <c r="G67" s="86">
        <f>G63</f>
        <v>0</v>
      </c>
      <c r="H67" s="73"/>
    </row>
    <row r="68" spans="1:9" ht="21" customHeight="1" x14ac:dyDescent="0.35">
      <c r="A68" s="79" t="s">
        <v>74</v>
      </c>
      <c r="B68" s="62"/>
      <c r="C68" s="62"/>
      <c r="D68" s="62"/>
      <c r="E68" s="62"/>
      <c r="F68" s="62"/>
      <c r="G68" s="63">
        <f>G66+G67</f>
        <v>0</v>
      </c>
    </row>
  </sheetData>
  <sheetProtection algorithmName="SHA-512" hashValue="ApHrpUAGoBLOJ+NswPm427MzyZCCwBichiasj+w2+Nnpml9U8vITeoKJo/4pFgYpXDVcT4ZU0/2k7nnF9sCOHw==" saltValue="8ojyCouBN1X80SZzUPdR5Q==" spinCount="100000" sheet="1" objects="1" scenarios="1"/>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6111E-5B4C-43E7-A724-05BD32A2F718}">
  <dimension ref="A1:E6"/>
  <sheetViews>
    <sheetView workbookViewId="0">
      <selection activeCell="D2" sqref="D2"/>
    </sheetView>
  </sheetViews>
  <sheetFormatPr defaultRowHeight="14.5" x14ac:dyDescent="0.35"/>
  <cols>
    <col min="1" max="1" width="21.26953125" customWidth="1"/>
    <col min="2" max="2" width="37.1796875" customWidth="1"/>
    <col min="3" max="3" width="16" customWidth="1"/>
    <col min="4" max="4" width="12.453125" customWidth="1"/>
    <col min="5" max="5" width="15" customWidth="1"/>
    <col min="6" max="6" width="18.453125" customWidth="1"/>
  </cols>
  <sheetData>
    <row r="1" spans="1:5" ht="21" customHeight="1" x14ac:dyDescent="0.35">
      <c r="A1" s="11" t="s">
        <v>75</v>
      </c>
      <c r="B1" s="5" t="s">
        <v>30</v>
      </c>
      <c r="C1" s="19" t="s">
        <v>76</v>
      </c>
      <c r="D1" s="11" t="s">
        <v>77</v>
      </c>
      <c r="E1" s="19" t="s">
        <v>13</v>
      </c>
    </row>
    <row r="2" spans="1:5" x14ac:dyDescent="0.35">
      <c r="A2" s="139" t="s">
        <v>78</v>
      </c>
      <c r="B2" s="43" t="s">
        <v>16</v>
      </c>
      <c r="C2" s="41">
        <v>20</v>
      </c>
      <c r="D2" s="40"/>
      <c r="E2" s="42">
        <f>D2*C2</f>
        <v>0</v>
      </c>
    </row>
    <row r="3" spans="1:5" x14ac:dyDescent="0.35">
      <c r="A3" s="140"/>
      <c r="B3" s="43" t="s">
        <v>18</v>
      </c>
      <c r="C3" s="41">
        <v>100</v>
      </c>
      <c r="D3" s="40"/>
      <c r="E3" s="42">
        <f>D3*C3</f>
        <v>0</v>
      </c>
    </row>
    <row r="4" spans="1:5" x14ac:dyDescent="0.35">
      <c r="A4" s="7" t="s">
        <v>79</v>
      </c>
      <c r="B4" s="52" t="s">
        <v>18</v>
      </c>
      <c r="C4" s="54">
        <v>100</v>
      </c>
      <c r="D4" s="53"/>
      <c r="E4" s="42">
        <f>D4*C4</f>
        <v>0</v>
      </c>
    </row>
    <row r="5" spans="1:5" ht="21" customHeight="1" x14ac:dyDescent="0.35">
      <c r="A5" s="76" t="s">
        <v>80</v>
      </c>
      <c r="B5" s="77"/>
      <c r="C5" s="77"/>
      <c r="D5" s="77"/>
      <c r="E5" s="65">
        <f>SUM(E2:E4)</f>
        <v>0</v>
      </c>
    </row>
    <row r="6" spans="1:5" x14ac:dyDescent="0.35">
      <c r="A6" s="92" t="s">
        <v>81</v>
      </c>
    </row>
  </sheetData>
  <sheetProtection algorithmName="SHA-512" hashValue="cgmwoRdpp1KPRbJdNUeSpZX1U3VvlYbYPeaMpaZ2ZLPOKg4OK4227F+LS6st0jQWfTk77UqwQmkiFFYZo08/gA==" saltValue="GYSXkaJEKiO3dn56z4+Hcg==" spinCount="100000" sheet="1" objects="1" scenarios="1"/>
  <mergeCells count="1">
    <mergeCell ref="A2:A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E0FE1-302E-4ACF-9583-99ED92E13F18}">
  <dimension ref="A1:D15"/>
  <sheetViews>
    <sheetView topLeftCell="A4" workbookViewId="0">
      <selection activeCell="B2" sqref="B2"/>
    </sheetView>
  </sheetViews>
  <sheetFormatPr defaultRowHeight="14.5" x14ac:dyDescent="0.35"/>
  <cols>
    <col min="1" max="1" width="30.81640625" customWidth="1"/>
    <col min="2" max="2" width="32.54296875" customWidth="1"/>
    <col min="3" max="3" width="14.453125" customWidth="1"/>
    <col min="4" max="4" width="13.453125" customWidth="1"/>
    <col min="5" max="5" width="32.54296875" customWidth="1"/>
  </cols>
  <sheetData>
    <row r="1" spans="1:4" ht="21" customHeight="1" x14ac:dyDescent="0.35">
      <c r="A1" s="7" t="s">
        <v>82</v>
      </c>
      <c r="B1" s="7" t="s">
        <v>24</v>
      </c>
    </row>
    <row r="2" spans="1:4" x14ac:dyDescent="0.35">
      <c r="A2" s="7" t="s">
        <v>7</v>
      </c>
      <c r="B2" s="45">
        <f>'Nieuw meubilair'!F12</f>
        <v>0</v>
      </c>
    </row>
    <row r="3" spans="1:4" x14ac:dyDescent="0.35">
      <c r="A3" s="11" t="s">
        <v>83</v>
      </c>
      <c r="B3" s="45">
        <f>'Verhuizingen en opslag'!F6</f>
        <v>0</v>
      </c>
    </row>
    <row r="4" spans="1:4" x14ac:dyDescent="0.35">
      <c r="A4" s="11" t="s">
        <v>84</v>
      </c>
      <c r="B4" s="45">
        <f>'Instandhouding en onderhoud'!G68</f>
        <v>0</v>
      </c>
    </row>
    <row r="5" spans="1:4" x14ac:dyDescent="0.35">
      <c r="A5" s="11" t="s">
        <v>85</v>
      </c>
      <c r="B5" s="47">
        <f>Uurtarieven!E5</f>
        <v>0</v>
      </c>
    </row>
    <row r="6" spans="1:4" ht="21" customHeight="1" x14ac:dyDescent="0.35">
      <c r="A6" s="29" t="s">
        <v>86</v>
      </c>
      <c r="B6" s="59">
        <f>SUM(B2:B5)</f>
        <v>0</v>
      </c>
    </row>
    <row r="9" spans="1:4" ht="30.65" customHeight="1" x14ac:dyDescent="0.35">
      <c r="A9" s="142" t="s">
        <v>87</v>
      </c>
      <c r="B9" s="142"/>
      <c r="C9" s="142"/>
      <c r="D9" s="142"/>
    </row>
    <row r="11" spans="1:4" x14ac:dyDescent="0.35">
      <c r="A11" s="143" t="s">
        <v>88</v>
      </c>
      <c r="B11" s="144"/>
      <c r="C11" s="144"/>
      <c r="D11" s="145"/>
    </row>
    <row r="12" spans="1:4" x14ac:dyDescent="0.35">
      <c r="A12" s="95" t="s">
        <v>89</v>
      </c>
      <c r="B12" s="141" t="s">
        <v>90</v>
      </c>
      <c r="C12" s="141"/>
      <c r="D12" s="141"/>
    </row>
    <row r="13" spans="1:4" x14ac:dyDescent="0.35">
      <c r="A13" s="95" t="s">
        <v>91</v>
      </c>
      <c r="B13" s="141" t="s">
        <v>92</v>
      </c>
      <c r="C13" s="141"/>
      <c r="D13" s="141"/>
    </row>
    <row r="14" spans="1:4" x14ac:dyDescent="0.35">
      <c r="A14" s="95" t="s">
        <v>93</v>
      </c>
      <c r="B14" s="141" t="s">
        <v>94</v>
      </c>
      <c r="C14" s="141"/>
      <c r="D14" s="141"/>
    </row>
    <row r="15" spans="1:4" ht="59.15" customHeight="1" x14ac:dyDescent="0.35">
      <c r="A15" s="95" t="s">
        <v>95</v>
      </c>
      <c r="B15" s="141" t="s">
        <v>96</v>
      </c>
      <c r="C15" s="141"/>
      <c r="D15" s="141"/>
    </row>
  </sheetData>
  <sheetProtection algorithmName="SHA-512" hashValue="5uEG6nemjqaDuxpePNeOg5ch5cG/xotp8aZWrWDB/P1Ie35GpO6OfwD7bYa4n4tYdT3zNXd2JtDaEcYdR55Zww==" saltValue="968R0oZxOeheOjFLziwwIg==" spinCount="100000" sheet="1" objects="1" scenarios="1"/>
  <mergeCells count="6">
    <mergeCell ref="B15:D15"/>
    <mergeCell ref="A9:D9"/>
    <mergeCell ref="A11:D11"/>
    <mergeCell ref="B12:D12"/>
    <mergeCell ref="B13:D13"/>
    <mergeCell ref="B14:D1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5740211C7BA314CA24BD4934DC8E839" ma:contentTypeVersion="6" ma:contentTypeDescription="Een nieuw document maken." ma:contentTypeScope="" ma:versionID="99e858feef8887ee4c0cdce18cc62209">
  <xsd:schema xmlns:xsd="http://www.w3.org/2001/XMLSchema" xmlns:xs="http://www.w3.org/2001/XMLSchema" xmlns:p="http://schemas.microsoft.com/office/2006/metadata/properties" xmlns:ns2="70197df8-03e0-4926-8e79-a825229134ea" xmlns:ns3="b0084b94-2ea4-40a1-9e8f-fc894a4e9f55" targetNamespace="http://schemas.microsoft.com/office/2006/metadata/properties" ma:root="true" ma:fieldsID="f9963d4316948db6078ede5d219a6160" ns2:_="" ns3:_="">
    <xsd:import namespace="70197df8-03e0-4926-8e79-a825229134ea"/>
    <xsd:import namespace="b0084b94-2ea4-40a1-9e8f-fc894a4e9f5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197df8-03e0-4926-8e79-a825229134ea"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0084b94-2ea4-40a1-9e8f-fc894a4e9f5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70197df8-03e0-4926-8e79-a825229134ea">TS010EE4F1C-1132845876-1450</_dlc_DocId>
    <_dlc_DocIdUrl xmlns="70197df8-03e0-4926-8e79-a825229134ea">
      <Url>https://prorailbv.sharepoint.com/teams/TenderteamDKI2.0/_layouts/15/DocIdRedir.aspx?ID=TS010EE4F1C-1132845876-1450</Url>
      <Description>TS010EE4F1C-1132845876-1450</Description>
    </_dlc_DocIdUrl>
  </documentManagement>
</p:properties>
</file>

<file path=customXml/itemProps1.xml><?xml version="1.0" encoding="utf-8"?>
<ds:datastoreItem xmlns:ds="http://schemas.openxmlformats.org/officeDocument/2006/customXml" ds:itemID="{7C4D6D6C-08D6-4381-9A99-1E2948F83837}">
  <ds:schemaRefs>
    <ds:schemaRef ds:uri="http://schemas.microsoft.com/sharepoint/v3/contenttype/forms"/>
  </ds:schemaRefs>
</ds:datastoreItem>
</file>

<file path=customXml/itemProps2.xml><?xml version="1.0" encoding="utf-8"?>
<ds:datastoreItem xmlns:ds="http://schemas.openxmlformats.org/officeDocument/2006/customXml" ds:itemID="{E0E993B6-085D-4843-B2AE-9C3D83F5E39C}">
  <ds:schemaRefs>
    <ds:schemaRef ds:uri="http://schemas.microsoft.com/sharepoint/events"/>
  </ds:schemaRefs>
</ds:datastoreItem>
</file>

<file path=customXml/itemProps3.xml><?xml version="1.0" encoding="utf-8"?>
<ds:datastoreItem xmlns:ds="http://schemas.openxmlformats.org/officeDocument/2006/customXml" ds:itemID="{30C7FA32-3C99-4FA5-B6C8-C3066D9ADFF8}"/>
</file>

<file path=customXml/itemProps4.xml><?xml version="1.0" encoding="utf-8"?>
<ds:datastoreItem xmlns:ds="http://schemas.openxmlformats.org/officeDocument/2006/customXml" ds:itemID="{E23B2614-F19F-48D6-90A6-ED469EB67292}">
  <ds:schemaRefs>
    <ds:schemaRef ds:uri="http://purl.org/dc/elements/1.1/"/>
    <ds:schemaRef ds:uri="b0084b94-2ea4-40a1-9e8f-fc894a4e9f55"/>
    <ds:schemaRef ds:uri="http://schemas.openxmlformats.org/package/2006/metadata/core-properties"/>
    <ds:schemaRef ds:uri="70197df8-03e0-4926-8e79-a825229134ea"/>
    <ds:schemaRef ds:uri="http://www.w3.org/XML/1998/namespace"/>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Nieuw meubilair</vt:lpstr>
      <vt:lpstr>Verhuizingen en opslag</vt:lpstr>
      <vt:lpstr>Instandhouding en onderhoud</vt:lpstr>
      <vt:lpstr>Uurtarieven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Oldengarm, IT (Inge)</dc:creator>
  <cp:keywords/>
  <dc:description/>
  <cp:lastModifiedBy>Eeden, N. Van (Niek)</cp:lastModifiedBy>
  <cp:revision/>
  <dcterms:created xsi:type="dcterms:W3CDTF">2023-07-27T10:15:05Z</dcterms:created>
  <dcterms:modified xsi:type="dcterms:W3CDTF">2023-10-19T14:41:39Z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2023-07-27T10:15:05Z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f35d9242-6b4a-4646-9069-b06820574d74</vt:lpwstr>
  </property>
  <property fmtid="{D5CDD505-2E9C-101B-9397-08002B2CF9AE}" pid="8" name="MSIP_Label_24e57bac-d225-40fb-8a9e-62b5be587a96_ContentBits">
    <vt:lpwstr>0</vt:lpwstr>
  </property>
  <property fmtid="{D5CDD505-2E9C-101B-9397-08002B2CF9AE}" pid="9" name="ContentTypeId">
    <vt:lpwstr>0x01010035740211C7BA314CA24BD4934DC8E839</vt:lpwstr>
  </property>
  <property fmtid="{D5CDD505-2E9C-101B-9397-08002B2CF9AE}" pid="10" name="_dlc_DocIdItemGuid">
    <vt:lpwstr>5f5f3675-3912-4611-bba3-35e3b8d9a509</vt:lpwstr>
  </property>
</Properties>
</file>