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B:\Team Beleid\_Projecten\6. Versnelling Woningbouw\11. Huisvestingsplan ontheemden - vergunninghouders - asielzoekers\Huisvestingsplan\Financieel\Eerste inrichting\Aanbesteding inrichting\"/>
    </mc:Choice>
  </mc:AlternateContent>
  <xr:revisionPtr revIDLastSave="0" documentId="8_{8E3292EB-D51D-4AA8-B587-F302D8C87A63}" xr6:coauthVersionLast="47" xr6:coauthVersionMax="47" xr10:uidLastSave="{00000000-0000-0000-0000-000000000000}"/>
  <bookViews>
    <workbookView xWindow="-120" yWindow="-120" windowWidth="29040" windowHeight="15840" xr2:uid="{770ACC97-77EB-4C5E-864F-4D879AA80F4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2" i="1" l="1"/>
  <c r="J12" i="1"/>
  <c r="I12" i="1"/>
  <c r="G12" i="1"/>
  <c r="E12" i="1"/>
  <c r="I11" i="1"/>
  <c r="G11" i="1"/>
  <c r="E11" i="1"/>
  <c r="C11" i="1"/>
  <c r="I7" i="1"/>
  <c r="G7" i="1"/>
  <c r="E7" i="1"/>
  <c r="C7" i="1"/>
  <c r="L54" i="1"/>
  <c r="J81" i="1"/>
  <c r="L81" i="1" s="1"/>
  <c r="L80" i="1"/>
  <c r="L79" i="1"/>
  <c r="I78" i="1"/>
  <c r="J78" i="1" s="1"/>
  <c r="L78" i="1" s="1"/>
  <c r="I77" i="1"/>
  <c r="J77" i="1" s="1"/>
  <c r="L77" i="1" s="1"/>
  <c r="I76" i="1"/>
  <c r="J76" i="1" s="1"/>
  <c r="L76" i="1" s="1"/>
  <c r="G75" i="1"/>
  <c r="J75" i="1" s="1"/>
  <c r="L75" i="1" s="1"/>
  <c r="G74" i="1"/>
  <c r="J74" i="1" s="1"/>
  <c r="L74" i="1" s="1"/>
  <c r="E73" i="1"/>
  <c r="J73" i="1" s="1"/>
  <c r="L73" i="1" s="1"/>
  <c r="G72" i="1"/>
  <c r="E72" i="1"/>
  <c r="J72" i="1" s="1"/>
  <c r="L72" i="1" s="1"/>
  <c r="C71" i="1"/>
  <c r="J71" i="1" s="1"/>
  <c r="L71" i="1" s="1"/>
  <c r="I70" i="1"/>
  <c r="G70" i="1"/>
  <c r="E70" i="1"/>
  <c r="C70" i="1"/>
  <c r="J70" i="1" s="1"/>
  <c r="L70" i="1" s="1"/>
  <c r="I69" i="1"/>
  <c r="G69" i="1"/>
  <c r="E69" i="1"/>
  <c r="C69" i="1"/>
  <c r="I68" i="1"/>
  <c r="G68" i="1"/>
  <c r="E68" i="1"/>
  <c r="C68" i="1"/>
  <c r="I67" i="1"/>
  <c r="G67" i="1"/>
  <c r="E67" i="1"/>
  <c r="C67" i="1"/>
  <c r="I66" i="1"/>
  <c r="G66" i="1"/>
  <c r="E66" i="1"/>
  <c r="C66" i="1"/>
  <c r="I65" i="1"/>
  <c r="G65" i="1"/>
  <c r="E65" i="1"/>
  <c r="C65" i="1"/>
  <c r="J65" i="1" s="1"/>
  <c r="L65" i="1" s="1"/>
  <c r="I64" i="1"/>
  <c r="G64" i="1"/>
  <c r="E64" i="1"/>
  <c r="C64" i="1"/>
  <c r="J64" i="1" s="1"/>
  <c r="L64" i="1" s="1"/>
  <c r="I63" i="1"/>
  <c r="G63" i="1"/>
  <c r="E63" i="1"/>
  <c r="C63" i="1"/>
  <c r="J63" i="1" s="1"/>
  <c r="L63" i="1" s="1"/>
  <c r="I62" i="1"/>
  <c r="G62" i="1"/>
  <c r="E62" i="1"/>
  <c r="C62" i="1"/>
  <c r="J62" i="1" s="1"/>
  <c r="L62" i="1" s="1"/>
  <c r="I61" i="1"/>
  <c r="G61" i="1"/>
  <c r="E61" i="1"/>
  <c r="C61" i="1"/>
  <c r="J61" i="1" s="1"/>
  <c r="L61" i="1" s="1"/>
  <c r="I60" i="1"/>
  <c r="G60" i="1"/>
  <c r="E60" i="1"/>
  <c r="C60" i="1"/>
  <c r="J60" i="1" s="1"/>
  <c r="L60" i="1" s="1"/>
  <c r="I59" i="1"/>
  <c r="G59" i="1"/>
  <c r="E59" i="1"/>
  <c r="C59" i="1"/>
  <c r="J59" i="1" s="1"/>
  <c r="L59" i="1" s="1"/>
  <c r="I58" i="1"/>
  <c r="G58" i="1"/>
  <c r="E58" i="1"/>
  <c r="C58" i="1"/>
  <c r="J58" i="1" s="1"/>
  <c r="L58" i="1" s="1"/>
  <c r="I57" i="1"/>
  <c r="G57" i="1"/>
  <c r="E57" i="1"/>
  <c r="C57" i="1"/>
  <c r="J57" i="1" s="1"/>
  <c r="L57" i="1" s="1"/>
  <c r="I56" i="1"/>
  <c r="G56" i="1"/>
  <c r="E56" i="1"/>
  <c r="C56" i="1"/>
  <c r="J56" i="1" s="1"/>
  <c r="L56" i="1" s="1"/>
  <c r="I53" i="1"/>
  <c r="J53" i="1" s="1"/>
  <c r="L53" i="1" s="1"/>
  <c r="I52" i="1"/>
  <c r="J52" i="1" s="1"/>
  <c r="L52" i="1" s="1"/>
  <c r="I51" i="1"/>
  <c r="G51" i="1"/>
  <c r="E51" i="1"/>
  <c r="C51" i="1"/>
  <c r="J51" i="1" s="1"/>
  <c r="L51" i="1" s="1"/>
  <c r="I50" i="1"/>
  <c r="G50" i="1"/>
  <c r="E50" i="1"/>
  <c r="C50" i="1"/>
  <c r="J50" i="1" s="1"/>
  <c r="L50" i="1" s="1"/>
  <c r="I49" i="1"/>
  <c r="G49" i="1"/>
  <c r="E49" i="1"/>
  <c r="C49" i="1"/>
  <c r="J49" i="1" s="1"/>
  <c r="L49" i="1" s="1"/>
  <c r="I48" i="1"/>
  <c r="G48" i="1"/>
  <c r="E48" i="1"/>
  <c r="C48" i="1"/>
  <c r="J48" i="1" s="1"/>
  <c r="L48" i="1" s="1"/>
  <c r="I47" i="1"/>
  <c r="G47" i="1"/>
  <c r="E47" i="1"/>
  <c r="C47" i="1"/>
  <c r="J47" i="1" s="1"/>
  <c r="L47" i="1" s="1"/>
  <c r="I46" i="1"/>
  <c r="G46" i="1"/>
  <c r="E46" i="1"/>
  <c r="C46" i="1"/>
  <c r="J46" i="1" s="1"/>
  <c r="L46" i="1" s="1"/>
  <c r="I45" i="1"/>
  <c r="G45" i="1"/>
  <c r="E45" i="1"/>
  <c r="C45" i="1"/>
  <c r="J45" i="1" s="1"/>
  <c r="L45" i="1" s="1"/>
  <c r="I44" i="1"/>
  <c r="G44" i="1"/>
  <c r="E44" i="1"/>
  <c r="C44" i="1"/>
  <c r="J44" i="1" s="1"/>
  <c r="L44" i="1" s="1"/>
  <c r="I43" i="1"/>
  <c r="G43" i="1"/>
  <c r="E43" i="1"/>
  <c r="C43" i="1"/>
  <c r="J43" i="1" s="1"/>
  <c r="L43" i="1" s="1"/>
  <c r="I42" i="1"/>
  <c r="G42" i="1"/>
  <c r="E42" i="1"/>
  <c r="C42" i="1"/>
  <c r="J42" i="1" s="1"/>
  <c r="L42" i="1" s="1"/>
  <c r="I41" i="1"/>
  <c r="G41" i="1"/>
  <c r="E41" i="1"/>
  <c r="C41" i="1"/>
  <c r="J41" i="1" s="1"/>
  <c r="L41" i="1" s="1"/>
  <c r="I40" i="1"/>
  <c r="G40" i="1"/>
  <c r="E40" i="1"/>
  <c r="C40" i="1"/>
  <c r="J40" i="1" s="1"/>
  <c r="L40" i="1" s="1"/>
  <c r="I39" i="1"/>
  <c r="G39" i="1"/>
  <c r="E39" i="1"/>
  <c r="C39" i="1"/>
  <c r="J39" i="1" s="1"/>
  <c r="L39" i="1" s="1"/>
  <c r="I38" i="1"/>
  <c r="G38" i="1"/>
  <c r="E38" i="1"/>
  <c r="C38" i="1"/>
  <c r="J38" i="1" s="1"/>
  <c r="L38" i="1" s="1"/>
  <c r="I37" i="1"/>
  <c r="G37" i="1"/>
  <c r="E37" i="1"/>
  <c r="C37" i="1"/>
  <c r="J37" i="1" s="1"/>
  <c r="L37" i="1" s="1"/>
  <c r="I36" i="1"/>
  <c r="G36" i="1"/>
  <c r="E36" i="1"/>
  <c r="C36" i="1"/>
  <c r="J36" i="1" s="1"/>
  <c r="L36" i="1" s="1"/>
  <c r="I35" i="1"/>
  <c r="G35" i="1"/>
  <c r="E35" i="1"/>
  <c r="C35" i="1"/>
  <c r="J35" i="1" s="1"/>
  <c r="L35" i="1" s="1"/>
  <c r="I34" i="1"/>
  <c r="G34" i="1"/>
  <c r="E34" i="1"/>
  <c r="C34" i="1"/>
  <c r="J34" i="1" s="1"/>
  <c r="L34" i="1" s="1"/>
  <c r="I33" i="1"/>
  <c r="G33" i="1"/>
  <c r="E33" i="1"/>
  <c r="C33" i="1"/>
  <c r="J33" i="1" s="1"/>
  <c r="L33" i="1" s="1"/>
  <c r="I32" i="1"/>
  <c r="G32" i="1"/>
  <c r="E32" i="1"/>
  <c r="C32" i="1"/>
  <c r="J32" i="1" s="1"/>
  <c r="L32" i="1" s="1"/>
  <c r="I31" i="1"/>
  <c r="G31" i="1"/>
  <c r="E31" i="1"/>
  <c r="C31" i="1"/>
  <c r="J31" i="1" s="1"/>
  <c r="L31" i="1" s="1"/>
  <c r="I30" i="1"/>
  <c r="G30" i="1"/>
  <c r="E30" i="1"/>
  <c r="C30" i="1"/>
  <c r="J30" i="1" s="1"/>
  <c r="L30" i="1" s="1"/>
  <c r="I29" i="1"/>
  <c r="G29" i="1"/>
  <c r="E29" i="1"/>
  <c r="C29" i="1"/>
  <c r="J29" i="1" s="1"/>
  <c r="L29" i="1" s="1"/>
  <c r="I28" i="1"/>
  <c r="G28" i="1"/>
  <c r="E28" i="1"/>
  <c r="C28" i="1"/>
  <c r="J28" i="1" s="1"/>
  <c r="L28" i="1" s="1"/>
  <c r="I26" i="1"/>
  <c r="G26" i="1"/>
  <c r="E26" i="1"/>
  <c r="C26" i="1"/>
  <c r="J26" i="1" s="1"/>
  <c r="L26" i="1" s="1"/>
  <c r="I25" i="1"/>
  <c r="G25" i="1"/>
  <c r="E25" i="1"/>
  <c r="C25" i="1"/>
  <c r="J25" i="1" s="1"/>
  <c r="L25" i="1" s="1"/>
  <c r="I24" i="1"/>
  <c r="E24" i="1"/>
  <c r="C24" i="1"/>
  <c r="J24" i="1" s="1"/>
  <c r="L24" i="1" s="1"/>
  <c r="I23" i="1"/>
  <c r="G23" i="1"/>
  <c r="E23" i="1"/>
  <c r="C23" i="1"/>
  <c r="J23" i="1" s="1"/>
  <c r="L23" i="1" s="1"/>
  <c r="I22" i="1"/>
  <c r="G22" i="1"/>
  <c r="E22" i="1"/>
  <c r="C22" i="1"/>
  <c r="J22" i="1" s="1"/>
  <c r="L22" i="1" s="1"/>
  <c r="I21" i="1"/>
  <c r="G21" i="1"/>
  <c r="E21" i="1"/>
  <c r="C21" i="1"/>
  <c r="J21" i="1" s="1"/>
  <c r="L21" i="1" s="1"/>
  <c r="I20" i="1"/>
  <c r="G20" i="1"/>
  <c r="E20" i="1"/>
  <c r="C20" i="1"/>
  <c r="J20" i="1" s="1"/>
  <c r="L20" i="1" s="1"/>
  <c r="I19" i="1"/>
  <c r="G19" i="1"/>
  <c r="E19" i="1"/>
  <c r="C19" i="1"/>
  <c r="J19" i="1" s="1"/>
  <c r="L19" i="1" s="1"/>
  <c r="I18" i="1"/>
  <c r="G18" i="1"/>
  <c r="E18" i="1"/>
  <c r="C18" i="1"/>
  <c r="J18" i="1" s="1"/>
  <c r="L18" i="1" s="1"/>
  <c r="I17" i="1"/>
  <c r="J17" i="1" s="1"/>
  <c r="L17" i="1" s="1"/>
  <c r="G16" i="1"/>
  <c r="J16" i="1" s="1"/>
  <c r="L16" i="1" s="1"/>
  <c r="I15" i="1"/>
  <c r="E15" i="1"/>
  <c r="C15" i="1"/>
  <c r="J15" i="1" s="1"/>
  <c r="L15" i="1" s="1"/>
  <c r="G14" i="1"/>
  <c r="E14" i="1"/>
  <c r="C14" i="1"/>
  <c r="J14" i="1" s="1"/>
  <c r="L14" i="1" s="1"/>
  <c r="I10" i="1"/>
  <c r="G10" i="1"/>
  <c r="E10" i="1"/>
  <c r="J10" i="1" s="1"/>
  <c r="L10" i="1" s="1"/>
  <c r="I9" i="1"/>
  <c r="G9" i="1"/>
  <c r="E9" i="1"/>
  <c r="C9" i="1"/>
  <c r="J9" i="1" s="1"/>
  <c r="L9" i="1" s="1"/>
  <c r="I8" i="1"/>
  <c r="G8" i="1"/>
  <c r="E8" i="1"/>
  <c r="C8" i="1"/>
  <c r="J8" i="1" s="1"/>
  <c r="L8" i="1" s="1"/>
  <c r="G6" i="1"/>
  <c r="E6" i="1"/>
  <c r="C6" i="1"/>
  <c r="J6" i="1" s="1"/>
  <c r="L6" i="1" s="1"/>
  <c r="I5" i="1"/>
  <c r="G5" i="1"/>
  <c r="E5" i="1"/>
  <c r="C5" i="1"/>
  <c r="J5" i="1" s="1"/>
  <c r="L5" i="1" s="1"/>
  <c r="G4" i="1"/>
  <c r="C4" i="1"/>
  <c r="J4" i="1" s="1"/>
  <c r="L4" i="1" s="1"/>
  <c r="I3" i="1"/>
  <c r="G3" i="1"/>
  <c r="E3" i="1"/>
  <c r="C3" i="1"/>
  <c r="J3" i="1" s="1"/>
  <c r="L3" i="1" s="1"/>
  <c r="J11" i="1" l="1"/>
  <c r="L11" i="1" s="1"/>
  <c r="J7" i="1"/>
  <c r="L7" i="1" s="1"/>
  <c r="J66" i="1"/>
  <c r="L66" i="1" s="1"/>
  <c r="J67" i="1"/>
  <c r="L67" i="1" s="1"/>
  <c r="J68" i="1"/>
  <c r="L68" i="1" s="1"/>
  <c r="J69" i="1"/>
  <c r="L69" i="1" s="1"/>
  <c r="L82" i="1" l="1"/>
</calcChain>
</file>

<file path=xl/sharedStrings.xml><?xml version="1.0" encoding="utf-8"?>
<sst xmlns="http://schemas.openxmlformats.org/spreadsheetml/2006/main" count="89" uniqueCount="89">
  <si>
    <t>PMC11</t>
  </si>
  <si>
    <t>PMC12</t>
  </si>
  <si>
    <t>PMC13</t>
  </si>
  <si>
    <t>Starkenburgh</t>
  </si>
  <si>
    <t>Totaal benodigd</t>
  </si>
  <si>
    <t>Stukprijs 
excl. BTW</t>
  </si>
  <si>
    <t>Totaal
prijs excl. 
BTW</t>
  </si>
  <si>
    <t>Slaapkamer</t>
  </si>
  <si>
    <t>hoogslaper max. 93 cm breed incl. passend matras</t>
  </si>
  <si>
    <t>stapelbed inclusief passende matrassen</t>
  </si>
  <si>
    <t>1 -persoonsbed of boxspring incl. passend matras</t>
  </si>
  <si>
    <t>1-persoons brandvertragende matrasbeschermer en molton</t>
  </si>
  <si>
    <t>2-persoons brandvertragende matrasbeschermer en molton voor over slaapbank</t>
  </si>
  <si>
    <t>Woon- slaapkamer</t>
  </si>
  <si>
    <t>salontafel passend in PMC11</t>
  </si>
  <si>
    <t>salontafel passend in PMC12</t>
  </si>
  <si>
    <t>salontafel passend in PMC13</t>
  </si>
  <si>
    <t>salontafel passend in Starkenburgh</t>
  </si>
  <si>
    <t>kleine bank voor onder de hoogslaper</t>
  </si>
  <si>
    <t>2-persoons slaapbank</t>
  </si>
  <si>
    <t>eettafel 1 persoons</t>
  </si>
  <si>
    <t>eettafel 4 persoons</t>
  </si>
  <si>
    <t>eetkamerstoel</t>
  </si>
  <si>
    <r>
      <t>kledingkast legplanken en eventueel lades/hang. 
a</t>
    </r>
    <r>
      <rPr>
        <i/>
        <sz val="11"/>
        <color rgb="FF000000"/>
        <rFont val="Calibri"/>
        <family val="2"/>
      </rPr>
      <t>fm. passend in de PMC11</t>
    </r>
  </si>
  <si>
    <r>
      <t>kledingkasten met (hanggedeelte) en legplanken en eventueel lades incl. hangers. 
a</t>
    </r>
    <r>
      <rPr>
        <i/>
        <sz val="11"/>
        <color rgb="FF000000"/>
        <rFont val="Calibri"/>
        <family val="2"/>
      </rPr>
      <t>fm. passend in PMC12</t>
    </r>
  </si>
  <si>
    <r>
      <t>kledingkasten met (hanggedeelte) en legplanken en eventueel lades incl. hangers. 
a</t>
    </r>
    <r>
      <rPr>
        <i/>
        <sz val="11"/>
        <color rgb="FF000000"/>
        <rFont val="Calibri"/>
        <family val="2"/>
      </rPr>
      <t>fm. passend in PMC13</t>
    </r>
  </si>
  <si>
    <t>bureau(tje)/tafeltje met stoel voor huiswerk van tiener </t>
  </si>
  <si>
    <t>Keuken</t>
  </si>
  <si>
    <t>kookpannenset; 2 kookpannen + deksel, steelpan, geschikt voor inductie en vaatwasser</t>
  </si>
  <si>
    <t>kookpannenset; 3 kookpannen + deksel, steelpan, geschikt voor inductie en vaatwasser</t>
  </si>
  <si>
    <t>koekenpan geschikt voor inductie en vaatwasser</t>
  </si>
  <si>
    <t>spatel</t>
  </si>
  <si>
    <t>soeplepel + opscheplepel</t>
  </si>
  <si>
    <t xml:space="preserve">garde </t>
  </si>
  <si>
    <t>keukenschaar</t>
  </si>
  <si>
    <t>bestekset; mes/vork/lepel/theelepel</t>
  </si>
  <si>
    <t>messenset; keukenmesje, broodmes, koksmes</t>
  </si>
  <si>
    <t>borden klein</t>
  </si>
  <si>
    <t>borden groot</t>
  </si>
  <si>
    <t>bekers</t>
  </si>
  <si>
    <t>drinkglazen</t>
  </si>
  <si>
    <t>snijplank</t>
  </si>
  <si>
    <t>vergiet</t>
  </si>
  <si>
    <t>maatbeker</t>
  </si>
  <si>
    <t>set van 3 onderzetters</t>
  </si>
  <si>
    <t>ovenhandschoenen</t>
  </si>
  <si>
    <t>blikopener</t>
  </si>
  <si>
    <t>theedoek/handdoek</t>
  </si>
  <si>
    <t>set van 3 vaatdoekjes</t>
  </si>
  <si>
    <t>afwasborstel</t>
  </si>
  <si>
    <t>afvalbak met mogelijkheid tot afvalscheiden</t>
  </si>
  <si>
    <t>waterkoker</t>
  </si>
  <si>
    <t>tafelmodel koelkast (minimaal energielabel D) geschikt voor gaskookplaat.</t>
  </si>
  <si>
    <t>opbouw 4pits gaskookplaat, indien niet aanwezig. Geschikt voor plaatsing op koelkast</t>
  </si>
  <si>
    <t>Algemeen</t>
  </si>
  <si>
    <t>was-droogcombinatie (in één) (minimaal energielabel D)</t>
  </si>
  <si>
    <t>droogrek met wasknijpers</t>
  </si>
  <si>
    <t>WC-borstel + houder</t>
  </si>
  <si>
    <t>stofzuiger</t>
  </si>
  <si>
    <t>emmer + mop of vloerwisser of iets vergelijkbaars</t>
  </si>
  <si>
    <t>Stoffer en blik</t>
  </si>
  <si>
    <t>wasmand</t>
  </si>
  <si>
    <t>douchehanddoek</t>
  </si>
  <si>
    <t>deurmat</t>
  </si>
  <si>
    <t>kapstok</t>
  </si>
  <si>
    <t>plaffonieres in iedere ruimte met een lichtpunt</t>
  </si>
  <si>
    <t>schilderij ophangsysteem (rail koord met haak)</t>
  </si>
  <si>
    <t>raambekleding incl. ophangsysteem Kozijn E</t>
  </si>
  <si>
    <t>raambekleding incl. ophangsysteem Kozijn B</t>
  </si>
  <si>
    <t>raambekleding incl. ophangsysysteem Kozijn Fs</t>
  </si>
  <si>
    <t>raambekleding incl. ophangyssteem Kozijn F</t>
  </si>
  <si>
    <t>raambekleding incl. ophangsysteem Kozijn C</t>
  </si>
  <si>
    <t xml:space="preserve">raambekleding incl. ophangyssteem Starkenburg grote raam woonkamer </t>
  </si>
  <si>
    <t>raambekleding incl. ophangsysteem Starkenburgh deur woonkamer</t>
  </si>
  <si>
    <t>raambekleding incl. ophangsysteem Starkenburgh slaapkamer</t>
  </si>
  <si>
    <t>raambekleding incl. ophangsysteem Starkenburgh keuken A (horizontale jaloezieën)</t>
  </si>
  <si>
    <t>raambekleding incl. ophangsysteem Starkenburgh keuken B (horizontale jaloezieën)</t>
  </si>
  <si>
    <t>raambekleding incl. ophangsysteem Starkenburgh keuken C (horizontale jaloezieën)</t>
  </si>
  <si>
    <t>Totaalprijs</t>
  </si>
  <si>
    <t xml:space="preserve">1-persoonsdekbed </t>
  </si>
  <si>
    <t xml:space="preserve">hoofdkussens </t>
  </si>
  <si>
    <t>(*) vloer PMC11 (stevig vinyl incl. licht schuren en verlijmd leggen)</t>
  </si>
  <si>
    <t>(*) vloer PMC12 (stevig vinyl incl. licht schuren en verlijmd leggen)</t>
  </si>
  <si>
    <t>(*) vloer PMC13 (stevig vinyl incl. licht schuren en verlijmd leggen)</t>
  </si>
  <si>
    <t>(*) 1-persoonsdekbedovertrek inclusief kussensloop</t>
  </si>
  <si>
    <t>(*) Hoeslaken 1-persoonsbed</t>
  </si>
  <si>
    <t>(*) Hoeslaken 2 persoons slaapbank</t>
  </si>
  <si>
    <t>(*) Optioneel tussenplaat tussen tafelmodel koelkast en gaskookplaat</t>
  </si>
  <si>
    <t>Inventaris d.d. 24 januari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</si>
</sst>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2]\ * #,##0.00_ ;_ [$€-2]\ * \-#,##0.00_ ;_ [$€-2]\ * &quot;-&quot;??_ ;_ @_ "/>
  </numFmts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 applyAlignment="1">
      <alignment horizontal="center" wrapText="1"/>
    </xf>
    <xf numFmtId="164" fontId="1" fillId="2" borderId="1" xfId="0" applyNumberFormat="1" applyFont="1" applyFill="1" applyBorder="1" applyAlignment="1">
      <alignment horizontal="center" wrapText="1"/>
    </xf>
    <xf numFmtId="0" fontId="1" fillId="0" borderId="0" xfId="0" applyFont="1"/>
    <xf numFmtId="0" fontId="1" fillId="2" borderId="2" xfId="0" applyFont="1" applyFill="1" applyBorder="1"/>
    <xf numFmtId="164" fontId="1" fillId="2" borderId="1" xfId="0" applyNumberFormat="1" applyFont="1" applyFill="1" applyBorder="1"/>
    <xf numFmtId="0" fontId="0" fillId="3" borderId="1" xfId="0" applyFill="1" applyBorder="1"/>
    <xf numFmtId="0" fontId="0" fillId="0" borderId="1" xfId="0" applyBorder="1"/>
    <xf numFmtId="0" fontId="0" fillId="4" borderId="2" xfId="0" applyFill="1" applyBorder="1"/>
    <xf numFmtId="164" fontId="0" fillId="0" borderId="2" xfId="0" applyNumberFormat="1" applyBorder="1" applyProtection="1">
      <protection locked="0"/>
    </xf>
    <xf numFmtId="164" fontId="0" fillId="0" borderId="1" xfId="0" applyNumberFormat="1" applyBorder="1"/>
    <xf numFmtId="0" fontId="2" fillId="3" borderId="1" xfId="0" applyFont="1" applyFill="1" applyBorder="1"/>
    <xf numFmtId="0" fontId="0" fillId="2" borderId="1" xfId="0" applyFill="1" applyBorder="1"/>
    <xf numFmtId="0" fontId="0" fillId="2" borderId="2" xfId="0" applyFill="1" applyBorder="1"/>
    <xf numFmtId="164" fontId="0" fillId="2" borderId="2" xfId="0" applyNumberFormat="1" applyFill="1" applyBorder="1" applyProtection="1">
      <protection locked="0"/>
    </xf>
    <xf numFmtId="164" fontId="0" fillId="2" borderId="1" xfId="0" applyNumberFormat="1" applyFill="1" applyBorder="1"/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164" fontId="1" fillId="2" borderId="2" xfId="0" applyNumberFormat="1" applyFont="1" applyFill="1" applyBorder="1" applyProtection="1">
      <protection locked="0"/>
    </xf>
    <xf numFmtId="0" fontId="6" fillId="3" borderId="1" xfId="0" applyFont="1" applyFill="1" applyBorder="1"/>
    <xf numFmtId="0" fontId="6" fillId="0" borderId="1" xfId="0" applyFont="1" applyBorder="1"/>
    <xf numFmtId="0" fontId="6" fillId="4" borderId="2" xfId="0" applyFont="1" applyFill="1" applyBorder="1"/>
    <xf numFmtId="164" fontId="6" fillId="0" borderId="2" xfId="0" applyNumberFormat="1" applyFont="1" applyBorder="1" applyProtection="1">
      <protection locked="0"/>
    </xf>
    <xf numFmtId="164" fontId="6" fillId="0" borderId="1" xfId="0" applyNumberFormat="1" applyFont="1" applyBorder="1"/>
    <xf numFmtId="0" fontId="6" fillId="0" borderId="0" xfId="0" applyFont="1"/>
    <xf numFmtId="0" fontId="0" fillId="3" borderId="3" xfId="0" applyFill="1" applyBorder="1"/>
    <xf numFmtId="0" fontId="0" fillId="0" borderId="3" xfId="0" applyBorder="1"/>
    <xf numFmtId="0" fontId="0" fillId="4" borderId="4" xfId="0" applyFill="1" applyBorder="1"/>
    <xf numFmtId="164" fontId="0" fillId="0" borderId="4" xfId="0" applyNumberFormat="1" applyBorder="1" applyProtection="1">
      <protection locked="0"/>
    </xf>
    <xf numFmtId="0" fontId="1" fillId="0" borderId="1" xfId="0" applyFont="1" applyBorder="1"/>
    <xf numFmtId="0" fontId="1" fillId="4" borderId="1" xfId="0" applyFont="1" applyFill="1" applyBorder="1"/>
    <xf numFmtId="164" fontId="1" fillId="0" borderId="1" xfId="0" applyNumberFormat="1" applyFont="1" applyBorder="1"/>
    <xf numFmtId="164" fontId="0" fillId="0" borderId="0" xfId="0" applyNumberFormat="1"/>
    <xf numFmtId="164" fontId="1" fillId="2" borderId="2" xfId="0" applyNumberFormat="1" applyFont="1" applyFill="1" applyBorder="1" applyAlignment="1">
      <alignment wrapText="1"/>
    </xf>
    <xf numFmtId="164" fontId="1" fillId="2" borderId="2" xfId="0" applyNumberFormat="1" applyFont="1" applyFill="1" applyBorder="1"/>
    <xf numFmtId="164" fontId="1" fillId="0" borderId="1" xfId="0" applyNumberFormat="1" applyFont="1" applyBorder="1" applyProtection="1">
      <protection locked="0"/>
    </xf>
    <xf numFmtId="0" fontId="0" fillId="0" borderId="1" xfId="0" applyFill="1" applyBorder="1"/>
    <xf numFmtId="0" fontId="2" fillId="0" borderId="1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E2DCC-1229-4016-AA26-D3224F4DF7DB}">
  <dimension ref="A1:L82"/>
  <sheetViews>
    <sheetView tabSelected="1" topLeftCell="A27" zoomScaleNormal="100" workbookViewId="0">
      <selection activeCell="K33" sqref="K33"/>
    </sheetView>
  </sheetViews>
  <sheetFormatPr defaultColWidth="8.7109375" defaultRowHeight="15" x14ac:dyDescent="0.25"/>
  <cols>
    <col min="1" max="1" width="77.28515625" customWidth="1"/>
    <col min="2" max="2" width="13.28515625" bestFit="1" customWidth="1"/>
    <col min="4" max="4" width="13.28515625" bestFit="1" customWidth="1"/>
    <col min="5" max="5" width="7.7109375" bestFit="1" customWidth="1"/>
    <col min="6" max="6" width="14.5703125" bestFit="1" customWidth="1"/>
    <col min="7" max="7" width="7.7109375" bestFit="1" customWidth="1"/>
    <col min="8" max="8" width="13.28515625" bestFit="1" customWidth="1"/>
    <col min="9" max="9" width="10" customWidth="1"/>
    <col min="10" max="10" width="12.85546875" bestFit="1" customWidth="1"/>
    <col min="11" max="11" width="20.42578125" style="34" customWidth="1"/>
    <col min="12" max="12" width="25.140625" style="34" customWidth="1"/>
  </cols>
  <sheetData>
    <row r="1" spans="1:12" s="4" customFormat="1" ht="45" x14ac:dyDescent="0.25">
      <c r="A1" s="1" t="s">
        <v>88</v>
      </c>
      <c r="B1" s="1" t="s">
        <v>0</v>
      </c>
      <c r="C1" s="1">
        <v>24</v>
      </c>
      <c r="D1" s="1" t="s">
        <v>1</v>
      </c>
      <c r="E1" s="1">
        <v>32</v>
      </c>
      <c r="F1" s="1" t="s">
        <v>2</v>
      </c>
      <c r="G1" s="1">
        <v>9</v>
      </c>
      <c r="H1" s="1" t="s">
        <v>3</v>
      </c>
      <c r="I1" s="1">
        <v>30</v>
      </c>
      <c r="J1" s="2" t="s">
        <v>4</v>
      </c>
      <c r="K1" s="35" t="s">
        <v>5</v>
      </c>
      <c r="L1" s="3" t="s">
        <v>6</v>
      </c>
    </row>
    <row r="2" spans="1:12" s="4" customFormat="1" x14ac:dyDescent="0.25">
      <c r="A2" s="1" t="s">
        <v>7</v>
      </c>
      <c r="B2" s="1"/>
      <c r="C2" s="1"/>
      <c r="D2" s="1"/>
      <c r="E2" s="1"/>
      <c r="F2" s="1"/>
      <c r="G2" s="1"/>
      <c r="H2" s="1"/>
      <c r="I2" s="1"/>
      <c r="J2" s="5"/>
      <c r="K2" s="36"/>
      <c r="L2" s="6"/>
    </row>
    <row r="3" spans="1:12" x14ac:dyDescent="0.25">
      <c r="A3" s="7" t="s">
        <v>8</v>
      </c>
      <c r="B3" s="8">
        <v>1</v>
      </c>
      <c r="C3" s="8">
        <f>C1*B3</f>
        <v>24</v>
      </c>
      <c r="D3" s="8"/>
      <c r="E3" s="8">
        <f>D3*8</f>
        <v>0</v>
      </c>
      <c r="F3" s="8"/>
      <c r="G3" s="8">
        <f>F3*7</f>
        <v>0</v>
      </c>
      <c r="H3" s="8"/>
      <c r="I3" s="8">
        <f>H3*10</f>
        <v>0</v>
      </c>
      <c r="J3" s="9">
        <f t="shared" ref="J3:J10" si="0">C3+E3+G3+I3</f>
        <v>24</v>
      </c>
      <c r="K3" s="10"/>
      <c r="L3" s="11">
        <f>K3*J3</f>
        <v>0</v>
      </c>
    </row>
    <row r="4" spans="1:12" x14ac:dyDescent="0.25">
      <c r="A4" s="7" t="s">
        <v>9</v>
      </c>
      <c r="B4" s="8"/>
      <c r="C4" s="8">
        <f t="shared" ref="C4:C65" si="1">B4*7</f>
        <v>0</v>
      </c>
      <c r="D4" s="8"/>
      <c r="E4" s="8">
        <v>0</v>
      </c>
      <c r="F4" s="8">
        <v>1</v>
      </c>
      <c r="G4" s="8">
        <f>G1*F4</f>
        <v>9</v>
      </c>
      <c r="H4" s="8"/>
      <c r="I4" s="8">
        <v>0</v>
      </c>
      <c r="J4" s="9">
        <f t="shared" si="0"/>
        <v>9</v>
      </c>
      <c r="K4" s="10"/>
      <c r="L4" s="11">
        <f t="shared" ref="L4:L71" si="2">K4*J4</f>
        <v>0</v>
      </c>
    </row>
    <row r="5" spans="1:12" x14ac:dyDescent="0.25">
      <c r="A5" s="12" t="s">
        <v>10</v>
      </c>
      <c r="B5" s="8"/>
      <c r="C5" s="8">
        <f t="shared" si="1"/>
        <v>0</v>
      </c>
      <c r="D5" s="8">
        <v>2</v>
      </c>
      <c r="E5" s="8">
        <f>E1*D5</f>
        <v>64</v>
      </c>
      <c r="F5" s="8">
        <v>2</v>
      </c>
      <c r="G5" s="8">
        <f>G1*F5</f>
        <v>18</v>
      </c>
      <c r="H5" s="8">
        <v>2</v>
      </c>
      <c r="I5" s="8">
        <f>I1*H5</f>
        <v>60</v>
      </c>
      <c r="J5" s="9">
        <f t="shared" si="0"/>
        <v>142</v>
      </c>
      <c r="K5" s="10"/>
      <c r="L5" s="11">
        <f t="shared" si="2"/>
        <v>0</v>
      </c>
    </row>
    <row r="6" spans="1:12" x14ac:dyDescent="0.25">
      <c r="A6" s="12" t="s">
        <v>79</v>
      </c>
      <c r="B6" s="8">
        <v>1</v>
      </c>
      <c r="C6" s="8">
        <f>C1*B6</f>
        <v>24</v>
      </c>
      <c r="D6" s="8">
        <v>4</v>
      </c>
      <c r="E6" s="8">
        <f>D6*32</f>
        <v>128</v>
      </c>
      <c r="F6" s="8">
        <v>4</v>
      </c>
      <c r="G6" s="8">
        <f>F6*9</f>
        <v>36</v>
      </c>
      <c r="H6" s="8">
        <v>4</v>
      </c>
      <c r="I6" s="8">
        <v>120</v>
      </c>
      <c r="J6" s="9">
        <f t="shared" si="0"/>
        <v>308</v>
      </c>
      <c r="K6" s="10"/>
      <c r="L6" s="11">
        <f t="shared" si="2"/>
        <v>0</v>
      </c>
    </row>
    <row r="7" spans="1:12" x14ac:dyDescent="0.25">
      <c r="A7" s="39" t="s">
        <v>84</v>
      </c>
      <c r="B7" s="8">
        <v>2</v>
      </c>
      <c r="C7" s="8">
        <f>C1*B7</f>
        <v>48</v>
      </c>
      <c r="D7" s="8">
        <v>8</v>
      </c>
      <c r="E7" s="8">
        <f>E1*D7</f>
        <v>256</v>
      </c>
      <c r="F7" s="8">
        <v>8</v>
      </c>
      <c r="G7" s="8">
        <f>G1*F7</f>
        <v>72</v>
      </c>
      <c r="H7" s="8">
        <v>8</v>
      </c>
      <c r="I7" s="8">
        <f>I1*H7</f>
        <v>240</v>
      </c>
      <c r="J7" s="9">
        <f>I7+G7+E7+C7</f>
        <v>616</v>
      </c>
      <c r="K7" s="10"/>
      <c r="L7" s="11">
        <f t="shared" si="2"/>
        <v>0</v>
      </c>
    </row>
    <row r="8" spans="1:12" x14ac:dyDescent="0.25">
      <c r="A8" s="12" t="s">
        <v>80</v>
      </c>
      <c r="B8" s="8">
        <v>1</v>
      </c>
      <c r="C8" s="8">
        <f>C1*B8</f>
        <v>24</v>
      </c>
      <c r="D8" s="8">
        <v>4</v>
      </c>
      <c r="E8" s="8">
        <f>E1*D8</f>
        <v>128</v>
      </c>
      <c r="F8" s="8">
        <v>4</v>
      </c>
      <c r="G8" s="8">
        <f>G1*F8</f>
        <v>36</v>
      </c>
      <c r="H8" s="8">
        <v>4</v>
      </c>
      <c r="I8" s="8">
        <f>I1*H8</f>
        <v>120</v>
      </c>
      <c r="J8" s="9">
        <f t="shared" si="0"/>
        <v>308</v>
      </c>
      <c r="K8" s="10"/>
      <c r="L8" s="11">
        <f t="shared" si="2"/>
        <v>0</v>
      </c>
    </row>
    <row r="9" spans="1:12" x14ac:dyDescent="0.25">
      <c r="A9" s="7" t="s">
        <v>11</v>
      </c>
      <c r="B9" s="8">
        <v>1</v>
      </c>
      <c r="C9" s="8">
        <f>C1*B9</f>
        <v>24</v>
      </c>
      <c r="D9" s="8">
        <v>2</v>
      </c>
      <c r="E9" s="8">
        <f>E1*D9</f>
        <v>64</v>
      </c>
      <c r="F9" s="8">
        <v>4</v>
      </c>
      <c r="G9" s="8">
        <f>G1*F9</f>
        <v>36</v>
      </c>
      <c r="H9" s="8">
        <v>2</v>
      </c>
      <c r="I9" s="8">
        <f>I1*H9</f>
        <v>60</v>
      </c>
      <c r="J9" s="9">
        <f t="shared" si="0"/>
        <v>184</v>
      </c>
      <c r="K9" s="10"/>
      <c r="L9" s="11">
        <f t="shared" si="2"/>
        <v>0</v>
      </c>
    </row>
    <row r="10" spans="1:12" x14ac:dyDescent="0.25">
      <c r="A10" s="7" t="s">
        <v>12</v>
      </c>
      <c r="B10" s="8"/>
      <c r="C10" s="8">
        <v>0</v>
      </c>
      <c r="D10" s="8">
        <v>1</v>
      </c>
      <c r="E10" s="8">
        <f>E1*D10</f>
        <v>32</v>
      </c>
      <c r="F10" s="8">
        <v>1</v>
      </c>
      <c r="G10" s="8">
        <f>G1*F10</f>
        <v>9</v>
      </c>
      <c r="H10" s="8">
        <v>1</v>
      </c>
      <c r="I10" s="8">
        <f>I1*H10</f>
        <v>30</v>
      </c>
      <c r="J10" s="9">
        <f t="shared" si="0"/>
        <v>71</v>
      </c>
      <c r="K10" s="10"/>
      <c r="L10" s="11">
        <f t="shared" si="2"/>
        <v>0</v>
      </c>
    </row>
    <row r="11" spans="1:12" x14ac:dyDescent="0.25">
      <c r="A11" s="38" t="s">
        <v>85</v>
      </c>
      <c r="B11" s="8">
        <v>2</v>
      </c>
      <c r="C11" s="8">
        <f>C1*B11</f>
        <v>48</v>
      </c>
      <c r="D11" s="8">
        <v>8</v>
      </c>
      <c r="E11" s="8">
        <f>E1*D11</f>
        <v>256</v>
      </c>
      <c r="F11" s="8">
        <v>8</v>
      </c>
      <c r="G11" s="8">
        <f>G1*F11</f>
        <v>72</v>
      </c>
      <c r="H11" s="8">
        <v>8</v>
      </c>
      <c r="I11" s="8">
        <f>I1*H11</f>
        <v>240</v>
      </c>
      <c r="J11" s="9">
        <f>I11+G11+E11+C11</f>
        <v>616</v>
      </c>
      <c r="K11" s="10"/>
      <c r="L11" s="11">
        <f t="shared" si="2"/>
        <v>0</v>
      </c>
    </row>
    <row r="12" spans="1:12" x14ac:dyDescent="0.25">
      <c r="A12" s="38" t="s">
        <v>86</v>
      </c>
      <c r="B12" s="8"/>
      <c r="C12" s="8">
        <v>0</v>
      </c>
      <c r="D12" s="8">
        <v>2</v>
      </c>
      <c r="E12" s="8">
        <f>E1*D12</f>
        <v>64</v>
      </c>
      <c r="F12" s="8">
        <v>2</v>
      </c>
      <c r="G12" s="8">
        <f>G1*F12</f>
        <v>18</v>
      </c>
      <c r="H12" s="8">
        <v>2</v>
      </c>
      <c r="I12" s="8">
        <f>I1*H12</f>
        <v>60</v>
      </c>
      <c r="J12" s="9">
        <f>I12+G12+E12+C12</f>
        <v>142</v>
      </c>
      <c r="K12" s="10"/>
      <c r="L12" s="11">
        <f>J12*K12</f>
        <v>0</v>
      </c>
    </row>
    <row r="13" spans="1:12" x14ac:dyDescent="0.25">
      <c r="A13" s="1" t="s">
        <v>13</v>
      </c>
      <c r="B13" s="13"/>
      <c r="C13" s="13"/>
      <c r="D13" s="13"/>
      <c r="E13" s="13"/>
      <c r="F13" s="13"/>
      <c r="G13" s="13"/>
      <c r="H13" s="13"/>
      <c r="I13" s="13"/>
      <c r="J13" s="14"/>
      <c r="K13" s="15"/>
      <c r="L13" s="16"/>
    </row>
    <row r="14" spans="1:12" x14ac:dyDescent="0.25">
      <c r="A14" s="7" t="s">
        <v>14</v>
      </c>
      <c r="B14" s="8">
        <v>1</v>
      </c>
      <c r="C14" s="8">
        <f>C1*B14</f>
        <v>24</v>
      </c>
      <c r="D14" s="8"/>
      <c r="E14" s="8">
        <f t="shared" ref="E14:E28" si="3">D14*8</f>
        <v>0</v>
      </c>
      <c r="F14" s="8"/>
      <c r="G14" s="8">
        <f t="shared" ref="G14:G28" si="4">F14*7</f>
        <v>0</v>
      </c>
      <c r="H14" s="8"/>
      <c r="I14" s="8">
        <v>0</v>
      </c>
      <c r="J14" s="9">
        <f>SUM(C14+E14+G14+I14)</f>
        <v>24</v>
      </c>
      <c r="K14" s="10"/>
      <c r="L14" s="11">
        <f t="shared" si="2"/>
        <v>0</v>
      </c>
    </row>
    <row r="15" spans="1:12" x14ac:dyDescent="0.25">
      <c r="A15" s="7" t="s">
        <v>15</v>
      </c>
      <c r="B15" s="8"/>
      <c r="C15" s="8">
        <f t="shared" si="1"/>
        <v>0</v>
      </c>
      <c r="D15" s="8">
        <v>1</v>
      </c>
      <c r="E15" s="8">
        <f>E1*D15</f>
        <v>32</v>
      </c>
      <c r="F15" s="8"/>
      <c r="G15" s="8">
        <v>0</v>
      </c>
      <c r="H15" s="8"/>
      <c r="I15" s="8">
        <f t="shared" ref="I15:I28" si="5">H15*10</f>
        <v>0</v>
      </c>
      <c r="J15" s="9">
        <f t="shared" ref="J15:J26" si="6">C15+E15+G15+I15</f>
        <v>32</v>
      </c>
      <c r="K15" s="10"/>
      <c r="L15" s="11">
        <f t="shared" si="2"/>
        <v>0</v>
      </c>
    </row>
    <row r="16" spans="1:12" x14ac:dyDescent="0.25">
      <c r="A16" s="7" t="s">
        <v>16</v>
      </c>
      <c r="B16" s="8"/>
      <c r="C16" s="8">
        <v>0</v>
      </c>
      <c r="D16" s="8"/>
      <c r="E16" s="8">
        <v>0</v>
      </c>
      <c r="F16" s="8">
        <v>1</v>
      </c>
      <c r="G16" s="8">
        <f>G1*F16</f>
        <v>9</v>
      </c>
      <c r="H16" s="8"/>
      <c r="I16" s="8">
        <v>0</v>
      </c>
      <c r="J16" s="9">
        <f t="shared" si="6"/>
        <v>9</v>
      </c>
      <c r="K16" s="10"/>
      <c r="L16" s="11">
        <f>J16*K16</f>
        <v>0</v>
      </c>
    </row>
    <row r="17" spans="1:12" x14ac:dyDescent="0.25">
      <c r="A17" s="7" t="s">
        <v>17</v>
      </c>
      <c r="B17" s="8"/>
      <c r="C17" s="8">
        <v>0</v>
      </c>
      <c r="D17" s="8"/>
      <c r="E17" s="8">
        <v>0</v>
      </c>
      <c r="F17" s="8"/>
      <c r="G17" s="8">
        <v>0</v>
      </c>
      <c r="H17" s="8">
        <v>1</v>
      </c>
      <c r="I17" s="8">
        <f>I1*H17</f>
        <v>30</v>
      </c>
      <c r="J17" s="9">
        <f t="shared" si="6"/>
        <v>30</v>
      </c>
      <c r="K17" s="10"/>
      <c r="L17" s="11">
        <f>J17*K17</f>
        <v>0</v>
      </c>
    </row>
    <row r="18" spans="1:12" x14ac:dyDescent="0.25">
      <c r="A18" s="7" t="s">
        <v>18</v>
      </c>
      <c r="B18" s="8">
        <v>1</v>
      </c>
      <c r="C18" s="8">
        <f>C1*B18</f>
        <v>24</v>
      </c>
      <c r="D18" s="8"/>
      <c r="E18" s="8">
        <f t="shared" si="3"/>
        <v>0</v>
      </c>
      <c r="F18" s="8"/>
      <c r="G18" s="8">
        <f t="shared" si="4"/>
        <v>0</v>
      </c>
      <c r="H18" s="8"/>
      <c r="I18" s="8">
        <f t="shared" si="5"/>
        <v>0</v>
      </c>
      <c r="J18" s="9">
        <f t="shared" si="6"/>
        <v>24</v>
      </c>
      <c r="K18" s="10"/>
      <c r="L18" s="11">
        <f t="shared" si="2"/>
        <v>0</v>
      </c>
    </row>
    <row r="19" spans="1:12" x14ac:dyDescent="0.25">
      <c r="A19" s="7" t="s">
        <v>19</v>
      </c>
      <c r="B19" s="8"/>
      <c r="C19" s="8">
        <f t="shared" si="1"/>
        <v>0</v>
      </c>
      <c r="D19" s="8">
        <v>1</v>
      </c>
      <c r="E19" s="8">
        <f>E1*D19</f>
        <v>32</v>
      </c>
      <c r="F19" s="8">
        <v>1</v>
      </c>
      <c r="G19" s="8">
        <f>G1*F19</f>
        <v>9</v>
      </c>
      <c r="H19" s="8">
        <v>1</v>
      </c>
      <c r="I19" s="8">
        <f>I1*H19</f>
        <v>30</v>
      </c>
      <c r="J19" s="9">
        <f t="shared" si="6"/>
        <v>71</v>
      </c>
      <c r="K19" s="10"/>
      <c r="L19" s="11">
        <f t="shared" si="2"/>
        <v>0</v>
      </c>
    </row>
    <row r="20" spans="1:12" x14ac:dyDescent="0.25">
      <c r="A20" s="7" t="s">
        <v>20</v>
      </c>
      <c r="B20" s="8">
        <v>1</v>
      </c>
      <c r="C20" s="8">
        <f>C1*B20</f>
        <v>24</v>
      </c>
      <c r="D20" s="8"/>
      <c r="E20" s="8">
        <f t="shared" si="3"/>
        <v>0</v>
      </c>
      <c r="F20" s="8"/>
      <c r="G20" s="8">
        <f t="shared" si="4"/>
        <v>0</v>
      </c>
      <c r="H20" s="8"/>
      <c r="I20" s="8">
        <f t="shared" si="5"/>
        <v>0</v>
      </c>
      <c r="J20" s="9">
        <f t="shared" si="6"/>
        <v>24</v>
      </c>
      <c r="K20" s="10"/>
      <c r="L20" s="11">
        <f t="shared" si="2"/>
        <v>0</v>
      </c>
    </row>
    <row r="21" spans="1:12" x14ac:dyDescent="0.25">
      <c r="A21" s="7" t="s">
        <v>21</v>
      </c>
      <c r="B21" s="8"/>
      <c r="C21" s="8">
        <f t="shared" si="1"/>
        <v>0</v>
      </c>
      <c r="D21" s="8">
        <v>1</v>
      </c>
      <c r="E21" s="8">
        <f>E1*D21</f>
        <v>32</v>
      </c>
      <c r="F21" s="8">
        <v>1</v>
      </c>
      <c r="G21" s="8">
        <f>G1*F21</f>
        <v>9</v>
      </c>
      <c r="H21" s="8">
        <v>1</v>
      </c>
      <c r="I21" s="8">
        <f>I1*H21</f>
        <v>30</v>
      </c>
      <c r="J21" s="9">
        <f t="shared" si="6"/>
        <v>71</v>
      </c>
      <c r="K21" s="10"/>
      <c r="L21" s="11">
        <f t="shared" si="2"/>
        <v>0</v>
      </c>
    </row>
    <row r="22" spans="1:12" x14ac:dyDescent="0.25">
      <c r="A22" s="7" t="s">
        <v>22</v>
      </c>
      <c r="B22" s="8">
        <v>1</v>
      </c>
      <c r="C22" s="8">
        <f>C1*B22</f>
        <v>24</v>
      </c>
      <c r="D22" s="8">
        <v>4</v>
      </c>
      <c r="E22" s="8">
        <f>E1*D22</f>
        <v>128</v>
      </c>
      <c r="F22" s="8">
        <v>4</v>
      </c>
      <c r="G22" s="8">
        <f>G1*F22</f>
        <v>36</v>
      </c>
      <c r="H22" s="8">
        <v>4</v>
      </c>
      <c r="I22" s="8">
        <f>I1*H22</f>
        <v>120</v>
      </c>
      <c r="J22" s="9">
        <f t="shared" si="6"/>
        <v>308</v>
      </c>
      <c r="K22" s="10"/>
      <c r="L22" s="11">
        <f t="shared" si="2"/>
        <v>0</v>
      </c>
    </row>
    <row r="23" spans="1:12" ht="30" x14ac:dyDescent="0.25">
      <c r="A23" s="17" t="s">
        <v>23</v>
      </c>
      <c r="B23" s="8">
        <v>1</v>
      </c>
      <c r="C23" s="8">
        <f>C1*B23</f>
        <v>24</v>
      </c>
      <c r="D23" s="8"/>
      <c r="E23" s="8">
        <f t="shared" si="3"/>
        <v>0</v>
      </c>
      <c r="F23" s="8"/>
      <c r="G23" s="8">
        <f t="shared" si="4"/>
        <v>0</v>
      </c>
      <c r="H23" s="8"/>
      <c r="I23" s="8">
        <f t="shared" si="5"/>
        <v>0</v>
      </c>
      <c r="J23" s="9">
        <f t="shared" si="6"/>
        <v>24</v>
      </c>
      <c r="K23" s="10"/>
      <c r="L23" s="11">
        <f t="shared" si="2"/>
        <v>0</v>
      </c>
    </row>
    <row r="24" spans="1:12" ht="31.5" customHeight="1" x14ac:dyDescent="0.25">
      <c r="A24" s="18" t="s">
        <v>24</v>
      </c>
      <c r="B24" s="8"/>
      <c r="C24" s="8">
        <f t="shared" si="1"/>
        <v>0</v>
      </c>
      <c r="D24" s="8">
        <v>2</v>
      </c>
      <c r="E24" s="8">
        <f>E1*D24</f>
        <v>64</v>
      </c>
      <c r="F24" s="8"/>
      <c r="G24" s="8">
        <v>0</v>
      </c>
      <c r="H24" s="8"/>
      <c r="I24" s="8">
        <f t="shared" si="5"/>
        <v>0</v>
      </c>
      <c r="J24" s="9">
        <f t="shared" si="6"/>
        <v>64</v>
      </c>
      <c r="K24" s="10"/>
      <c r="L24" s="11">
        <f t="shared" si="2"/>
        <v>0</v>
      </c>
    </row>
    <row r="25" spans="1:12" ht="31.5" customHeight="1" x14ac:dyDescent="0.25">
      <c r="A25" s="19" t="s">
        <v>25</v>
      </c>
      <c r="B25" s="8"/>
      <c r="C25" s="8">
        <f t="shared" si="1"/>
        <v>0</v>
      </c>
      <c r="D25" s="8"/>
      <c r="E25" s="8">
        <f t="shared" si="3"/>
        <v>0</v>
      </c>
      <c r="F25" s="8">
        <v>3</v>
      </c>
      <c r="G25" s="8">
        <f>G1*F25</f>
        <v>27</v>
      </c>
      <c r="H25" s="8"/>
      <c r="I25" s="8">
        <f t="shared" si="5"/>
        <v>0</v>
      </c>
      <c r="J25" s="9">
        <f t="shared" si="6"/>
        <v>27</v>
      </c>
      <c r="K25" s="10"/>
      <c r="L25" s="11">
        <f t="shared" si="2"/>
        <v>0</v>
      </c>
    </row>
    <row r="26" spans="1:12" x14ac:dyDescent="0.25">
      <c r="A26" s="12" t="s">
        <v>26</v>
      </c>
      <c r="B26" s="8"/>
      <c r="C26" s="8">
        <f t="shared" si="1"/>
        <v>0</v>
      </c>
      <c r="D26" s="8"/>
      <c r="E26" s="8">
        <f t="shared" si="3"/>
        <v>0</v>
      </c>
      <c r="F26" s="8">
        <v>1</v>
      </c>
      <c r="G26" s="8">
        <f>G1*F26</f>
        <v>9</v>
      </c>
      <c r="H26" s="8">
        <v>1</v>
      </c>
      <c r="I26" s="8">
        <f>I1*H26</f>
        <v>30</v>
      </c>
      <c r="J26" s="9">
        <f t="shared" si="6"/>
        <v>39</v>
      </c>
      <c r="K26" s="10"/>
      <c r="L26" s="11">
        <f t="shared" si="2"/>
        <v>0</v>
      </c>
    </row>
    <row r="27" spans="1:12" s="4" customFormat="1" x14ac:dyDescent="0.25">
      <c r="A27" s="1" t="s">
        <v>27</v>
      </c>
      <c r="B27" s="1"/>
      <c r="C27" s="13"/>
      <c r="D27" s="1"/>
      <c r="E27" s="13"/>
      <c r="F27" s="1"/>
      <c r="G27" s="13"/>
      <c r="H27" s="1"/>
      <c r="I27" s="13"/>
      <c r="J27" s="5"/>
      <c r="K27" s="20"/>
      <c r="L27" s="16"/>
    </row>
    <row r="28" spans="1:12" x14ac:dyDescent="0.25">
      <c r="A28" s="8" t="s">
        <v>28</v>
      </c>
      <c r="B28" s="8">
        <v>1</v>
      </c>
      <c r="C28" s="8">
        <f>C1*B28</f>
        <v>24</v>
      </c>
      <c r="D28" s="8"/>
      <c r="E28" s="8">
        <f t="shared" si="3"/>
        <v>0</v>
      </c>
      <c r="F28" s="8"/>
      <c r="G28" s="8">
        <f t="shared" si="4"/>
        <v>0</v>
      </c>
      <c r="H28" s="8"/>
      <c r="I28" s="8">
        <f t="shared" si="5"/>
        <v>0</v>
      </c>
      <c r="J28" s="9">
        <f t="shared" ref="J28:J50" si="7">C28+E28+G28+I28</f>
        <v>24</v>
      </c>
      <c r="K28" s="10"/>
      <c r="L28" s="11">
        <f t="shared" si="2"/>
        <v>0</v>
      </c>
    </row>
    <row r="29" spans="1:12" x14ac:dyDescent="0.25">
      <c r="A29" s="8" t="s">
        <v>29</v>
      </c>
      <c r="B29" s="8"/>
      <c r="C29" s="8">
        <f t="shared" si="1"/>
        <v>0</v>
      </c>
      <c r="D29" s="8">
        <v>1</v>
      </c>
      <c r="E29" s="8">
        <f>E1*D29</f>
        <v>32</v>
      </c>
      <c r="F29" s="8">
        <v>1</v>
      </c>
      <c r="G29" s="8">
        <f>G1*F29</f>
        <v>9</v>
      </c>
      <c r="H29" s="8">
        <v>1</v>
      </c>
      <c r="I29" s="8">
        <f>I1*H29</f>
        <v>30</v>
      </c>
      <c r="J29" s="9">
        <f t="shared" si="7"/>
        <v>71</v>
      </c>
      <c r="K29" s="10"/>
      <c r="L29" s="11">
        <f t="shared" si="2"/>
        <v>0</v>
      </c>
    </row>
    <row r="30" spans="1:12" x14ac:dyDescent="0.25">
      <c r="A30" s="8" t="s">
        <v>30</v>
      </c>
      <c r="B30" s="8">
        <v>1</v>
      </c>
      <c r="C30" s="8">
        <f>C1*B30</f>
        <v>24</v>
      </c>
      <c r="D30" s="8">
        <v>1</v>
      </c>
      <c r="E30" s="8">
        <f>E1*D30</f>
        <v>32</v>
      </c>
      <c r="F30" s="8">
        <v>1</v>
      </c>
      <c r="G30" s="8">
        <f>G1*F30</f>
        <v>9</v>
      </c>
      <c r="H30" s="8">
        <v>1</v>
      </c>
      <c r="I30" s="8">
        <f>I1*H30</f>
        <v>30</v>
      </c>
      <c r="J30" s="9">
        <f t="shared" si="7"/>
        <v>95</v>
      </c>
      <c r="K30" s="10"/>
      <c r="L30" s="11">
        <f t="shared" si="2"/>
        <v>0</v>
      </c>
    </row>
    <row r="31" spans="1:12" x14ac:dyDescent="0.25">
      <c r="A31" s="8" t="s">
        <v>31</v>
      </c>
      <c r="B31" s="8">
        <v>1</v>
      </c>
      <c r="C31" s="8">
        <f>C1*B31</f>
        <v>24</v>
      </c>
      <c r="D31" s="8">
        <v>1</v>
      </c>
      <c r="E31" s="8">
        <f>E1*D31</f>
        <v>32</v>
      </c>
      <c r="F31" s="8">
        <v>1</v>
      </c>
      <c r="G31" s="8">
        <f>G1*F31</f>
        <v>9</v>
      </c>
      <c r="H31" s="8">
        <v>1</v>
      </c>
      <c r="I31" s="8">
        <f>I1*H31</f>
        <v>30</v>
      </c>
      <c r="J31" s="9">
        <f t="shared" si="7"/>
        <v>95</v>
      </c>
      <c r="K31" s="10"/>
      <c r="L31" s="11">
        <f t="shared" si="2"/>
        <v>0</v>
      </c>
    </row>
    <row r="32" spans="1:12" x14ac:dyDescent="0.25">
      <c r="A32" s="8" t="s">
        <v>32</v>
      </c>
      <c r="B32" s="8">
        <v>1</v>
      </c>
      <c r="C32" s="8">
        <f>C1*B32</f>
        <v>24</v>
      </c>
      <c r="D32" s="8">
        <v>1</v>
      </c>
      <c r="E32" s="8">
        <f>E1*D32</f>
        <v>32</v>
      </c>
      <c r="F32" s="8">
        <v>1</v>
      </c>
      <c r="G32" s="8">
        <f>G1*F32</f>
        <v>9</v>
      </c>
      <c r="H32" s="8">
        <v>1</v>
      </c>
      <c r="I32" s="8">
        <f>I1*H32</f>
        <v>30</v>
      </c>
      <c r="J32" s="9">
        <f t="shared" si="7"/>
        <v>95</v>
      </c>
      <c r="K32" s="10"/>
      <c r="L32" s="11">
        <f t="shared" si="2"/>
        <v>0</v>
      </c>
    </row>
    <row r="33" spans="1:12" x14ac:dyDescent="0.25">
      <c r="A33" s="8" t="s">
        <v>33</v>
      </c>
      <c r="B33" s="8">
        <v>1</v>
      </c>
      <c r="C33" s="8">
        <f>C1*B33</f>
        <v>24</v>
      </c>
      <c r="D33" s="8">
        <v>1</v>
      </c>
      <c r="E33" s="8">
        <f>E1*D33</f>
        <v>32</v>
      </c>
      <c r="F33" s="8">
        <v>1</v>
      </c>
      <c r="G33" s="8">
        <f>G1*F33</f>
        <v>9</v>
      </c>
      <c r="H33" s="8">
        <v>1</v>
      </c>
      <c r="I33" s="8">
        <f>I1*H33</f>
        <v>30</v>
      </c>
      <c r="J33" s="9">
        <f t="shared" si="7"/>
        <v>95</v>
      </c>
      <c r="K33" s="10"/>
      <c r="L33" s="11">
        <f t="shared" si="2"/>
        <v>0</v>
      </c>
    </row>
    <row r="34" spans="1:12" x14ac:dyDescent="0.25">
      <c r="A34" s="8" t="s">
        <v>34</v>
      </c>
      <c r="B34" s="8">
        <v>1</v>
      </c>
      <c r="C34" s="8">
        <f>C1*B34</f>
        <v>24</v>
      </c>
      <c r="D34" s="8">
        <v>1</v>
      </c>
      <c r="E34" s="8">
        <f>E1*D34</f>
        <v>32</v>
      </c>
      <c r="F34" s="8">
        <v>1</v>
      </c>
      <c r="G34" s="8">
        <f>G1*F34</f>
        <v>9</v>
      </c>
      <c r="H34" s="8">
        <v>1</v>
      </c>
      <c r="I34" s="8">
        <f>I1*H34</f>
        <v>30</v>
      </c>
      <c r="J34" s="9">
        <f t="shared" si="7"/>
        <v>95</v>
      </c>
      <c r="K34" s="10"/>
      <c r="L34" s="11">
        <f t="shared" si="2"/>
        <v>0</v>
      </c>
    </row>
    <row r="35" spans="1:12" x14ac:dyDescent="0.25">
      <c r="A35" s="8" t="s">
        <v>35</v>
      </c>
      <c r="B35" s="8">
        <v>2</v>
      </c>
      <c r="C35" s="8">
        <f>C1*B35</f>
        <v>48</v>
      </c>
      <c r="D35" s="8">
        <v>4</v>
      </c>
      <c r="E35" s="8">
        <f>E1*D35</f>
        <v>128</v>
      </c>
      <c r="F35" s="8">
        <v>6</v>
      </c>
      <c r="G35" s="8">
        <f>G1*F35</f>
        <v>54</v>
      </c>
      <c r="H35" s="8">
        <v>4</v>
      </c>
      <c r="I35" s="8">
        <f>I1*H35</f>
        <v>120</v>
      </c>
      <c r="J35" s="9">
        <f t="shared" si="7"/>
        <v>350</v>
      </c>
      <c r="K35" s="10"/>
      <c r="L35" s="11">
        <f t="shared" si="2"/>
        <v>0</v>
      </c>
    </row>
    <row r="36" spans="1:12" x14ac:dyDescent="0.25">
      <c r="A36" s="8" t="s">
        <v>36</v>
      </c>
      <c r="B36" s="8">
        <v>1</v>
      </c>
      <c r="C36" s="8">
        <f>C1*B36</f>
        <v>24</v>
      </c>
      <c r="D36" s="8">
        <v>1</v>
      </c>
      <c r="E36" s="8">
        <f>E1*D36</f>
        <v>32</v>
      </c>
      <c r="F36" s="8">
        <v>1</v>
      </c>
      <c r="G36" s="8">
        <f>G1*F36</f>
        <v>9</v>
      </c>
      <c r="H36" s="8">
        <v>1</v>
      </c>
      <c r="I36" s="8">
        <f>I1*H36</f>
        <v>30</v>
      </c>
      <c r="J36" s="9">
        <f t="shared" si="7"/>
        <v>95</v>
      </c>
      <c r="K36" s="10"/>
      <c r="L36" s="11">
        <f t="shared" si="2"/>
        <v>0</v>
      </c>
    </row>
    <row r="37" spans="1:12" x14ac:dyDescent="0.25">
      <c r="A37" s="8" t="s">
        <v>37</v>
      </c>
      <c r="B37" s="8">
        <v>2</v>
      </c>
      <c r="C37" s="8">
        <f>C1*B37</f>
        <v>48</v>
      </c>
      <c r="D37" s="8">
        <v>4</v>
      </c>
      <c r="E37" s="8">
        <f>E1*D37</f>
        <v>128</v>
      </c>
      <c r="F37" s="8">
        <v>6</v>
      </c>
      <c r="G37" s="8">
        <f>G1*F37</f>
        <v>54</v>
      </c>
      <c r="H37" s="8">
        <v>4</v>
      </c>
      <c r="I37" s="8">
        <f>I1*H37</f>
        <v>120</v>
      </c>
      <c r="J37" s="9">
        <f t="shared" si="7"/>
        <v>350</v>
      </c>
      <c r="K37" s="10"/>
      <c r="L37" s="11">
        <f t="shared" si="2"/>
        <v>0</v>
      </c>
    </row>
    <row r="38" spans="1:12" x14ac:dyDescent="0.25">
      <c r="A38" s="8" t="s">
        <v>38</v>
      </c>
      <c r="B38" s="8">
        <v>2</v>
      </c>
      <c r="C38" s="8">
        <f>C1*B38</f>
        <v>48</v>
      </c>
      <c r="D38" s="8">
        <v>4</v>
      </c>
      <c r="E38" s="8">
        <f>E1*D38</f>
        <v>128</v>
      </c>
      <c r="F38" s="8">
        <v>6</v>
      </c>
      <c r="G38" s="8">
        <f>G1*F38</f>
        <v>54</v>
      </c>
      <c r="H38" s="8">
        <v>4</v>
      </c>
      <c r="I38" s="8">
        <f>I1*H38</f>
        <v>120</v>
      </c>
      <c r="J38" s="9">
        <f t="shared" si="7"/>
        <v>350</v>
      </c>
      <c r="K38" s="10"/>
      <c r="L38" s="11">
        <f t="shared" si="2"/>
        <v>0</v>
      </c>
    </row>
    <row r="39" spans="1:12" x14ac:dyDescent="0.25">
      <c r="A39" s="8" t="s">
        <v>39</v>
      </c>
      <c r="B39" s="8">
        <v>2</v>
      </c>
      <c r="C39" s="8">
        <f>C1*B39</f>
        <v>48</v>
      </c>
      <c r="D39" s="8">
        <v>4</v>
      </c>
      <c r="E39" s="8">
        <f>E1*D39</f>
        <v>128</v>
      </c>
      <c r="F39" s="8">
        <v>6</v>
      </c>
      <c r="G39" s="8">
        <f>G1*F39</f>
        <v>54</v>
      </c>
      <c r="H39" s="8">
        <v>4</v>
      </c>
      <c r="I39" s="8">
        <f>I1*H39</f>
        <v>120</v>
      </c>
      <c r="J39" s="9">
        <f t="shared" si="7"/>
        <v>350</v>
      </c>
      <c r="K39" s="10"/>
      <c r="L39" s="11">
        <f t="shared" si="2"/>
        <v>0</v>
      </c>
    </row>
    <row r="40" spans="1:12" x14ac:dyDescent="0.25">
      <c r="A40" s="8" t="s">
        <v>40</v>
      </c>
      <c r="B40" s="8">
        <v>2</v>
      </c>
      <c r="C40" s="8">
        <f>C1*B40</f>
        <v>48</v>
      </c>
      <c r="D40" s="8">
        <v>4</v>
      </c>
      <c r="E40" s="8">
        <f>E1*D40</f>
        <v>128</v>
      </c>
      <c r="F40" s="8">
        <v>6</v>
      </c>
      <c r="G40" s="8">
        <f>G1*F40</f>
        <v>54</v>
      </c>
      <c r="H40" s="8">
        <v>4</v>
      </c>
      <c r="I40" s="8">
        <f>I1*H40</f>
        <v>120</v>
      </c>
      <c r="J40" s="9">
        <f t="shared" si="7"/>
        <v>350</v>
      </c>
      <c r="K40" s="10"/>
      <c r="L40" s="11">
        <f t="shared" si="2"/>
        <v>0</v>
      </c>
    </row>
    <row r="41" spans="1:12" x14ac:dyDescent="0.25">
      <c r="A41" s="8" t="s">
        <v>41</v>
      </c>
      <c r="B41" s="8">
        <v>1</v>
      </c>
      <c r="C41" s="8">
        <f>C1*B41</f>
        <v>24</v>
      </c>
      <c r="D41" s="8">
        <v>1</v>
      </c>
      <c r="E41" s="8">
        <f>E1*D41</f>
        <v>32</v>
      </c>
      <c r="F41" s="8">
        <v>1</v>
      </c>
      <c r="G41" s="8">
        <f>G1*F41</f>
        <v>9</v>
      </c>
      <c r="H41" s="8">
        <v>1</v>
      </c>
      <c r="I41" s="8">
        <f>I1*H41</f>
        <v>30</v>
      </c>
      <c r="J41" s="9">
        <f t="shared" si="7"/>
        <v>95</v>
      </c>
      <c r="K41" s="10"/>
      <c r="L41" s="11">
        <f t="shared" si="2"/>
        <v>0</v>
      </c>
    </row>
    <row r="42" spans="1:12" x14ac:dyDescent="0.25">
      <c r="A42" s="8" t="s">
        <v>42</v>
      </c>
      <c r="B42" s="8">
        <v>1</v>
      </c>
      <c r="C42" s="8">
        <f>C1*B42</f>
        <v>24</v>
      </c>
      <c r="D42" s="8">
        <v>1</v>
      </c>
      <c r="E42" s="8">
        <f>E1*D42</f>
        <v>32</v>
      </c>
      <c r="F42" s="8">
        <v>1</v>
      </c>
      <c r="G42" s="8">
        <f>G1*F42</f>
        <v>9</v>
      </c>
      <c r="H42" s="8">
        <v>1</v>
      </c>
      <c r="I42" s="8">
        <f>I1*H42</f>
        <v>30</v>
      </c>
      <c r="J42" s="9">
        <f t="shared" si="7"/>
        <v>95</v>
      </c>
      <c r="K42" s="10"/>
      <c r="L42" s="11">
        <f t="shared" si="2"/>
        <v>0</v>
      </c>
    </row>
    <row r="43" spans="1:12" x14ac:dyDescent="0.25">
      <c r="A43" s="8" t="s">
        <v>43</v>
      </c>
      <c r="B43" s="8">
        <v>1</v>
      </c>
      <c r="C43" s="8">
        <f>C1*B43</f>
        <v>24</v>
      </c>
      <c r="D43" s="8">
        <v>1</v>
      </c>
      <c r="E43" s="8">
        <f>E1*D43</f>
        <v>32</v>
      </c>
      <c r="F43" s="8">
        <v>1</v>
      </c>
      <c r="G43" s="8">
        <f>G1*F43</f>
        <v>9</v>
      </c>
      <c r="H43" s="8">
        <v>1</v>
      </c>
      <c r="I43" s="8">
        <f>I1*H43</f>
        <v>30</v>
      </c>
      <c r="J43" s="9">
        <f t="shared" si="7"/>
        <v>95</v>
      </c>
      <c r="K43" s="10"/>
      <c r="L43" s="11">
        <f t="shared" si="2"/>
        <v>0</v>
      </c>
    </row>
    <row r="44" spans="1:12" x14ac:dyDescent="0.25">
      <c r="A44" s="8" t="s">
        <v>44</v>
      </c>
      <c r="B44" s="8">
        <v>1</v>
      </c>
      <c r="C44" s="8">
        <f>C1*B44</f>
        <v>24</v>
      </c>
      <c r="D44" s="8">
        <v>1</v>
      </c>
      <c r="E44" s="8">
        <f>E1*D44</f>
        <v>32</v>
      </c>
      <c r="F44" s="8">
        <v>1</v>
      </c>
      <c r="G44" s="8">
        <f>G1*F44</f>
        <v>9</v>
      </c>
      <c r="H44" s="8">
        <v>1</v>
      </c>
      <c r="I44" s="8">
        <f>I1*H44</f>
        <v>30</v>
      </c>
      <c r="J44" s="9">
        <f t="shared" si="7"/>
        <v>95</v>
      </c>
      <c r="K44" s="10"/>
      <c r="L44" s="11">
        <f t="shared" si="2"/>
        <v>0</v>
      </c>
    </row>
    <row r="45" spans="1:12" x14ac:dyDescent="0.25">
      <c r="A45" s="8" t="s">
        <v>45</v>
      </c>
      <c r="B45" s="8">
        <v>1</v>
      </c>
      <c r="C45" s="8">
        <f>C1*B45</f>
        <v>24</v>
      </c>
      <c r="D45" s="8">
        <v>1</v>
      </c>
      <c r="E45" s="8">
        <f>E1*D45</f>
        <v>32</v>
      </c>
      <c r="F45" s="8">
        <v>1</v>
      </c>
      <c r="G45" s="8">
        <f>G1*F45</f>
        <v>9</v>
      </c>
      <c r="H45" s="8">
        <v>1</v>
      </c>
      <c r="I45" s="8">
        <f>I1*H45</f>
        <v>30</v>
      </c>
      <c r="J45" s="9">
        <f t="shared" si="7"/>
        <v>95</v>
      </c>
      <c r="K45" s="10"/>
      <c r="L45" s="11">
        <f t="shared" si="2"/>
        <v>0</v>
      </c>
    </row>
    <row r="46" spans="1:12" x14ac:dyDescent="0.25">
      <c r="A46" s="8" t="s">
        <v>46</v>
      </c>
      <c r="B46" s="8">
        <v>1</v>
      </c>
      <c r="C46" s="8">
        <f>C1*B46</f>
        <v>24</v>
      </c>
      <c r="D46" s="8">
        <v>1</v>
      </c>
      <c r="E46" s="8">
        <f>E1*D46</f>
        <v>32</v>
      </c>
      <c r="F46" s="8">
        <v>1</v>
      </c>
      <c r="G46" s="8">
        <f>G1*F46</f>
        <v>9</v>
      </c>
      <c r="H46" s="8">
        <v>1</v>
      </c>
      <c r="I46" s="8">
        <f>I1*H46</f>
        <v>30</v>
      </c>
      <c r="J46" s="9">
        <f t="shared" si="7"/>
        <v>95</v>
      </c>
      <c r="K46" s="10"/>
      <c r="L46" s="11">
        <f t="shared" si="2"/>
        <v>0</v>
      </c>
    </row>
    <row r="47" spans="1:12" x14ac:dyDescent="0.25">
      <c r="A47" s="8" t="s">
        <v>47</v>
      </c>
      <c r="B47" s="8">
        <v>2</v>
      </c>
      <c r="C47" s="8">
        <f>C1*B47</f>
        <v>48</v>
      </c>
      <c r="D47" s="8">
        <v>2</v>
      </c>
      <c r="E47" s="8">
        <f>E1*D47</f>
        <v>64</v>
      </c>
      <c r="F47" s="8">
        <v>2</v>
      </c>
      <c r="G47" s="8">
        <f>G1*F47</f>
        <v>18</v>
      </c>
      <c r="H47" s="8">
        <v>3</v>
      </c>
      <c r="I47" s="8">
        <f>I1*H47</f>
        <v>90</v>
      </c>
      <c r="J47" s="9">
        <f t="shared" si="7"/>
        <v>220</v>
      </c>
      <c r="K47" s="10"/>
      <c r="L47" s="11">
        <f t="shared" si="2"/>
        <v>0</v>
      </c>
    </row>
    <row r="48" spans="1:12" x14ac:dyDescent="0.25">
      <c r="A48" s="8" t="s">
        <v>48</v>
      </c>
      <c r="B48" s="8">
        <v>1</v>
      </c>
      <c r="C48" s="8">
        <f>C1*B48</f>
        <v>24</v>
      </c>
      <c r="D48" s="8">
        <v>2</v>
      </c>
      <c r="E48" s="8">
        <f>E1*D48</f>
        <v>64</v>
      </c>
      <c r="F48" s="8">
        <v>2</v>
      </c>
      <c r="G48" s="8">
        <f>G1*F48</f>
        <v>18</v>
      </c>
      <c r="H48" s="8">
        <v>2</v>
      </c>
      <c r="I48" s="8">
        <f>I1*H48</f>
        <v>60</v>
      </c>
      <c r="J48" s="9">
        <f t="shared" si="7"/>
        <v>166</v>
      </c>
      <c r="K48" s="10"/>
      <c r="L48" s="11">
        <f t="shared" si="2"/>
        <v>0</v>
      </c>
    </row>
    <row r="49" spans="1:12" x14ac:dyDescent="0.25">
      <c r="A49" s="8" t="s">
        <v>49</v>
      </c>
      <c r="B49" s="8">
        <v>1</v>
      </c>
      <c r="C49" s="8">
        <f>C1*B49</f>
        <v>24</v>
      </c>
      <c r="D49" s="8">
        <v>1</v>
      </c>
      <c r="E49" s="8">
        <f>E1*D49</f>
        <v>32</v>
      </c>
      <c r="F49" s="8">
        <v>1</v>
      </c>
      <c r="G49" s="8">
        <f>G1*F49</f>
        <v>9</v>
      </c>
      <c r="H49" s="8">
        <v>1</v>
      </c>
      <c r="I49" s="8">
        <f>I1*H49</f>
        <v>30</v>
      </c>
      <c r="J49" s="9">
        <f t="shared" si="7"/>
        <v>95</v>
      </c>
      <c r="K49" s="10"/>
      <c r="L49" s="11">
        <f t="shared" si="2"/>
        <v>0</v>
      </c>
    </row>
    <row r="50" spans="1:12" x14ac:dyDescent="0.25">
      <c r="A50" s="8" t="s">
        <v>50</v>
      </c>
      <c r="B50" s="8">
        <v>1</v>
      </c>
      <c r="C50" s="8">
        <f>C1*B50</f>
        <v>24</v>
      </c>
      <c r="D50" s="8">
        <v>1</v>
      </c>
      <c r="E50" s="8">
        <f>E1*D50</f>
        <v>32</v>
      </c>
      <c r="F50" s="8">
        <v>1</v>
      </c>
      <c r="G50" s="8">
        <f>G1*F50</f>
        <v>9</v>
      </c>
      <c r="H50" s="8">
        <v>1</v>
      </c>
      <c r="I50" s="8">
        <f>I1*H50</f>
        <v>30</v>
      </c>
      <c r="J50" s="9">
        <f t="shared" si="7"/>
        <v>95</v>
      </c>
      <c r="K50" s="10"/>
      <c r="L50" s="11">
        <f t="shared" si="2"/>
        <v>0</v>
      </c>
    </row>
    <row r="51" spans="1:12" x14ac:dyDescent="0.25">
      <c r="A51" s="8" t="s">
        <v>51</v>
      </c>
      <c r="B51" s="8">
        <v>1</v>
      </c>
      <c r="C51" s="8">
        <f>C1*B51</f>
        <v>24</v>
      </c>
      <c r="D51" s="8">
        <v>1</v>
      </c>
      <c r="E51" s="8">
        <f>E1*D51</f>
        <v>32</v>
      </c>
      <c r="F51" s="8">
        <v>1</v>
      </c>
      <c r="G51" s="8">
        <f>G1*F51</f>
        <v>9</v>
      </c>
      <c r="H51" s="8">
        <v>1</v>
      </c>
      <c r="I51" s="8">
        <f>I1*H51</f>
        <v>30</v>
      </c>
      <c r="J51" s="9">
        <f>C51+E51+G51+I51</f>
        <v>95</v>
      </c>
      <c r="K51" s="10"/>
      <c r="L51" s="11">
        <f t="shared" si="2"/>
        <v>0</v>
      </c>
    </row>
    <row r="52" spans="1:12" x14ac:dyDescent="0.25">
      <c r="A52" s="7" t="s">
        <v>52</v>
      </c>
      <c r="B52" s="8"/>
      <c r="C52" s="8">
        <v>0</v>
      </c>
      <c r="D52" s="8"/>
      <c r="E52" s="8">
        <v>0</v>
      </c>
      <c r="F52" s="8"/>
      <c r="G52" s="8">
        <v>0</v>
      </c>
      <c r="H52" s="8">
        <v>1</v>
      </c>
      <c r="I52" s="8">
        <f>I1*H52</f>
        <v>30</v>
      </c>
      <c r="J52" s="9">
        <f>I52+G52+E52+C52</f>
        <v>30</v>
      </c>
      <c r="K52" s="10"/>
      <c r="L52" s="11">
        <f t="shared" si="2"/>
        <v>0</v>
      </c>
    </row>
    <row r="53" spans="1:12" x14ac:dyDescent="0.25">
      <c r="A53" s="7" t="s">
        <v>53</v>
      </c>
      <c r="B53" s="8"/>
      <c r="C53" s="8">
        <v>0</v>
      </c>
      <c r="D53" s="8"/>
      <c r="E53" s="8">
        <v>0</v>
      </c>
      <c r="F53" s="8"/>
      <c r="G53" s="8">
        <v>0</v>
      </c>
      <c r="H53" s="8">
        <v>1</v>
      </c>
      <c r="I53" s="8">
        <f>I1*H53</f>
        <v>30</v>
      </c>
      <c r="J53" s="9">
        <f>I53+G53+E53+C53</f>
        <v>30</v>
      </c>
      <c r="K53" s="10"/>
      <c r="L53" s="11">
        <f t="shared" si="2"/>
        <v>0</v>
      </c>
    </row>
    <row r="54" spans="1:12" x14ac:dyDescent="0.25">
      <c r="A54" s="7" t="s">
        <v>87</v>
      </c>
      <c r="B54" s="8"/>
      <c r="C54" s="8"/>
      <c r="D54" s="8"/>
      <c r="E54" s="8">
        <v>0</v>
      </c>
      <c r="F54" s="8"/>
      <c r="G54" s="8">
        <v>0</v>
      </c>
      <c r="H54" s="8">
        <v>1</v>
      </c>
      <c r="I54" s="8">
        <v>30</v>
      </c>
      <c r="J54" s="9">
        <v>30</v>
      </c>
      <c r="K54" s="10"/>
      <c r="L54" s="11">
        <f>J54*K54</f>
        <v>0</v>
      </c>
    </row>
    <row r="55" spans="1:12" x14ac:dyDescent="0.25">
      <c r="A55" s="1" t="s">
        <v>54</v>
      </c>
      <c r="B55" s="13"/>
      <c r="C55" s="13"/>
      <c r="D55" s="13"/>
      <c r="E55" s="13"/>
      <c r="F55" s="13"/>
      <c r="G55" s="13"/>
      <c r="H55" s="13"/>
      <c r="I55" s="13"/>
      <c r="J55" s="14"/>
      <c r="K55" s="15"/>
      <c r="L55" s="16"/>
    </row>
    <row r="56" spans="1:12" x14ac:dyDescent="0.25">
      <c r="A56" s="7" t="s">
        <v>55</v>
      </c>
      <c r="B56" s="8">
        <v>1</v>
      </c>
      <c r="C56" s="8">
        <f>C1*B56</f>
        <v>24</v>
      </c>
      <c r="D56" s="8">
        <v>1</v>
      </c>
      <c r="E56" s="8">
        <f>E1*D56</f>
        <v>32</v>
      </c>
      <c r="F56" s="8">
        <v>1</v>
      </c>
      <c r="G56" s="8">
        <f>G1*F56</f>
        <v>9</v>
      </c>
      <c r="H56" s="8">
        <v>1</v>
      </c>
      <c r="I56" s="8">
        <f>I1*H56</f>
        <v>30</v>
      </c>
      <c r="J56" s="9">
        <f t="shared" ref="J56:J65" si="8">C56+E56+G56+I56</f>
        <v>95</v>
      </c>
      <c r="K56" s="10"/>
      <c r="L56" s="11">
        <f t="shared" si="2"/>
        <v>0</v>
      </c>
    </row>
    <row r="57" spans="1:12" x14ac:dyDescent="0.25">
      <c r="A57" s="8" t="s">
        <v>56</v>
      </c>
      <c r="B57" s="8"/>
      <c r="C57" s="8">
        <f t="shared" si="1"/>
        <v>0</v>
      </c>
      <c r="D57" s="8">
        <v>1</v>
      </c>
      <c r="E57" s="8">
        <f>E1*D57</f>
        <v>32</v>
      </c>
      <c r="F57" s="8">
        <v>1</v>
      </c>
      <c r="G57" s="8">
        <f>G1*F57</f>
        <v>9</v>
      </c>
      <c r="H57" s="8">
        <v>1</v>
      </c>
      <c r="I57" s="8">
        <f>I1*H57</f>
        <v>30</v>
      </c>
      <c r="J57" s="9">
        <f t="shared" si="8"/>
        <v>71</v>
      </c>
      <c r="K57" s="10"/>
      <c r="L57" s="11">
        <f t="shared" si="2"/>
        <v>0</v>
      </c>
    </row>
    <row r="58" spans="1:12" x14ac:dyDescent="0.25">
      <c r="A58" s="8" t="s">
        <v>57</v>
      </c>
      <c r="B58" s="8">
        <v>1</v>
      </c>
      <c r="C58" s="8">
        <f>C1*B58</f>
        <v>24</v>
      </c>
      <c r="D58" s="8">
        <v>1</v>
      </c>
      <c r="E58" s="8">
        <f>E1*D58</f>
        <v>32</v>
      </c>
      <c r="F58" s="8">
        <v>1</v>
      </c>
      <c r="G58" s="8">
        <f>G1*F58</f>
        <v>9</v>
      </c>
      <c r="H58" s="8">
        <v>1</v>
      </c>
      <c r="I58" s="8">
        <f>I1*H58</f>
        <v>30</v>
      </c>
      <c r="J58" s="9">
        <f t="shared" si="8"/>
        <v>95</v>
      </c>
      <c r="K58" s="10"/>
      <c r="L58" s="11">
        <f t="shared" si="2"/>
        <v>0</v>
      </c>
    </row>
    <row r="59" spans="1:12" x14ac:dyDescent="0.25">
      <c r="A59" s="8" t="s">
        <v>58</v>
      </c>
      <c r="B59" s="8"/>
      <c r="C59" s="8">
        <f t="shared" si="1"/>
        <v>0</v>
      </c>
      <c r="D59" s="8">
        <v>1</v>
      </c>
      <c r="E59" s="8">
        <f>E1*D59</f>
        <v>32</v>
      </c>
      <c r="F59" s="8">
        <v>1</v>
      </c>
      <c r="G59" s="8">
        <f>G1*F59</f>
        <v>9</v>
      </c>
      <c r="H59" s="8">
        <v>1</v>
      </c>
      <c r="I59" s="8">
        <f>I1*H59</f>
        <v>30</v>
      </c>
      <c r="J59" s="9">
        <f t="shared" si="8"/>
        <v>71</v>
      </c>
      <c r="K59" s="10"/>
      <c r="L59" s="11">
        <f t="shared" si="2"/>
        <v>0</v>
      </c>
    </row>
    <row r="60" spans="1:12" x14ac:dyDescent="0.25">
      <c r="A60" s="8" t="s">
        <v>59</v>
      </c>
      <c r="B60" s="8">
        <v>1</v>
      </c>
      <c r="C60" s="8">
        <f>C1*B60</f>
        <v>24</v>
      </c>
      <c r="D60" s="8">
        <v>1</v>
      </c>
      <c r="E60" s="8">
        <f>E1*D60</f>
        <v>32</v>
      </c>
      <c r="F60" s="8">
        <v>1</v>
      </c>
      <c r="G60" s="8">
        <f>G1*F60</f>
        <v>9</v>
      </c>
      <c r="H60" s="8">
        <v>1</v>
      </c>
      <c r="I60" s="8">
        <f>I1*H60</f>
        <v>30</v>
      </c>
      <c r="J60" s="9">
        <f t="shared" si="8"/>
        <v>95</v>
      </c>
      <c r="K60" s="10"/>
      <c r="L60" s="11">
        <f t="shared" si="2"/>
        <v>0</v>
      </c>
    </row>
    <row r="61" spans="1:12" x14ac:dyDescent="0.25">
      <c r="A61" s="8" t="s">
        <v>60</v>
      </c>
      <c r="B61" s="8">
        <v>1</v>
      </c>
      <c r="C61" s="8">
        <f>C1*B61</f>
        <v>24</v>
      </c>
      <c r="D61" s="8">
        <v>1</v>
      </c>
      <c r="E61" s="8">
        <f>E1*D61</f>
        <v>32</v>
      </c>
      <c r="F61" s="8">
        <v>1</v>
      </c>
      <c r="G61" s="8">
        <f>G1*F61</f>
        <v>9</v>
      </c>
      <c r="H61" s="8">
        <v>1</v>
      </c>
      <c r="I61" s="8">
        <f>I1*H61</f>
        <v>30</v>
      </c>
      <c r="J61" s="9">
        <f t="shared" si="8"/>
        <v>95</v>
      </c>
      <c r="K61" s="10"/>
      <c r="L61" s="11">
        <f t="shared" si="2"/>
        <v>0</v>
      </c>
    </row>
    <row r="62" spans="1:12" x14ac:dyDescent="0.25">
      <c r="A62" s="8" t="s">
        <v>61</v>
      </c>
      <c r="B62" s="8">
        <v>1</v>
      </c>
      <c r="C62" s="8">
        <f>C1*B62</f>
        <v>24</v>
      </c>
      <c r="D62" s="8">
        <v>1</v>
      </c>
      <c r="E62" s="8">
        <f>E1*D62</f>
        <v>32</v>
      </c>
      <c r="F62" s="8">
        <v>1</v>
      </c>
      <c r="G62" s="8">
        <f>G1*F62</f>
        <v>9</v>
      </c>
      <c r="H62" s="8">
        <v>1</v>
      </c>
      <c r="I62" s="8">
        <f>I1*H62</f>
        <v>30</v>
      </c>
      <c r="J62" s="9">
        <f t="shared" si="8"/>
        <v>95</v>
      </c>
      <c r="K62" s="10"/>
      <c r="L62" s="11">
        <f t="shared" si="2"/>
        <v>0</v>
      </c>
    </row>
    <row r="63" spans="1:12" x14ac:dyDescent="0.25">
      <c r="A63" s="8" t="s">
        <v>62</v>
      </c>
      <c r="B63" s="8">
        <v>2</v>
      </c>
      <c r="C63" s="8">
        <f>C1*B63</f>
        <v>48</v>
      </c>
      <c r="D63" s="8">
        <v>4</v>
      </c>
      <c r="E63" s="8">
        <f>E1*D63</f>
        <v>128</v>
      </c>
      <c r="F63" s="8">
        <v>6</v>
      </c>
      <c r="G63" s="8">
        <f>G1*F63</f>
        <v>54</v>
      </c>
      <c r="H63" s="8">
        <v>4</v>
      </c>
      <c r="I63" s="8">
        <f>I1*H63</f>
        <v>120</v>
      </c>
      <c r="J63" s="9">
        <f t="shared" si="8"/>
        <v>350</v>
      </c>
      <c r="K63" s="10"/>
      <c r="L63" s="11">
        <f t="shared" si="2"/>
        <v>0</v>
      </c>
    </row>
    <row r="64" spans="1:12" ht="15" customHeight="1" x14ac:dyDescent="0.25">
      <c r="A64" s="8" t="s">
        <v>63</v>
      </c>
      <c r="B64" s="8">
        <v>1</v>
      </c>
      <c r="C64" s="8">
        <f>C1*B64</f>
        <v>24</v>
      </c>
      <c r="D64" s="8">
        <v>1</v>
      </c>
      <c r="E64" s="8">
        <f>E1*D64</f>
        <v>32</v>
      </c>
      <c r="F64" s="8">
        <v>1</v>
      </c>
      <c r="G64" s="8">
        <f>G1*F64</f>
        <v>9</v>
      </c>
      <c r="H64" s="8">
        <v>2</v>
      </c>
      <c r="I64" s="8">
        <f>I1*H64</f>
        <v>60</v>
      </c>
      <c r="J64" s="9">
        <f t="shared" si="8"/>
        <v>125</v>
      </c>
      <c r="K64" s="10"/>
      <c r="L64" s="11">
        <f t="shared" si="2"/>
        <v>0</v>
      </c>
    </row>
    <row r="65" spans="1:12" x14ac:dyDescent="0.25">
      <c r="A65" s="8" t="s">
        <v>64</v>
      </c>
      <c r="B65" s="8"/>
      <c r="C65" s="8">
        <f t="shared" si="1"/>
        <v>0</v>
      </c>
      <c r="D65" s="8">
        <v>1</v>
      </c>
      <c r="E65" s="8">
        <f>E1*D65</f>
        <v>32</v>
      </c>
      <c r="F65" s="8">
        <v>1</v>
      </c>
      <c r="G65" s="8">
        <f>G1*F65</f>
        <v>9</v>
      </c>
      <c r="H65" s="8">
        <v>1</v>
      </c>
      <c r="I65" s="8">
        <f>I1*H65</f>
        <v>30</v>
      </c>
      <c r="J65" s="9">
        <f t="shared" si="8"/>
        <v>71</v>
      </c>
      <c r="K65" s="10"/>
      <c r="L65" s="11">
        <f t="shared" si="2"/>
        <v>0</v>
      </c>
    </row>
    <row r="66" spans="1:12" x14ac:dyDescent="0.25">
      <c r="A66" s="7" t="s">
        <v>65</v>
      </c>
      <c r="B66" s="8">
        <v>2</v>
      </c>
      <c r="C66" s="8">
        <f>C1*B66</f>
        <v>48</v>
      </c>
      <c r="D66" s="8">
        <v>5</v>
      </c>
      <c r="E66" s="8">
        <f>E1*D66</f>
        <v>160</v>
      </c>
      <c r="F66" s="8">
        <v>7</v>
      </c>
      <c r="G66" s="8">
        <f>G1*F66</f>
        <v>63</v>
      </c>
      <c r="H66" s="8">
        <v>5</v>
      </c>
      <c r="I66" s="8">
        <f>I1*H66</f>
        <v>150</v>
      </c>
      <c r="J66" s="9">
        <f>I66+G66+E66+C66</f>
        <v>421</v>
      </c>
      <c r="K66" s="10"/>
      <c r="L66" s="11">
        <f t="shared" si="2"/>
        <v>0</v>
      </c>
    </row>
    <row r="67" spans="1:12" x14ac:dyDescent="0.25">
      <c r="A67" s="8" t="s">
        <v>66</v>
      </c>
      <c r="B67" s="8">
        <v>1</v>
      </c>
      <c r="C67" s="8">
        <f>C1*B67</f>
        <v>24</v>
      </c>
      <c r="D67" s="8">
        <v>1</v>
      </c>
      <c r="E67" s="8">
        <f>E1*D67</f>
        <v>32</v>
      </c>
      <c r="F67" s="8">
        <v>1</v>
      </c>
      <c r="G67" s="8">
        <f>G1*F67</f>
        <v>9</v>
      </c>
      <c r="H67" s="8"/>
      <c r="I67" s="8">
        <f>I1*H67</f>
        <v>0</v>
      </c>
      <c r="J67" s="9">
        <f>I67+G67+E67+C67</f>
        <v>65</v>
      </c>
      <c r="K67" s="10"/>
      <c r="L67" s="11">
        <f t="shared" si="2"/>
        <v>0</v>
      </c>
    </row>
    <row r="68" spans="1:12" s="26" customFormat="1" ht="15" customHeight="1" x14ac:dyDescent="0.25">
      <c r="A68" s="21" t="s">
        <v>81</v>
      </c>
      <c r="B68" s="22">
        <v>1</v>
      </c>
      <c r="C68" s="22">
        <f>C1*B68</f>
        <v>24</v>
      </c>
      <c r="D68" s="22"/>
      <c r="E68" s="22">
        <f t="shared" ref="E68" si="9">D68*8</f>
        <v>0</v>
      </c>
      <c r="F68" s="22"/>
      <c r="G68" s="22">
        <f t="shared" ref="G68:G69" si="10">F68*7</f>
        <v>0</v>
      </c>
      <c r="H68" s="22"/>
      <c r="I68" s="22">
        <f t="shared" ref="I68:I70" si="11">H68*10</f>
        <v>0</v>
      </c>
      <c r="J68" s="23">
        <f>I68+G68+C68</f>
        <v>24</v>
      </c>
      <c r="K68" s="24"/>
      <c r="L68" s="25">
        <f t="shared" si="2"/>
        <v>0</v>
      </c>
    </row>
    <row r="69" spans="1:12" s="26" customFormat="1" x14ac:dyDescent="0.25">
      <c r="A69" s="21" t="s">
        <v>82</v>
      </c>
      <c r="B69" s="22"/>
      <c r="C69" s="22">
        <f t="shared" ref="C69:C70" si="12">B69*7</f>
        <v>0</v>
      </c>
      <c r="D69" s="22">
        <v>1</v>
      </c>
      <c r="E69" s="22">
        <f>E1*D69</f>
        <v>32</v>
      </c>
      <c r="F69" s="22"/>
      <c r="G69" s="22">
        <f t="shared" si="10"/>
        <v>0</v>
      </c>
      <c r="H69" s="22"/>
      <c r="I69" s="22">
        <f t="shared" si="11"/>
        <v>0</v>
      </c>
      <c r="J69" s="23">
        <f>I69+G69+E69+C69</f>
        <v>32</v>
      </c>
      <c r="K69" s="24"/>
      <c r="L69" s="25">
        <f t="shared" si="2"/>
        <v>0</v>
      </c>
    </row>
    <row r="70" spans="1:12" s="26" customFormat="1" ht="15" customHeight="1" x14ac:dyDescent="0.25">
      <c r="A70" s="21" t="s">
        <v>83</v>
      </c>
      <c r="B70" s="22"/>
      <c r="C70" s="22">
        <f t="shared" si="12"/>
        <v>0</v>
      </c>
      <c r="D70" s="22"/>
      <c r="E70" s="22">
        <f t="shared" ref="E70" si="13">D70*8</f>
        <v>0</v>
      </c>
      <c r="F70" s="22">
        <v>1</v>
      </c>
      <c r="G70" s="22">
        <f>G1*F70</f>
        <v>9</v>
      </c>
      <c r="H70" s="22"/>
      <c r="I70" s="22">
        <f t="shared" si="11"/>
        <v>0</v>
      </c>
      <c r="J70" s="23">
        <f>C70+E70+G70</f>
        <v>9</v>
      </c>
      <c r="K70" s="24"/>
      <c r="L70" s="25">
        <f t="shared" si="2"/>
        <v>0</v>
      </c>
    </row>
    <row r="71" spans="1:12" x14ac:dyDescent="0.25">
      <c r="A71" s="7" t="s">
        <v>67</v>
      </c>
      <c r="B71" s="8">
        <v>1</v>
      </c>
      <c r="C71" s="8">
        <f>C1*B71</f>
        <v>24</v>
      </c>
      <c r="D71" s="8"/>
      <c r="E71" s="8">
        <v>0</v>
      </c>
      <c r="F71" s="8"/>
      <c r="G71" s="8">
        <v>0</v>
      </c>
      <c r="H71" s="8"/>
      <c r="I71" s="8">
        <v>0</v>
      </c>
      <c r="J71" s="9">
        <f t="shared" ref="J71:J81" si="14">C71+E71+G71+I71</f>
        <v>24</v>
      </c>
      <c r="K71" s="10"/>
      <c r="L71" s="11">
        <f t="shared" si="2"/>
        <v>0</v>
      </c>
    </row>
    <row r="72" spans="1:12" x14ac:dyDescent="0.25">
      <c r="A72" s="27" t="s">
        <v>68</v>
      </c>
      <c r="B72" s="28"/>
      <c r="C72" s="28">
        <v>0</v>
      </c>
      <c r="D72" s="28">
        <v>1</v>
      </c>
      <c r="E72" s="28">
        <f>E1*D72</f>
        <v>32</v>
      </c>
      <c r="F72" s="28">
        <v>1</v>
      </c>
      <c r="G72" s="28">
        <f>G1*F72</f>
        <v>9</v>
      </c>
      <c r="H72" s="28"/>
      <c r="I72" s="28">
        <v>0</v>
      </c>
      <c r="J72" s="29">
        <f t="shared" si="14"/>
        <v>41</v>
      </c>
      <c r="K72" s="30"/>
      <c r="L72" s="11">
        <f t="shared" ref="L72" si="15">K72*J72</f>
        <v>0</v>
      </c>
    </row>
    <row r="73" spans="1:12" x14ac:dyDescent="0.25">
      <c r="A73" s="27" t="s">
        <v>69</v>
      </c>
      <c r="B73" s="28"/>
      <c r="C73" s="28">
        <v>0</v>
      </c>
      <c r="D73" s="28">
        <v>1</v>
      </c>
      <c r="E73" s="28">
        <f>E1*D73</f>
        <v>32</v>
      </c>
      <c r="F73" s="28"/>
      <c r="G73" s="28">
        <v>0</v>
      </c>
      <c r="H73" s="28"/>
      <c r="I73" s="28">
        <v>0</v>
      </c>
      <c r="J73" s="29">
        <f t="shared" si="14"/>
        <v>32</v>
      </c>
      <c r="K73" s="30"/>
      <c r="L73" s="11">
        <f t="shared" ref="L73:L81" si="16">J73*K73</f>
        <v>0</v>
      </c>
    </row>
    <row r="74" spans="1:12" x14ac:dyDescent="0.25">
      <c r="A74" s="27" t="s">
        <v>70</v>
      </c>
      <c r="B74" s="28"/>
      <c r="C74" s="28">
        <v>0</v>
      </c>
      <c r="D74" s="28"/>
      <c r="E74" s="28">
        <v>0</v>
      </c>
      <c r="F74" s="28">
        <v>1</v>
      </c>
      <c r="G74" s="28">
        <f>G1*F74</f>
        <v>9</v>
      </c>
      <c r="H74" s="28"/>
      <c r="I74" s="28">
        <v>0</v>
      </c>
      <c r="J74" s="29">
        <f t="shared" si="14"/>
        <v>9</v>
      </c>
      <c r="K74" s="30"/>
      <c r="L74" s="11">
        <f t="shared" si="16"/>
        <v>0</v>
      </c>
    </row>
    <row r="75" spans="1:12" x14ac:dyDescent="0.25">
      <c r="A75" s="27" t="s">
        <v>71</v>
      </c>
      <c r="B75" s="28"/>
      <c r="C75" s="28">
        <v>0</v>
      </c>
      <c r="D75" s="28"/>
      <c r="E75" s="28">
        <v>0</v>
      </c>
      <c r="F75" s="28">
        <v>1</v>
      </c>
      <c r="G75" s="28">
        <f>G1*F75</f>
        <v>9</v>
      </c>
      <c r="H75" s="28"/>
      <c r="I75" s="28">
        <v>0</v>
      </c>
      <c r="J75" s="29">
        <f t="shared" si="14"/>
        <v>9</v>
      </c>
      <c r="K75" s="30"/>
      <c r="L75" s="11">
        <f t="shared" si="16"/>
        <v>0</v>
      </c>
    </row>
    <row r="76" spans="1:12" x14ac:dyDescent="0.25">
      <c r="A76" s="27" t="s">
        <v>72</v>
      </c>
      <c r="B76" s="28"/>
      <c r="C76" s="28">
        <v>0</v>
      </c>
      <c r="D76" s="28"/>
      <c r="E76" s="28">
        <v>0</v>
      </c>
      <c r="F76" s="28"/>
      <c r="G76" s="28">
        <v>0</v>
      </c>
      <c r="H76" s="28">
        <v>1</v>
      </c>
      <c r="I76" s="28">
        <f>I1*H76</f>
        <v>30</v>
      </c>
      <c r="J76" s="29">
        <f t="shared" si="14"/>
        <v>30</v>
      </c>
      <c r="K76" s="30"/>
      <c r="L76" s="11">
        <f t="shared" si="16"/>
        <v>0</v>
      </c>
    </row>
    <row r="77" spans="1:12" x14ac:dyDescent="0.25">
      <c r="A77" s="27" t="s">
        <v>73</v>
      </c>
      <c r="B77" s="28"/>
      <c r="C77" s="28">
        <v>0</v>
      </c>
      <c r="D77" s="28"/>
      <c r="E77" s="28">
        <v>0</v>
      </c>
      <c r="F77" s="28"/>
      <c r="G77" s="28">
        <v>0</v>
      </c>
      <c r="H77" s="28">
        <v>1</v>
      </c>
      <c r="I77" s="28">
        <f>I1*H77</f>
        <v>30</v>
      </c>
      <c r="J77" s="29">
        <f>I77+G77+E77+C77</f>
        <v>30</v>
      </c>
      <c r="K77" s="30"/>
      <c r="L77" s="11">
        <f t="shared" si="16"/>
        <v>0</v>
      </c>
    </row>
    <row r="78" spans="1:12" x14ac:dyDescent="0.25">
      <c r="A78" s="27" t="s">
        <v>74</v>
      </c>
      <c r="B78" s="28"/>
      <c r="C78" s="28">
        <v>0</v>
      </c>
      <c r="D78" s="28"/>
      <c r="E78" s="28">
        <v>0</v>
      </c>
      <c r="F78" s="28"/>
      <c r="G78" s="28">
        <v>0</v>
      </c>
      <c r="H78" s="28">
        <v>1</v>
      </c>
      <c r="I78" s="28">
        <f>I1*H78</f>
        <v>30</v>
      </c>
      <c r="J78" s="29">
        <f>I78+G78+E78+C78</f>
        <v>30</v>
      </c>
      <c r="K78" s="30"/>
      <c r="L78" s="11">
        <f t="shared" si="16"/>
        <v>0</v>
      </c>
    </row>
    <row r="79" spans="1:12" x14ac:dyDescent="0.25">
      <c r="A79" s="27" t="s">
        <v>75</v>
      </c>
      <c r="B79" s="28"/>
      <c r="C79" s="28"/>
      <c r="D79" s="28"/>
      <c r="E79" s="28"/>
      <c r="F79" s="28"/>
      <c r="G79" s="28"/>
      <c r="H79" s="28"/>
      <c r="I79" s="28">
        <v>30</v>
      </c>
      <c r="J79" s="29">
        <v>30</v>
      </c>
      <c r="K79" s="30"/>
      <c r="L79" s="11">
        <f>SUM(K79*J79)</f>
        <v>0</v>
      </c>
    </row>
    <row r="80" spans="1:12" x14ac:dyDescent="0.25">
      <c r="A80" s="27" t="s">
        <v>76</v>
      </c>
      <c r="B80" s="28"/>
      <c r="C80" s="28"/>
      <c r="D80" s="28"/>
      <c r="E80" s="28"/>
      <c r="F80" s="28"/>
      <c r="G80" s="28"/>
      <c r="H80" s="28"/>
      <c r="I80" s="28">
        <v>30</v>
      </c>
      <c r="J80" s="29">
        <v>30</v>
      </c>
      <c r="K80" s="30"/>
      <c r="L80" s="11">
        <f>K80*J80</f>
        <v>0</v>
      </c>
    </row>
    <row r="81" spans="1:12" x14ac:dyDescent="0.25">
      <c r="A81" s="27" t="s">
        <v>77</v>
      </c>
      <c r="B81" s="28"/>
      <c r="C81" s="28">
        <v>0</v>
      </c>
      <c r="D81" s="28"/>
      <c r="E81" s="28">
        <v>0</v>
      </c>
      <c r="F81" s="28"/>
      <c r="G81" s="28">
        <v>0</v>
      </c>
      <c r="H81" s="28">
        <v>3</v>
      </c>
      <c r="I81" s="28">
        <v>30</v>
      </c>
      <c r="J81" s="29">
        <f t="shared" si="14"/>
        <v>30</v>
      </c>
      <c r="K81" s="30"/>
      <c r="L81" s="11">
        <f t="shared" si="16"/>
        <v>0</v>
      </c>
    </row>
    <row r="82" spans="1:12" x14ac:dyDescent="0.25">
      <c r="A82" s="31" t="s">
        <v>78</v>
      </c>
      <c r="B82" s="31"/>
      <c r="C82" s="31"/>
      <c r="D82" s="31"/>
      <c r="E82" s="31"/>
      <c r="F82" s="31"/>
      <c r="G82" s="31"/>
      <c r="H82" s="31"/>
      <c r="I82" s="31"/>
      <c r="J82" s="32"/>
      <c r="K82" s="37"/>
      <c r="L82" s="33">
        <f>SUM(L3:L81)</f>
        <v>0</v>
      </c>
    </row>
  </sheetData>
  <sheetProtection algorithmName="SHA-512" hashValue="k5QUx5MYQ0zwRtZYtb/cMXPlR3TIPx0R7mErjJGo1RDSl5sJ3wsG3nRVOXLsrrEcgwR0J48vfvpxAjsVORNP9A==" saltValue="GZ1Q75Tt93eRFe1tJ9DGhw==" spinCount="100000" sheet="1" select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Texel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Danja Veeger</dc:creator>
  <cp:lastModifiedBy>Hein van der Vlerk</cp:lastModifiedBy>
  <dcterms:created xsi:type="dcterms:W3CDTF">2024-12-23T14:17:24Z</dcterms:created>
  <dcterms:modified xsi:type="dcterms:W3CDTF">2025-01-24T09:10:41Z</dcterms:modified>
</cp:coreProperties>
</file>