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MBO Utrecht/Afval 2023/5. Nota van Inlichtingen/"/>
    </mc:Choice>
  </mc:AlternateContent>
  <xr:revisionPtr revIDLastSave="193" documentId="8_{5F072DFF-23C9-45E1-A24D-DF14B1EA17AF}" xr6:coauthVersionLast="47" xr6:coauthVersionMax="47" xr10:uidLastSave="{E4807E06-9538-4CEA-970D-85B82A4FF971}"/>
  <bookViews>
    <workbookView xWindow="28680" yWindow="-120" windowWidth="29040" windowHeight="15720" activeTab="1" xr2:uid="{00000000-000D-0000-FFFF-FFFF00000000}"/>
  </bookViews>
  <sheets>
    <sheet name="MBO Utrecht" sheetId="6" r:id="rId1"/>
    <sheet name="MBO Amersfoort" sheetId="5" r:id="rId2"/>
    <sheet name="Totaal" sheetId="8" r:id="rId3"/>
  </sheets>
  <definedNames>
    <definedName name="_xlnm._FilterDatabase" localSheetId="1" hidden="1">'MBO Amersfoort'!$C$8:$M$42</definedName>
    <definedName name="_xlnm._FilterDatabase" localSheetId="0" hidden="1">'MBO Utrecht'!$C$8:$M$31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0" i="5" l="1"/>
  <c r="M29" i="5"/>
  <c r="M28" i="5"/>
  <c r="M27" i="5"/>
  <c r="M26" i="5"/>
  <c r="M10" i="5"/>
  <c r="M11" i="5"/>
  <c r="M12" i="5"/>
  <c r="M13" i="5"/>
  <c r="M14" i="5"/>
  <c r="M15" i="5"/>
  <c r="M16" i="5"/>
  <c r="M17" i="5"/>
  <c r="M18" i="5"/>
  <c r="M19" i="5"/>
  <c r="M20" i="5"/>
  <c r="M21" i="5"/>
  <c r="M22" i="5"/>
  <c r="M23" i="5"/>
  <c r="M24" i="5"/>
  <c r="M25" i="5"/>
  <c r="M31" i="5"/>
  <c r="M32" i="5"/>
  <c r="M33" i="5"/>
  <c r="M34" i="5"/>
  <c r="M35" i="5"/>
  <c r="M36" i="5"/>
  <c r="M37" i="5"/>
  <c r="M38" i="5"/>
  <c r="M39" i="5"/>
  <c r="M40" i="5"/>
  <c r="M41" i="5"/>
  <c r="M42" i="5"/>
  <c r="M43" i="5"/>
  <c r="M44" i="5"/>
  <c r="M45" i="5"/>
  <c r="M9" i="5"/>
  <c r="M10" i="6"/>
  <c r="M11" i="6"/>
  <c r="M12" i="6"/>
  <c r="M13" i="6"/>
  <c r="M14" i="6"/>
  <c r="M15" i="6"/>
  <c r="M16" i="6"/>
  <c r="M17" i="6"/>
  <c r="M18" i="6"/>
  <c r="M19" i="6"/>
  <c r="M20" i="6"/>
  <c r="M21" i="6"/>
  <c r="M22" i="6"/>
  <c r="M23" i="6"/>
  <c r="M24" i="6"/>
  <c r="M25" i="6"/>
  <c r="M26" i="6"/>
  <c r="M27" i="6"/>
  <c r="M28" i="6"/>
  <c r="M29" i="6"/>
  <c r="M30" i="6"/>
  <c r="M31" i="6"/>
  <c r="M9" i="6"/>
  <c r="M47" i="5" l="1"/>
  <c r="M33" i="6"/>
  <c r="B9" i="8" s="1"/>
  <c r="D9" i="8" s="1"/>
  <c r="B10" i="8" l="1"/>
  <c r="D10" i="8" l="1"/>
  <c r="D13" i="8" s="1"/>
</calcChain>
</file>

<file path=xl/sharedStrings.xml><?xml version="1.0" encoding="utf-8"?>
<sst xmlns="http://schemas.openxmlformats.org/spreadsheetml/2006/main" count="427" uniqueCount="76">
  <si>
    <t>Soort container</t>
  </si>
  <si>
    <t>Huurkosten</t>
  </si>
  <si>
    <t>Transportkosten</t>
  </si>
  <si>
    <t>Verwerkingskosten</t>
  </si>
  <si>
    <t>Afvalstroom</t>
  </si>
  <si>
    <t>Ledigings-frequentie</t>
  </si>
  <si>
    <t>Aantal ledigingen per jaar per container *</t>
  </si>
  <si>
    <t>Aantal</t>
  </si>
  <si>
    <t>Locatie</t>
  </si>
  <si>
    <t>Lediginsdag</t>
  </si>
  <si>
    <t>Rest</t>
  </si>
  <si>
    <t>Papier</t>
  </si>
  <si>
    <t>Rolcontainer</t>
  </si>
  <si>
    <t>op afroep</t>
  </si>
  <si>
    <t>n.v.t.</t>
  </si>
  <si>
    <t>Vertrouwelijk papier</t>
  </si>
  <si>
    <t>Perscontainer</t>
  </si>
  <si>
    <t>Inhoud containers 
(in liters of m3)</t>
  </si>
  <si>
    <t>Inschrijver dient alleen de blauw gearceerde cellen in te vullen</t>
  </si>
  <si>
    <t>Huurprijs per container per maand</t>
  </si>
  <si>
    <t>Naam inschrijver:</t>
  </si>
  <si>
    <t>Naam ondertekenaar:</t>
  </si>
  <si>
    <t>Datum:</t>
  </si>
  <si>
    <t>Handtekening:</t>
  </si>
  <si>
    <t>Plaats</t>
  </si>
  <si>
    <t>Utrecht</t>
  </si>
  <si>
    <t>Australiëlaan 25</t>
  </si>
  <si>
    <t>Bokkeduinen 11</t>
  </si>
  <si>
    <t>Amersfoort</t>
  </si>
  <si>
    <t>Glas</t>
  </si>
  <si>
    <t>1xpw</t>
  </si>
  <si>
    <t>2xpw</t>
  </si>
  <si>
    <t>Brabantsestraat 19</t>
  </si>
  <si>
    <t>Chromiumweg 81</t>
  </si>
  <si>
    <t>1xp2w</t>
  </si>
  <si>
    <t>Daam Fockemalaan 10</t>
  </si>
  <si>
    <t>Hardwareweg 15</t>
  </si>
  <si>
    <t>Leusderweg 30</t>
  </si>
  <si>
    <t>Modemweg 3</t>
  </si>
  <si>
    <t>Stadsring 65c</t>
  </si>
  <si>
    <t>Vetput</t>
  </si>
  <si>
    <t>Vetten</t>
  </si>
  <si>
    <t>Valutaboulevard 20</t>
  </si>
  <si>
    <t>Plastic</t>
  </si>
  <si>
    <t>St. Laurensdreef 22</t>
  </si>
  <si>
    <t>Daltonstraat 300</t>
  </si>
  <si>
    <t>Burg. Norbruislaan 674</t>
  </si>
  <si>
    <t>Stationsstraat 2</t>
  </si>
  <si>
    <t>10m3</t>
  </si>
  <si>
    <t>3xpw</t>
  </si>
  <si>
    <t>4,5m3</t>
  </si>
  <si>
    <t>Australiëlaan 25 Columbus</t>
  </si>
  <si>
    <t>Prijzenblad Totalisatie</t>
  </si>
  <si>
    <t>Inschrijver dient alleen de lichtblauwe cellen in te vullen</t>
  </si>
  <si>
    <t>Kosten p.j.</t>
  </si>
  <si>
    <t>Naam Leverancier</t>
  </si>
  <si>
    <t>Naam ondertekenaar</t>
  </si>
  <si>
    <t>Handtekening</t>
  </si>
  <si>
    <t>Datum</t>
  </si>
  <si>
    <t>Europese aanbesteding Afvalverwerking MBO Utrecht &amp; MBO Amersfoort</t>
  </si>
  <si>
    <t>Kosten Afvalverwerking</t>
  </si>
  <si>
    <t>MBO Utrecht</t>
  </si>
  <si>
    <t>MBO Amersfoort</t>
  </si>
  <si>
    <t>Totaal kosten per jaar</t>
  </si>
  <si>
    <t>Verwerkingskosten per lediging</t>
  </si>
  <si>
    <t>Transportkosten per lediging</t>
  </si>
  <si>
    <t>Totaal kosten MBO Utrecht per jaar:</t>
  </si>
  <si>
    <t>Bijlage 5 - Afvalverwerking MBO Utrecht</t>
  </si>
  <si>
    <t>Bijlage 5 - Afvalverwerking MBO Amersfoort</t>
  </si>
  <si>
    <t>Totaal kosten MBO Amersfoort per jaar:</t>
  </si>
  <si>
    <t>Totaal 48 maanden excl. BTW</t>
  </si>
  <si>
    <t>Totale kosten gedurende de overeenkomst (4 vaste jaren)</t>
  </si>
  <si>
    <t>Alle genoemde aantallen (containers en fequenties) zijn gebasserd op de huidige situatie en kunnen in de nieuwe situatie afwijken op basis van de locatiescan. Aan deze aantallen kunnen door inschrijver geen rechten worden ontleend.</t>
  </si>
  <si>
    <t xml:space="preserve">Grotehaag 125 </t>
  </si>
  <si>
    <t>plastic</t>
  </si>
  <si>
    <t>* Aantal ledigingen per jaar is gebasseerd op 42 schoolweken. Bij de frequentie afroep, is een aanname gedaan van het aantal ledigingen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</si>
</sst>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F800]dddd\,\ mmmm\ dd\,\ yyyy"/>
  </numFmts>
  <fonts count="37" x14ac:knownFonts="1">
    <font>
      <sz val="11"/>
      <color theme="1"/>
      <name val="Calibri"/>
      <family val="2"/>
      <scheme val="minor"/>
    </font>
    <font>
      <b/>
      <sz val="11"/>
      <color theme="1"/>
      <name val="Calibri"/>
      <family val="2"/>
      <scheme val="minor"/>
    </font>
    <font>
      <b/>
      <i/>
      <sz val="11"/>
      <name val="Calibri"/>
      <family val="2"/>
      <scheme val="minor"/>
    </font>
    <font>
      <b/>
      <sz val="11"/>
      <name val="Calibri"/>
      <family val="2"/>
      <scheme val="minor"/>
    </font>
    <font>
      <b/>
      <sz val="16"/>
      <color theme="1"/>
      <name val="Verdana"/>
      <family val="2"/>
    </font>
    <font>
      <b/>
      <sz val="10"/>
      <name val="Verdana"/>
      <family val="2"/>
    </font>
    <font>
      <sz val="10"/>
      <name val="Verdana"/>
      <family val="2"/>
    </font>
    <font>
      <b/>
      <sz val="10"/>
      <color theme="0"/>
      <name val="Verdana"/>
      <family val="2"/>
    </font>
    <font>
      <sz val="10"/>
      <color theme="1"/>
      <name val="Verdana"/>
      <family val="2"/>
    </font>
    <font>
      <sz val="11"/>
      <color theme="1"/>
      <name val="Verdana"/>
      <family val="2"/>
    </font>
    <font>
      <sz val="11"/>
      <name val="Verdana"/>
      <family val="2"/>
    </font>
    <font>
      <b/>
      <sz val="11"/>
      <color theme="1"/>
      <name val="Verdana"/>
      <family val="2"/>
    </font>
    <font>
      <b/>
      <sz val="10"/>
      <color theme="1"/>
      <name val="Verdana"/>
      <family val="2"/>
    </font>
    <font>
      <sz val="10"/>
      <color rgb="FFFF0000"/>
      <name val="Verdana"/>
      <family val="2"/>
    </font>
    <font>
      <sz val="11"/>
      <color theme="1"/>
      <name val="Calibri"/>
      <family val="2"/>
      <scheme val="minor"/>
    </font>
    <font>
      <sz val="11"/>
      <color theme="1"/>
      <name val="Verdana"/>
    </font>
    <font>
      <sz val="10"/>
      <name val="Verdana"/>
    </font>
    <font>
      <b/>
      <sz val="16"/>
      <color theme="1"/>
      <name val="Verdana"/>
    </font>
    <font>
      <b/>
      <sz val="10"/>
      <name val="Verdana"/>
    </font>
    <font>
      <b/>
      <sz val="10"/>
      <color theme="0"/>
      <name val="Verdana"/>
    </font>
    <font>
      <sz val="11"/>
      <color rgb="FFFF0000"/>
      <name val="Verdana"/>
    </font>
    <font>
      <b/>
      <sz val="11"/>
      <color theme="1"/>
      <name val="Verdana"/>
    </font>
    <font>
      <sz val="10"/>
      <color theme="1"/>
      <name val="Verdana"/>
    </font>
    <font>
      <b/>
      <sz val="10"/>
      <color theme="1"/>
      <name val="Verdana"/>
    </font>
    <font>
      <sz val="10"/>
      <color rgb="FFFF0000"/>
      <name val="Verdana"/>
    </font>
    <font>
      <sz val="18"/>
      <name val="Tahoma"/>
      <family val="2"/>
    </font>
    <font>
      <sz val="11"/>
      <name val="Tahoma"/>
      <family val="2"/>
    </font>
    <font>
      <sz val="11"/>
      <color indexed="8"/>
      <name val="Tahoma"/>
      <family val="2"/>
    </font>
    <font>
      <sz val="10"/>
      <name val="Tahoma"/>
      <family val="2"/>
    </font>
    <font>
      <sz val="9"/>
      <color indexed="8"/>
      <name val="Arial"/>
      <family val="2"/>
    </font>
    <font>
      <b/>
      <sz val="10"/>
      <name val="Tahoma"/>
      <family val="2"/>
    </font>
    <font>
      <sz val="10"/>
      <color indexed="8"/>
      <name val="Calibri"/>
      <family val="2"/>
    </font>
    <font>
      <sz val="10"/>
      <color indexed="8"/>
      <name val="Tahoma"/>
      <family val="2"/>
    </font>
    <font>
      <b/>
      <sz val="10"/>
      <color indexed="9"/>
      <name val="Tahoma"/>
      <family val="2"/>
    </font>
    <font>
      <b/>
      <sz val="12"/>
      <color indexed="8"/>
      <name val="Tahoma"/>
      <family val="2"/>
    </font>
    <font>
      <sz val="9"/>
      <color indexed="8"/>
      <name val="Tahoma"/>
      <family val="2"/>
    </font>
    <font>
      <b/>
      <sz val="10"/>
      <color indexed="14"/>
      <name val="Tahoma"/>
      <family val="2"/>
    </font>
  </fonts>
  <fills count="9">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indexed="12"/>
        <bgColor indexed="64"/>
      </patternFill>
    </fill>
    <fill>
      <patternFill patternType="solid">
        <fgColor indexed="5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4" fontId="14" fillId="0" borderId="0" applyFont="0" applyFill="0" applyBorder="0" applyAlignment="0" applyProtection="0"/>
    <xf numFmtId="0" fontId="14" fillId="0" borderId="0"/>
  </cellStyleXfs>
  <cellXfs count="109">
    <xf numFmtId="0" fontId="0" fillId="0" borderId="0" xfId="0"/>
    <xf numFmtId="0" fontId="2" fillId="0" borderId="0" xfId="0" applyFont="1"/>
    <xf numFmtId="0" fontId="1" fillId="0" borderId="0" xfId="0" applyFont="1"/>
    <xf numFmtId="164" fontId="1" fillId="0" borderId="0" xfId="0" applyNumberFormat="1" applyFont="1"/>
    <xf numFmtId="0" fontId="0" fillId="0" borderId="0" xfId="0" applyAlignment="1">
      <alignment horizontal="center"/>
    </xf>
    <xf numFmtId="0" fontId="3" fillId="0" borderId="0" xfId="0" applyFont="1"/>
    <xf numFmtId="0" fontId="4" fillId="0" borderId="0" xfId="0" applyFont="1"/>
    <xf numFmtId="0" fontId="5" fillId="6" borderId="1" xfId="0" applyFont="1" applyFill="1" applyBorder="1"/>
    <xf numFmtId="0" fontId="5" fillId="2" borderId="3" xfId="0" applyFont="1" applyFill="1" applyBorder="1" applyAlignment="1">
      <alignment horizontal="left" vertical="center"/>
    </xf>
    <xf numFmtId="0" fontId="6" fillId="2" borderId="2" xfId="0" applyFont="1" applyFill="1" applyBorder="1"/>
    <xf numFmtId="0" fontId="6" fillId="2" borderId="2" xfId="0" applyFont="1" applyFill="1" applyBorder="1" applyAlignment="1">
      <alignment horizontal="center"/>
    </xf>
    <xf numFmtId="0" fontId="5" fillId="2" borderId="1" xfId="0" applyFont="1" applyFill="1" applyBorder="1" applyAlignment="1">
      <alignment horizontal="center"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0" borderId="1" xfId="0" applyFont="1" applyBorder="1" applyAlignment="1">
      <alignment vertical="center"/>
    </xf>
    <xf numFmtId="164" fontId="6" fillId="4" borderId="1" xfId="0" applyNumberFormat="1" applyFont="1" applyFill="1" applyBorder="1" applyAlignment="1">
      <alignment horizontal="right" vertical="center"/>
    </xf>
    <xf numFmtId="0" fontId="9" fillId="0" borderId="0" xfId="0" applyFont="1"/>
    <xf numFmtId="0" fontId="9" fillId="0" borderId="0" xfId="0" applyFont="1" applyAlignment="1">
      <alignment horizontal="center"/>
    </xf>
    <xf numFmtId="0" fontId="11" fillId="2" borderId="6" xfId="0" applyFont="1" applyFill="1" applyBorder="1"/>
    <xf numFmtId="0" fontId="11" fillId="2" borderId="7" xfId="0" applyFont="1" applyFill="1" applyBorder="1"/>
    <xf numFmtId="164" fontId="11" fillId="2" borderId="5" xfId="0" applyNumberFormat="1" applyFont="1" applyFill="1" applyBorder="1"/>
    <xf numFmtId="0" fontId="8" fillId="0" borderId="0" xfId="0" applyFont="1"/>
    <xf numFmtId="0" fontId="12" fillId="5" borderId="1" xfId="0" applyFont="1" applyFill="1" applyBorder="1"/>
    <xf numFmtId="0" fontId="12" fillId="6" borderId="3" xfId="0" applyFont="1" applyFill="1" applyBorder="1" applyAlignment="1">
      <alignment horizontal="left"/>
    </xf>
    <xf numFmtId="0" fontId="12" fillId="6" borderId="2" xfId="0" applyFont="1" applyFill="1" applyBorder="1" applyAlignment="1">
      <alignment horizontal="left"/>
    </xf>
    <xf numFmtId="0" fontId="13" fillId="0" borderId="0" xfId="0" applyFont="1"/>
    <xf numFmtId="0" fontId="12" fillId="5" borderId="1" xfId="0" applyFont="1" applyFill="1" applyBorder="1" applyAlignment="1">
      <alignment vertical="top"/>
    </xf>
    <xf numFmtId="0" fontId="13" fillId="0" borderId="0" xfId="0" applyFont="1" applyAlignment="1">
      <alignment horizontal="center"/>
    </xf>
    <xf numFmtId="164" fontId="16" fillId="4" borderId="1" xfId="0" applyNumberFormat="1" applyFont="1" applyFill="1" applyBorder="1" applyAlignment="1">
      <alignment horizontal="right" vertical="center"/>
    </xf>
    <xf numFmtId="0" fontId="17" fillId="0" borderId="0" xfId="0" applyFont="1"/>
    <xf numFmtId="0" fontId="18" fillId="6" borderId="1" xfId="0" applyFont="1" applyFill="1" applyBorder="1"/>
    <xf numFmtId="0" fontId="18" fillId="2" borderId="3" xfId="0" applyFont="1" applyFill="1" applyBorder="1" applyAlignment="1">
      <alignment horizontal="left" vertical="center"/>
    </xf>
    <xf numFmtId="0" fontId="16" fillId="2" borderId="2" xfId="0" applyFont="1" applyFill="1" applyBorder="1"/>
    <xf numFmtId="0" fontId="16" fillId="2" borderId="2" xfId="0" applyFont="1" applyFill="1" applyBorder="1" applyAlignment="1">
      <alignment horizontal="center"/>
    </xf>
    <xf numFmtId="0" fontId="18" fillId="2" borderId="1" xfId="0" applyFont="1" applyFill="1" applyBorder="1" applyAlignment="1">
      <alignment horizontal="center" vertical="center"/>
    </xf>
    <xf numFmtId="0" fontId="19" fillId="3" borderId="4" xfId="0" applyFont="1" applyFill="1" applyBorder="1" applyAlignment="1">
      <alignment vertical="center"/>
    </xf>
    <xf numFmtId="0" fontId="19"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0" borderId="1" xfId="0" applyFont="1" applyBorder="1" applyAlignment="1">
      <alignment vertical="center"/>
    </xf>
    <xf numFmtId="0" fontId="20" fillId="0" borderId="0" xfId="0" applyFont="1"/>
    <xf numFmtId="0" fontId="15" fillId="0" borderId="0" xfId="0" applyFont="1"/>
    <xf numFmtId="0" fontId="20"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left"/>
    </xf>
    <xf numFmtId="0" fontId="15" fillId="0" borderId="0" xfId="0" applyFont="1" applyAlignment="1">
      <alignment horizontal="center"/>
    </xf>
    <xf numFmtId="0" fontId="21" fillId="2" borderId="6" xfId="0" applyFont="1" applyFill="1" applyBorder="1"/>
    <xf numFmtId="0" fontId="21" fillId="2" borderId="7" xfId="0" applyFont="1" applyFill="1" applyBorder="1"/>
    <xf numFmtId="164" fontId="21" fillId="2" borderId="5" xfId="0" applyNumberFormat="1" applyFont="1" applyFill="1" applyBorder="1"/>
    <xf numFmtId="0" fontId="22" fillId="0" borderId="0" xfId="0" applyFont="1"/>
    <xf numFmtId="0" fontId="23" fillId="5" borderId="1" xfId="0" applyFont="1" applyFill="1" applyBorder="1"/>
    <xf numFmtId="0" fontId="24" fillId="0" borderId="0" xfId="0" applyFont="1"/>
    <xf numFmtId="0" fontId="23" fillId="6" borderId="3" xfId="0" applyFont="1" applyFill="1" applyBorder="1" applyAlignment="1">
      <alignment horizontal="left"/>
    </xf>
    <xf numFmtId="0" fontId="23" fillId="6" borderId="2" xfId="0" applyFont="1" applyFill="1" applyBorder="1" applyAlignment="1">
      <alignment horizontal="left"/>
    </xf>
    <xf numFmtId="0" fontId="23" fillId="5" borderId="1" xfId="0" applyFont="1" applyFill="1" applyBorder="1" applyAlignment="1">
      <alignment vertical="top"/>
    </xf>
    <xf numFmtId="0" fontId="24" fillId="0" borderId="0" xfId="0" applyFont="1" applyAlignment="1">
      <alignment horizontal="center"/>
    </xf>
    <xf numFmtId="0" fontId="16" fillId="0" borderId="1" xfId="0" applyFont="1" applyBorder="1" applyAlignment="1">
      <alignment horizontal="center" vertical="center"/>
    </xf>
    <xf numFmtId="1" fontId="16" fillId="0" borderId="1" xfId="0" applyNumberFormat="1" applyFont="1" applyBorder="1" applyAlignment="1">
      <alignment horizontal="center" vertical="center"/>
    </xf>
    <xf numFmtId="0" fontId="16" fillId="0" borderId="1" xfId="0" applyFont="1" applyBorder="1" applyAlignment="1">
      <alignment horizontal="left" vertical="center"/>
    </xf>
    <xf numFmtId="0" fontId="16" fillId="0" borderId="9" xfId="0" applyFont="1" applyBorder="1" applyAlignment="1">
      <alignment vertical="center"/>
    </xf>
    <xf numFmtId="164" fontId="8" fillId="0" borderId="1" xfId="0" applyNumberFormat="1" applyFont="1" applyBorder="1" applyAlignment="1">
      <alignment vertical="center"/>
    </xf>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4" borderId="0" xfId="0" applyFont="1" applyFill="1"/>
    <xf numFmtId="0" fontId="31" fillId="0" borderId="0" xfId="0" applyFont="1"/>
    <xf numFmtId="0" fontId="32" fillId="0" borderId="0" xfId="0" applyFont="1"/>
    <xf numFmtId="0" fontId="33" fillId="7" borderId="1" xfId="0" applyFont="1" applyFill="1" applyBorder="1" applyAlignment="1">
      <alignment vertical="center"/>
    </xf>
    <xf numFmtId="0" fontId="30" fillId="8" borderId="1" xfId="0" applyFont="1" applyFill="1" applyBorder="1"/>
    <xf numFmtId="0" fontId="30" fillId="8" borderId="1"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32" fillId="0" borderId="1" xfId="0" applyFont="1" applyBorder="1"/>
    <xf numFmtId="44" fontId="32" fillId="0" borderId="1" xfId="1" applyFont="1" applyBorder="1" applyAlignment="1">
      <alignment horizontal="center" vertical="center"/>
    </xf>
    <xf numFmtId="44" fontId="32" fillId="0" borderId="1" xfId="0" applyNumberFormat="1" applyFont="1" applyBorder="1" applyAlignment="1">
      <alignment horizontal="center" vertical="center"/>
    </xf>
    <xf numFmtId="44" fontId="32" fillId="0" borderId="8" xfId="0" applyNumberFormat="1" applyFont="1" applyBorder="1" applyAlignment="1">
      <alignment horizontal="center" vertical="center"/>
    </xf>
    <xf numFmtId="44" fontId="32" fillId="0" borderId="8" xfId="1" applyFont="1" applyBorder="1" applyAlignment="1">
      <alignment horizontal="center" vertical="center"/>
    </xf>
    <xf numFmtId="0" fontId="30" fillId="7" borderId="1" xfId="0" applyFont="1" applyFill="1" applyBorder="1"/>
    <xf numFmtId="0" fontId="34" fillId="0" borderId="6" xfId="0" applyFont="1" applyBorder="1"/>
    <xf numFmtId="0" fontId="34" fillId="0" borderId="7" xfId="0" applyFont="1" applyBorder="1"/>
    <xf numFmtId="0" fontId="27" fillId="0" borderId="7" xfId="0" applyFont="1" applyBorder="1"/>
    <xf numFmtId="44" fontId="34" fillId="0" borderId="5" xfId="0" applyNumberFormat="1" applyFont="1" applyBorder="1"/>
    <xf numFmtId="0" fontId="35" fillId="0" borderId="0" xfId="0" applyFont="1" applyAlignment="1">
      <alignment wrapText="1"/>
    </xf>
    <xf numFmtId="0" fontId="27" fillId="0" borderId="0" xfId="0" applyFont="1" applyAlignment="1">
      <alignment horizontal="left" wrapText="1"/>
    </xf>
    <xf numFmtId="0" fontId="27" fillId="0" borderId="0" xfId="0" applyFont="1" applyAlignment="1">
      <alignment wrapText="1"/>
    </xf>
    <xf numFmtId="0" fontId="33" fillId="7" borderId="1" xfId="0" applyFont="1" applyFill="1" applyBorder="1" applyAlignment="1">
      <alignment horizontal="left" vertical="top"/>
    </xf>
    <xf numFmtId="0" fontId="36" fillId="0" borderId="0" xfId="0" applyFont="1" applyAlignment="1" applyProtection="1">
      <alignment horizontal="center" vertical="top"/>
      <protection locked="0"/>
    </xf>
    <xf numFmtId="0" fontId="6" fillId="5" borderId="1" xfId="0" applyFont="1" applyFill="1" applyBorder="1" applyAlignment="1">
      <alignment vertical="center"/>
    </xf>
    <xf numFmtId="0" fontId="6" fillId="0" borderId="1" xfId="0" applyFont="1" applyBorder="1" applyAlignment="1">
      <alignment horizontal="center" vertical="center"/>
    </xf>
    <xf numFmtId="1" fontId="10" fillId="0" borderId="1" xfId="0" applyNumberFormat="1" applyFont="1" applyBorder="1" applyAlignment="1">
      <alignment horizontal="center" vertical="center"/>
    </xf>
    <xf numFmtId="0" fontId="6" fillId="0" borderId="1" xfId="0" applyFont="1" applyBorder="1" applyAlignment="1">
      <alignment horizontal="left" vertical="center"/>
    </xf>
    <xf numFmtId="1" fontId="6" fillId="0" borderId="1" xfId="0" applyNumberFormat="1" applyFont="1" applyBorder="1" applyAlignment="1">
      <alignment horizontal="center" vertical="center"/>
    </xf>
    <xf numFmtId="0" fontId="6" fillId="0" borderId="9" xfId="0" applyFont="1" applyBorder="1" applyAlignment="1">
      <alignment vertical="center"/>
    </xf>
    <xf numFmtId="164" fontId="6" fillId="0" borderId="1" xfId="0" applyNumberFormat="1" applyFont="1" applyBorder="1" applyAlignment="1">
      <alignment horizontal="right" vertical="center"/>
    </xf>
    <xf numFmtId="0" fontId="23" fillId="6" borderId="3" xfId="0" applyFont="1" applyFill="1" applyBorder="1" applyAlignment="1">
      <alignment horizontal="left"/>
    </xf>
    <xf numFmtId="0" fontId="23" fillId="6" borderId="2" xfId="0" applyFont="1" applyFill="1" applyBorder="1" applyAlignment="1">
      <alignment horizontal="left"/>
    </xf>
    <xf numFmtId="165" fontId="23" fillId="6" borderId="3" xfId="0" applyNumberFormat="1" applyFont="1" applyFill="1" applyBorder="1" applyAlignment="1">
      <alignment horizontal="left"/>
    </xf>
    <xf numFmtId="165" fontId="23" fillId="6" borderId="2" xfId="0" applyNumberFormat="1" applyFont="1" applyFill="1" applyBorder="1" applyAlignment="1">
      <alignment horizontal="left"/>
    </xf>
    <xf numFmtId="0" fontId="23" fillId="6" borderId="3" xfId="0" applyFont="1" applyFill="1" applyBorder="1" applyAlignment="1">
      <alignment horizontal="left" vertical="top"/>
    </xf>
    <xf numFmtId="0" fontId="23" fillId="6" borderId="2" xfId="0" applyFont="1" applyFill="1" applyBorder="1" applyAlignment="1">
      <alignment horizontal="left" vertical="top"/>
    </xf>
    <xf numFmtId="0" fontId="12" fillId="6" borderId="3" xfId="0" applyFont="1" applyFill="1" applyBorder="1" applyAlignment="1">
      <alignment horizontal="left"/>
    </xf>
    <xf numFmtId="0" fontId="12" fillId="6" borderId="2" xfId="0" applyFont="1" applyFill="1" applyBorder="1" applyAlignment="1">
      <alignment horizontal="left"/>
    </xf>
    <xf numFmtId="165" fontId="12" fillId="6" borderId="3" xfId="0" applyNumberFormat="1" applyFont="1" applyFill="1" applyBorder="1" applyAlignment="1">
      <alignment horizontal="left"/>
    </xf>
    <xf numFmtId="165" fontId="12" fillId="6" borderId="2" xfId="0" applyNumberFormat="1" applyFont="1" applyFill="1" applyBorder="1" applyAlignment="1">
      <alignment horizontal="left"/>
    </xf>
    <xf numFmtId="0" fontId="12" fillId="6" borderId="3" xfId="0" applyFont="1" applyFill="1" applyBorder="1" applyAlignment="1">
      <alignment horizontal="left" vertical="top"/>
    </xf>
    <xf numFmtId="0" fontId="12" fillId="6" borderId="2" xfId="0" applyFont="1" applyFill="1" applyBorder="1" applyAlignment="1">
      <alignment horizontal="left" vertical="top"/>
    </xf>
    <xf numFmtId="0" fontId="35" fillId="0" borderId="0" xfId="0" applyFont="1" applyAlignment="1">
      <alignment horizontal="left" vertical="center" wrapText="1"/>
    </xf>
    <xf numFmtId="0" fontId="36" fillId="6" borderId="1" xfId="0" applyFont="1" applyFill="1" applyBorder="1" applyAlignment="1" applyProtection="1">
      <alignment horizontal="center" vertical="top"/>
      <protection locked="0"/>
    </xf>
  </cellXfs>
  <cellStyles count="3">
    <cellStyle name="Standaard" xfId="0" builtinId="0"/>
    <cellStyle name="Standaard 11" xfId="2" xr:uid="{EBAB5565-4C3E-4124-9B29-A659A9CE8E3C}"/>
    <cellStyle name="Valuta" xfId="1" builtinId="4"/>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1228725</xdr:colOff>
      <xdr:row>0</xdr:row>
      <xdr:rowOff>38100</xdr:rowOff>
    </xdr:from>
    <xdr:to>
      <xdr:col>13</xdr:col>
      <xdr:colOff>9525</xdr:colOff>
      <xdr:row>5</xdr:row>
      <xdr:rowOff>123190</xdr:rowOff>
    </xdr:to>
    <xdr:pic>
      <xdr:nvPicPr>
        <xdr:cNvPr id="3" name="Afbeelding 2">
          <a:extLst>
            <a:ext uri="{FF2B5EF4-FFF2-40B4-BE49-F238E27FC236}">
              <a16:creationId xmlns:a16="http://schemas.microsoft.com/office/drawing/2014/main" id="{12371F0A-9783-C506-8876-DB0A95388A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01875" y="38100"/>
          <a:ext cx="1647825" cy="1094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1228725</xdr:colOff>
      <xdr:row>0</xdr:row>
      <xdr:rowOff>76200</xdr:rowOff>
    </xdr:from>
    <xdr:to>
      <xdr:col>13</xdr:col>
      <xdr:colOff>0</xdr:colOff>
      <xdr:row>5</xdr:row>
      <xdr:rowOff>95250</xdr:rowOff>
    </xdr:to>
    <xdr:pic>
      <xdr:nvPicPr>
        <xdr:cNvPr id="2" name="Afbeelding 1">
          <a:extLst>
            <a:ext uri="{FF2B5EF4-FFF2-40B4-BE49-F238E27FC236}">
              <a16:creationId xmlns:a16="http://schemas.microsoft.com/office/drawing/2014/main" id="{9BA537C4-0F0D-CC6D-9ED4-63B2D1B631E0}"/>
            </a:ext>
          </a:extLst>
        </xdr:cNvPr>
        <xdr:cNvPicPr>
          <a:picLocks noChangeAspect="1"/>
        </xdr:cNvPicPr>
      </xdr:nvPicPr>
      <xdr:blipFill>
        <a:blip xmlns:r="http://schemas.openxmlformats.org/officeDocument/2006/relationships" r:embed="rId1"/>
        <a:stretch>
          <a:fillRect/>
        </a:stretch>
      </xdr:blipFill>
      <xdr:spPr>
        <a:xfrm>
          <a:off x="14592300" y="76200"/>
          <a:ext cx="1628775"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171450</xdr:colOff>
      <xdr:row>0</xdr:row>
      <xdr:rowOff>104775</xdr:rowOff>
    </xdr:from>
    <xdr:to>
      <xdr:col>3</xdr:col>
      <xdr:colOff>1800225</xdr:colOff>
      <xdr:row>5</xdr:row>
      <xdr:rowOff>76200</xdr:rowOff>
    </xdr:to>
    <xdr:pic>
      <xdr:nvPicPr>
        <xdr:cNvPr id="3" name="Afbeelding 2">
          <a:extLst>
            <a:ext uri="{FF2B5EF4-FFF2-40B4-BE49-F238E27FC236}">
              <a16:creationId xmlns:a16="http://schemas.microsoft.com/office/drawing/2014/main" id="{44DE83FE-ACCC-0B22-30DB-BD7B9DF1AB9D}"/>
            </a:ext>
          </a:extLst>
        </xdr:cNvPr>
        <xdr:cNvPicPr>
          <a:picLocks noChangeAspect="1"/>
        </xdr:cNvPicPr>
      </xdr:nvPicPr>
      <xdr:blipFill>
        <a:blip xmlns:r="http://schemas.openxmlformats.org/officeDocument/2006/relationships" r:embed="rId1"/>
        <a:stretch>
          <a:fillRect/>
        </a:stretch>
      </xdr:blipFill>
      <xdr:spPr>
        <a:xfrm>
          <a:off x="9067800" y="104775"/>
          <a:ext cx="1628775" cy="1019175"/>
        </a:xfrm>
        <a:prstGeom prst="rect">
          <a:avLst/>
        </a:prstGeom>
      </xdr:spPr>
    </xdr:pic>
    <xdr:clientData/>
  </xdr:twoCellAnchor>
  <xdr:twoCellAnchor editAs="oneCell">
    <xdr:from>
      <xdr:col>1</xdr:col>
      <xdr:colOff>1247775</xdr:colOff>
      <xdr:row>0</xdr:row>
      <xdr:rowOff>114300</xdr:rowOff>
    </xdr:from>
    <xdr:to>
      <xdr:col>2</xdr:col>
      <xdr:colOff>1228725</xdr:colOff>
      <xdr:row>5</xdr:row>
      <xdr:rowOff>72698</xdr:rowOff>
    </xdr:to>
    <xdr:pic>
      <xdr:nvPicPr>
        <xdr:cNvPr id="4" name="Afbeelding 3">
          <a:extLst>
            <a:ext uri="{FF2B5EF4-FFF2-40B4-BE49-F238E27FC236}">
              <a16:creationId xmlns:a16="http://schemas.microsoft.com/office/drawing/2014/main" id="{CC1FE713-49E8-1ECF-7956-97C9B277E1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0900" y="114300"/>
          <a:ext cx="1514475" cy="10061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89F6E-2146-4A42-B587-A7A4458FB323}">
  <sheetPr>
    <pageSetUpPr fitToPage="1"/>
  </sheetPr>
  <dimension ref="A2:M112"/>
  <sheetViews>
    <sheetView showGridLines="0" zoomScaleNormal="100" workbookViewId="0"/>
  </sheetViews>
  <sheetFormatPr defaultRowHeight="15" x14ac:dyDescent="0.25"/>
  <cols>
    <col min="1" max="1" width="28.42578125" customWidth="1"/>
    <col min="2" max="2" width="16.7109375" customWidth="1"/>
    <col min="3" max="3" width="19.85546875" bestFit="1" customWidth="1"/>
    <col min="4" max="4" width="20.140625" bestFit="1" customWidth="1"/>
    <col min="5" max="5" width="16.7109375" customWidth="1"/>
    <col min="6" max="6" width="9.140625" style="4" bestFit="1"/>
    <col min="7" max="7" width="18.7109375" style="4" bestFit="1" customWidth="1"/>
    <col min="8" max="8" width="17" style="4" customWidth="1"/>
    <col min="9" max="9" width="20" style="4" customWidth="1"/>
    <col min="10" max="10" width="21.140625" customWidth="1"/>
    <col min="11" max="11" width="18.7109375" customWidth="1"/>
    <col min="12" max="12" width="22.7109375" bestFit="1" customWidth="1"/>
    <col min="13" max="13" width="20.28515625" customWidth="1"/>
  </cols>
  <sheetData>
    <row r="2" spans="1:13" ht="19.5" x14ac:dyDescent="0.25">
      <c r="A2" s="30" t="s">
        <v>67</v>
      </c>
    </row>
    <row r="4" spans="1:13" x14ac:dyDescent="0.25">
      <c r="A4" s="31" t="s">
        <v>18</v>
      </c>
      <c r="B4" s="31"/>
      <c r="C4" s="31"/>
      <c r="D4" s="31"/>
      <c r="E4" s="31"/>
    </row>
    <row r="7" spans="1:13" x14ac:dyDescent="0.25">
      <c r="A7" s="32"/>
      <c r="B7" s="32"/>
      <c r="C7" s="32"/>
      <c r="D7" s="33"/>
      <c r="E7" s="33"/>
      <c r="F7" s="34"/>
      <c r="G7" s="34"/>
      <c r="H7" s="34"/>
      <c r="I7" s="34"/>
      <c r="J7" s="35" t="s">
        <v>1</v>
      </c>
      <c r="K7" s="35" t="s">
        <v>2</v>
      </c>
      <c r="L7" s="35" t="s">
        <v>3</v>
      </c>
      <c r="M7" s="35"/>
    </row>
    <row r="8" spans="1:13" ht="51" x14ac:dyDescent="0.25">
      <c r="A8" s="36" t="s">
        <v>8</v>
      </c>
      <c r="B8" s="36" t="s">
        <v>24</v>
      </c>
      <c r="C8" s="36" t="s">
        <v>0</v>
      </c>
      <c r="D8" s="37" t="s">
        <v>4</v>
      </c>
      <c r="E8" s="37" t="s">
        <v>17</v>
      </c>
      <c r="F8" s="37" t="s">
        <v>7</v>
      </c>
      <c r="G8" s="37" t="s">
        <v>5</v>
      </c>
      <c r="H8" s="37" t="s">
        <v>9</v>
      </c>
      <c r="I8" s="37" t="s">
        <v>6</v>
      </c>
      <c r="J8" s="37" t="s">
        <v>19</v>
      </c>
      <c r="K8" s="37" t="s">
        <v>65</v>
      </c>
      <c r="L8" s="37" t="s">
        <v>64</v>
      </c>
      <c r="M8" s="38" t="s">
        <v>63</v>
      </c>
    </row>
    <row r="9" spans="1:13" x14ac:dyDescent="0.25">
      <c r="A9" s="39" t="s">
        <v>26</v>
      </c>
      <c r="B9" s="39" t="s">
        <v>25</v>
      </c>
      <c r="C9" s="39" t="s">
        <v>12</v>
      </c>
      <c r="D9" s="39" t="s">
        <v>29</v>
      </c>
      <c r="E9" s="56">
        <v>240</v>
      </c>
      <c r="F9" s="92">
        <v>3</v>
      </c>
      <c r="G9" s="56" t="s">
        <v>13</v>
      </c>
      <c r="H9" s="58" t="s">
        <v>14</v>
      </c>
      <c r="I9" s="56">
        <v>10</v>
      </c>
      <c r="J9" s="29">
        <v>0</v>
      </c>
      <c r="K9" s="29">
        <v>0</v>
      </c>
      <c r="L9" s="29">
        <v>0</v>
      </c>
      <c r="M9" s="60">
        <f>(J9*F9*12)+(K9*F9*I9)+(L9*F9*I9)</f>
        <v>0</v>
      </c>
    </row>
    <row r="10" spans="1:13" x14ac:dyDescent="0.25">
      <c r="A10" s="39" t="s">
        <v>26</v>
      </c>
      <c r="B10" s="39" t="s">
        <v>25</v>
      </c>
      <c r="C10" s="39" t="s">
        <v>16</v>
      </c>
      <c r="D10" s="39" t="s">
        <v>10</v>
      </c>
      <c r="E10" s="56" t="s">
        <v>48</v>
      </c>
      <c r="F10" s="57">
        <v>1</v>
      </c>
      <c r="G10" s="56" t="s">
        <v>13</v>
      </c>
      <c r="H10" s="58" t="s">
        <v>14</v>
      </c>
      <c r="I10" s="56">
        <v>10</v>
      </c>
      <c r="J10" s="29">
        <v>0</v>
      </c>
      <c r="K10" s="29">
        <v>0</v>
      </c>
      <c r="L10" s="29">
        <v>0</v>
      </c>
      <c r="M10" s="60">
        <f t="shared" ref="M10:M31" si="0">(J10*F10*12)+(K10*F10*I10)+(L10*F10*I10)</f>
        <v>0</v>
      </c>
    </row>
    <row r="11" spans="1:13" x14ac:dyDescent="0.25">
      <c r="A11" s="39" t="s">
        <v>26</v>
      </c>
      <c r="B11" s="39" t="s">
        <v>25</v>
      </c>
      <c r="C11" s="39" t="s">
        <v>12</v>
      </c>
      <c r="D11" s="59" t="s">
        <v>10</v>
      </c>
      <c r="E11" s="56">
        <v>660</v>
      </c>
      <c r="F11" s="57">
        <v>1</v>
      </c>
      <c r="G11" s="56" t="s">
        <v>49</v>
      </c>
      <c r="H11" s="58" t="s">
        <v>14</v>
      </c>
      <c r="I11" s="56">
        <v>126</v>
      </c>
      <c r="J11" s="29">
        <v>0</v>
      </c>
      <c r="K11" s="29">
        <v>0</v>
      </c>
      <c r="L11" s="29">
        <v>0</v>
      </c>
      <c r="M11" s="60">
        <f t="shared" si="0"/>
        <v>0</v>
      </c>
    </row>
    <row r="12" spans="1:13" x14ac:dyDescent="0.25">
      <c r="A12" s="39" t="s">
        <v>26</v>
      </c>
      <c r="B12" s="39" t="s">
        <v>25</v>
      </c>
      <c r="C12" s="39" t="s">
        <v>12</v>
      </c>
      <c r="D12" s="39" t="s">
        <v>15</v>
      </c>
      <c r="E12" s="56">
        <v>500</v>
      </c>
      <c r="F12" s="57">
        <v>3</v>
      </c>
      <c r="G12" s="56" t="s">
        <v>13</v>
      </c>
      <c r="H12" s="58" t="s">
        <v>14</v>
      </c>
      <c r="I12" s="56">
        <v>10</v>
      </c>
      <c r="J12" s="29">
        <v>0</v>
      </c>
      <c r="K12" s="29">
        <v>0</v>
      </c>
      <c r="L12" s="29">
        <v>0</v>
      </c>
      <c r="M12" s="60">
        <f t="shared" si="0"/>
        <v>0</v>
      </c>
    </row>
    <row r="13" spans="1:13" x14ac:dyDescent="0.25">
      <c r="A13" s="39" t="s">
        <v>26</v>
      </c>
      <c r="B13" s="39" t="s">
        <v>25</v>
      </c>
      <c r="C13" s="39" t="s">
        <v>12</v>
      </c>
      <c r="D13" s="39" t="s">
        <v>15</v>
      </c>
      <c r="E13" s="56">
        <v>240</v>
      </c>
      <c r="F13" s="57">
        <v>2</v>
      </c>
      <c r="G13" s="56" t="s">
        <v>13</v>
      </c>
      <c r="H13" s="58" t="s">
        <v>14</v>
      </c>
      <c r="I13" s="56">
        <v>10</v>
      </c>
      <c r="J13" s="29">
        <v>0</v>
      </c>
      <c r="K13" s="29">
        <v>0</v>
      </c>
      <c r="L13" s="29">
        <v>0</v>
      </c>
      <c r="M13" s="60">
        <f t="shared" si="0"/>
        <v>0</v>
      </c>
    </row>
    <row r="14" spans="1:13" x14ac:dyDescent="0.25">
      <c r="A14" s="39" t="s">
        <v>26</v>
      </c>
      <c r="B14" s="39" t="s">
        <v>25</v>
      </c>
      <c r="C14" s="39" t="s">
        <v>12</v>
      </c>
      <c r="D14" s="39" t="s">
        <v>11</v>
      </c>
      <c r="E14" s="56">
        <v>240</v>
      </c>
      <c r="F14" s="57">
        <v>9</v>
      </c>
      <c r="G14" s="56" t="s">
        <v>30</v>
      </c>
      <c r="H14" s="58" t="s">
        <v>14</v>
      </c>
      <c r="I14" s="56">
        <v>42</v>
      </c>
      <c r="J14" s="29">
        <v>0</v>
      </c>
      <c r="K14" s="29">
        <v>0</v>
      </c>
      <c r="L14" s="29">
        <v>0</v>
      </c>
      <c r="M14" s="60">
        <f t="shared" si="0"/>
        <v>0</v>
      </c>
    </row>
    <row r="15" spans="1:13" x14ac:dyDescent="0.25">
      <c r="A15" s="39" t="s">
        <v>26</v>
      </c>
      <c r="B15" s="39" t="s">
        <v>25</v>
      </c>
      <c r="C15" s="39" t="s">
        <v>12</v>
      </c>
      <c r="D15" s="39" t="s">
        <v>11</v>
      </c>
      <c r="E15" s="56">
        <v>1100</v>
      </c>
      <c r="F15" s="57">
        <v>1</v>
      </c>
      <c r="G15" s="56" t="s">
        <v>30</v>
      </c>
      <c r="H15" s="58" t="s">
        <v>14</v>
      </c>
      <c r="I15" s="56">
        <v>42</v>
      </c>
      <c r="J15" s="29">
        <v>0</v>
      </c>
      <c r="K15" s="29">
        <v>0</v>
      </c>
      <c r="L15" s="29">
        <v>0</v>
      </c>
      <c r="M15" s="60">
        <f t="shared" si="0"/>
        <v>0</v>
      </c>
    </row>
    <row r="16" spans="1:13" x14ac:dyDescent="0.25">
      <c r="A16" s="39" t="s">
        <v>51</v>
      </c>
      <c r="B16" s="39" t="s">
        <v>25</v>
      </c>
      <c r="C16" s="39" t="s">
        <v>12</v>
      </c>
      <c r="D16" s="39" t="s">
        <v>43</v>
      </c>
      <c r="E16" s="56">
        <v>660</v>
      </c>
      <c r="F16" s="57">
        <v>2</v>
      </c>
      <c r="G16" s="56" t="s">
        <v>30</v>
      </c>
      <c r="H16" s="58" t="s">
        <v>14</v>
      </c>
      <c r="I16" s="56">
        <v>42</v>
      </c>
      <c r="J16" s="29">
        <v>0</v>
      </c>
      <c r="K16" s="29">
        <v>0</v>
      </c>
      <c r="L16" s="29">
        <v>0</v>
      </c>
      <c r="M16" s="60">
        <f t="shared" si="0"/>
        <v>0</v>
      </c>
    </row>
    <row r="17" spans="1:13" x14ac:dyDescent="0.25">
      <c r="A17" s="39" t="s">
        <v>51</v>
      </c>
      <c r="B17" s="39" t="s">
        <v>25</v>
      </c>
      <c r="C17" s="39" t="s">
        <v>12</v>
      </c>
      <c r="D17" s="59" t="s">
        <v>10</v>
      </c>
      <c r="E17" s="56">
        <v>660</v>
      </c>
      <c r="F17" s="57">
        <v>4</v>
      </c>
      <c r="G17" s="56" t="s">
        <v>49</v>
      </c>
      <c r="H17" s="58" t="s">
        <v>14</v>
      </c>
      <c r="I17" s="56">
        <v>126</v>
      </c>
      <c r="J17" s="29">
        <v>0</v>
      </c>
      <c r="K17" s="29">
        <v>0</v>
      </c>
      <c r="L17" s="29">
        <v>0</v>
      </c>
      <c r="M17" s="60">
        <f t="shared" si="0"/>
        <v>0</v>
      </c>
    </row>
    <row r="18" spans="1:13" x14ac:dyDescent="0.25">
      <c r="A18" s="39" t="s">
        <v>51</v>
      </c>
      <c r="B18" s="39" t="s">
        <v>25</v>
      </c>
      <c r="C18" s="39" t="s">
        <v>12</v>
      </c>
      <c r="D18" s="39" t="s">
        <v>11</v>
      </c>
      <c r="E18" s="56">
        <v>240</v>
      </c>
      <c r="F18" s="57">
        <v>5</v>
      </c>
      <c r="G18" s="56" t="s">
        <v>30</v>
      </c>
      <c r="H18" s="58" t="s">
        <v>14</v>
      </c>
      <c r="I18" s="56">
        <v>42</v>
      </c>
      <c r="J18" s="29">
        <v>0</v>
      </c>
      <c r="K18" s="29">
        <v>0</v>
      </c>
      <c r="L18" s="29">
        <v>0</v>
      </c>
      <c r="M18" s="60">
        <f t="shared" si="0"/>
        <v>0</v>
      </c>
    </row>
    <row r="19" spans="1:13" x14ac:dyDescent="0.25">
      <c r="A19" s="39" t="s">
        <v>51</v>
      </c>
      <c r="B19" s="39" t="s">
        <v>25</v>
      </c>
      <c r="C19" s="39" t="s">
        <v>12</v>
      </c>
      <c r="D19" s="39" t="s">
        <v>11</v>
      </c>
      <c r="E19" s="56">
        <v>660</v>
      </c>
      <c r="F19" s="57">
        <v>1</v>
      </c>
      <c r="G19" s="56" t="s">
        <v>13</v>
      </c>
      <c r="H19" s="58" t="s">
        <v>14</v>
      </c>
      <c r="I19" s="56">
        <v>10</v>
      </c>
      <c r="J19" s="29">
        <v>0</v>
      </c>
      <c r="K19" s="29">
        <v>0</v>
      </c>
      <c r="L19" s="29">
        <v>0</v>
      </c>
      <c r="M19" s="60">
        <f t="shared" si="0"/>
        <v>0</v>
      </c>
    </row>
    <row r="20" spans="1:13" x14ac:dyDescent="0.25">
      <c r="A20" s="39" t="s">
        <v>51</v>
      </c>
      <c r="B20" s="39" t="s">
        <v>25</v>
      </c>
      <c r="C20" s="39" t="s">
        <v>12</v>
      </c>
      <c r="D20" s="39" t="s">
        <v>15</v>
      </c>
      <c r="E20" s="56">
        <v>240</v>
      </c>
      <c r="F20" s="57">
        <v>3</v>
      </c>
      <c r="G20" s="56" t="s">
        <v>13</v>
      </c>
      <c r="H20" s="58" t="s">
        <v>14</v>
      </c>
      <c r="I20" s="56">
        <v>10</v>
      </c>
      <c r="J20" s="29">
        <v>0</v>
      </c>
      <c r="K20" s="29">
        <v>0</v>
      </c>
      <c r="L20" s="29">
        <v>0</v>
      </c>
      <c r="M20" s="60">
        <f t="shared" si="0"/>
        <v>0</v>
      </c>
    </row>
    <row r="21" spans="1:13" x14ac:dyDescent="0.25">
      <c r="A21" s="39" t="s">
        <v>45</v>
      </c>
      <c r="B21" s="39" t="s">
        <v>25</v>
      </c>
      <c r="C21" s="39" t="s">
        <v>12</v>
      </c>
      <c r="D21" s="59" t="s">
        <v>43</v>
      </c>
      <c r="E21" s="56">
        <v>660</v>
      </c>
      <c r="F21" s="57">
        <v>1</v>
      </c>
      <c r="G21" s="56" t="s">
        <v>30</v>
      </c>
      <c r="H21" s="58" t="s">
        <v>14</v>
      </c>
      <c r="I21" s="56">
        <v>42</v>
      </c>
      <c r="J21" s="29">
        <v>0</v>
      </c>
      <c r="K21" s="29">
        <v>0</v>
      </c>
      <c r="L21" s="29">
        <v>0</v>
      </c>
      <c r="M21" s="60">
        <f t="shared" si="0"/>
        <v>0</v>
      </c>
    </row>
    <row r="22" spans="1:13" x14ac:dyDescent="0.25">
      <c r="A22" s="39" t="s">
        <v>45</v>
      </c>
      <c r="B22" s="39" t="s">
        <v>25</v>
      </c>
      <c r="C22" s="39" t="s">
        <v>12</v>
      </c>
      <c r="D22" s="39" t="s">
        <v>15</v>
      </c>
      <c r="E22" s="56">
        <v>500</v>
      </c>
      <c r="F22" s="57">
        <v>1</v>
      </c>
      <c r="G22" s="56" t="s">
        <v>13</v>
      </c>
      <c r="H22" s="58" t="s">
        <v>14</v>
      </c>
      <c r="I22" s="56">
        <v>10</v>
      </c>
      <c r="J22" s="29">
        <v>0</v>
      </c>
      <c r="K22" s="29">
        <v>0</v>
      </c>
      <c r="L22" s="29">
        <v>0</v>
      </c>
      <c r="M22" s="60">
        <f t="shared" si="0"/>
        <v>0</v>
      </c>
    </row>
    <row r="23" spans="1:13" x14ac:dyDescent="0.25">
      <c r="A23" s="39" t="s">
        <v>45</v>
      </c>
      <c r="B23" s="39" t="s">
        <v>25</v>
      </c>
      <c r="C23" s="39" t="s">
        <v>12</v>
      </c>
      <c r="D23" s="39" t="s">
        <v>15</v>
      </c>
      <c r="E23" s="56">
        <v>240</v>
      </c>
      <c r="F23" s="57">
        <v>3</v>
      </c>
      <c r="G23" s="56" t="s">
        <v>13</v>
      </c>
      <c r="H23" s="58" t="s">
        <v>14</v>
      </c>
      <c r="I23" s="56">
        <v>10</v>
      </c>
      <c r="J23" s="29">
        <v>0</v>
      </c>
      <c r="K23" s="29">
        <v>0</v>
      </c>
      <c r="L23" s="29">
        <v>0</v>
      </c>
      <c r="M23" s="60">
        <f t="shared" si="0"/>
        <v>0</v>
      </c>
    </row>
    <row r="24" spans="1:13" x14ac:dyDescent="0.25">
      <c r="A24" s="39" t="s">
        <v>45</v>
      </c>
      <c r="B24" s="39" t="s">
        <v>25</v>
      </c>
      <c r="C24" s="39" t="s">
        <v>12</v>
      </c>
      <c r="D24" s="39" t="s">
        <v>11</v>
      </c>
      <c r="E24" s="56">
        <v>1100</v>
      </c>
      <c r="F24" s="57">
        <v>2</v>
      </c>
      <c r="G24" s="56" t="s">
        <v>30</v>
      </c>
      <c r="H24" s="58" t="s">
        <v>14</v>
      </c>
      <c r="I24" s="56">
        <v>42</v>
      </c>
      <c r="J24" s="29">
        <v>0</v>
      </c>
      <c r="K24" s="29">
        <v>0</v>
      </c>
      <c r="L24" s="29">
        <v>0</v>
      </c>
      <c r="M24" s="60">
        <f t="shared" si="0"/>
        <v>0</v>
      </c>
    </row>
    <row r="25" spans="1:13" x14ac:dyDescent="0.25">
      <c r="A25" s="39" t="s">
        <v>45</v>
      </c>
      <c r="B25" s="39" t="s">
        <v>25</v>
      </c>
      <c r="C25" s="39" t="s">
        <v>12</v>
      </c>
      <c r="D25" s="59" t="s">
        <v>10</v>
      </c>
      <c r="E25" s="56">
        <v>1100</v>
      </c>
      <c r="F25" s="57">
        <v>3</v>
      </c>
      <c r="G25" s="56" t="s">
        <v>30</v>
      </c>
      <c r="H25" s="58" t="s">
        <v>14</v>
      </c>
      <c r="I25" s="56">
        <v>42</v>
      </c>
      <c r="J25" s="29">
        <v>0</v>
      </c>
      <c r="K25" s="29">
        <v>0</v>
      </c>
      <c r="L25" s="29">
        <v>0</v>
      </c>
      <c r="M25" s="60">
        <f t="shared" si="0"/>
        <v>0</v>
      </c>
    </row>
    <row r="26" spans="1:13" x14ac:dyDescent="0.25">
      <c r="A26" s="39" t="s">
        <v>45</v>
      </c>
      <c r="B26" s="39" t="s">
        <v>25</v>
      </c>
      <c r="C26" s="39" t="s">
        <v>16</v>
      </c>
      <c r="D26" s="39" t="s">
        <v>10</v>
      </c>
      <c r="E26" s="56" t="s">
        <v>48</v>
      </c>
      <c r="F26" s="57">
        <v>1</v>
      </c>
      <c r="G26" s="56" t="s">
        <v>13</v>
      </c>
      <c r="H26" s="58" t="s">
        <v>14</v>
      </c>
      <c r="I26" s="56">
        <v>10</v>
      </c>
      <c r="J26" s="29">
        <v>0</v>
      </c>
      <c r="K26" s="29">
        <v>0</v>
      </c>
      <c r="L26" s="29">
        <v>0</v>
      </c>
      <c r="M26" s="60">
        <f t="shared" si="0"/>
        <v>0</v>
      </c>
    </row>
    <row r="27" spans="1:13" x14ac:dyDescent="0.25">
      <c r="A27" s="39" t="s">
        <v>46</v>
      </c>
      <c r="B27" s="39" t="s">
        <v>25</v>
      </c>
      <c r="C27" s="39" t="s">
        <v>12</v>
      </c>
      <c r="D27" s="59" t="s">
        <v>10</v>
      </c>
      <c r="E27" s="56">
        <v>660</v>
      </c>
      <c r="F27" s="57">
        <v>1</v>
      </c>
      <c r="G27" s="56" t="s">
        <v>31</v>
      </c>
      <c r="H27" s="58" t="s">
        <v>14</v>
      </c>
      <c r="I27" s="56">
        <v>84</v>
      </c>
      <c r="J27" s="29">
        <v>0</v>
      </c>
      <c r="K27" s="29">
        <v>0</v>
      </c>
      <c r="L27" s="29">
        <v>0</v>
      </c>
      <c r="M27" s="60">
        <f t="shared" si="0"/>
        <v>0</v>
      </c>
    </row>
    <row r="28" spans="1:13" x14ac:dyDescent="0.25">
      <c r="A28" s="39" t="s">
        <v>46</v>
      </c>
      <c r="B28" s="39" t="s">
        <v>25</v>
      </c>
      <c r="C28" s="39" t="s">
        <v>12</v>
      </c>
      <c r="D28" s="39" t="s">
        <v>15</v>
      </c>
      <c r="E28" s="56">
        <v>240</v>
      </c>
      <c r="F28" s="57">
        <v>1</v>
      </c>
      <c r="G28" s="56" t="s">
        <v>13</v>
      </c>
      <c r="H28" s="58" t="s">
        <v>14</v>
      </c>
      <c r="I28" s="56">
        <v>10</v>
      </c>
      <c r="J28" s="29">
        <v>0</v>
      </c>
      <c r="K28" s="29">
        <v>0</v>
      </c>
      <c r="L28" s="29">
        <v>0</v>
      </c>
      <c r="M28" s="60">
        <f t="shared" si="0"/>
        <v>0</v>
      </c>
    </row>
    <row r="29" spans="1:13" x14ac:dyDescent="0.25">
      <c r="A29" s="39" t="s">
        <v>47</v>
      </c>
      <c r="B29" s="39" t="s">
        <v>25</v>
      </c>
      <c r="C29" s="39" t="s">
        <v>12</v>
      </c>
      <c r="D29" s="39" t="s">
        <v>15</v>
      </c>
      <c r="E29" s="56">
        <v>240</v>
      </c>
      <c r="F29" s="57">
        <v>1</v>
      </c>
      <c r="G29" s="56" t="s">
        <v>13</v>
      </c>
      <c r="H29" s="58" t="s">
        <v>14</v>
      </c>
      <c r="I29" s="56">
        <v>10</v>
      </c>
      <c r="J29" s="29">
        <v>0</v>
      </c>
      <c r="K29" s="29">
        <v>0</v>
      </c>
      <c r="L29" s="29">
        <v>0</v>
      </c>
      <c r="M29" s="60">
        <f t="shared" si="0"/>
        <v>0</v>
      </c>
    </row>
    <row r="30" spans="1:13" x14ac:dyDescent="0.25">
      <c r="A30" s="39" t="s">
        <v>47</v>
      </c>
      <c r="B30" s="39" t="s">
        <v>25</v>
      </c>
      <c r="C30" s="39" t="s">
        <v>12</v>
      </c>
      <c r="D30" s="59" t="s">
        <v>10</v>
      </c>
      <c r="E30" s="56">
        <v>660</v>
      </c>
      <c r="F30" s="57">
        <v>1</v>
      </c>
      <c r="G30" s="56" t="s">
        <v>31</v>
      </c>
      <c r="H30" s="58" t="s">
        <v>14</v>
      </c>
      <c r="I30" s="56">
        <v>84</v>
      </c>
      <c r="J30" s="29">
        <v>0</v>
      </c>
      <c r="K30" s="29">
        <v>0</v>
      </c>
      <c r="L30" s="29">
        <v>0</v>
      </c>
      <c r="M30" s="60">
        <f t="shared" si="0"/>
        <v>0</v>
      </c>
    </row>
    <row r="31" spans="1:13" x14ac:dyDescent="0.25">
      <c r="A31" s="39" t="s">
        <v>47</v>
      </c>
      <c r="B31" s="39" t="s">
        <v>25</v>
      </c>
      <c r="C31" s="39" t="s">
        <v>12</v>
      </c>
      <c r="D31" s="39" t="s">
        <v>11</v>
      </c>
      <c r="E31" s="56">
        <v>660</v>
      </c>
      <c r="F31" s="57">
        <v>1</v>
      </c>
      <c r="G31" s="56" t="s">
        <v>34</v>
      </c>
      <c r="H31" s="58" t="s">
        <v>14</v>
      </c>
      <c r="I31" s="56">
        <v>21</v>
      </c>
      <c r="J31" s="29">
        <v>0</v>
      </c>
      <c r="K31" s="29">
        <v>0</v>
      </c>
      <c r="L31" s="29">
        <v>0</v>
      </c>
      <c r="M31" s="60">
        <f t="shared" si="0"/>
        <v>0</v>
      </c>
    </row>
    <row r="32" spans="1:13" ht="15.75" thickBot="1" x14ac:dyDescent="0.3">
      <c r="A32" s="40"/>
      <c r="B32" s="40"/>
      <c r="C32" s="41"/>
      <c r="D32" s="40"/>
      <c r="E32" s="42"/>
      <c r="F32" s="43"/>
      <c r="G32" s="43"/>
      <c r="H32" s="44"/>
      <c r="I32" s="43"/>
      <c r="J32" s="40"/>
      <c r="K32" s="40"/>
      <c r="L32" s="40"/>
      <c r="M32" s="40"/>
    </row>
    <row r="33" spans="1:13" ht="15.75" thickBot="1" x14ac:dyDescent="0.3">
      <c r="A33" s="41"/>
      <c r="B33" s="41"/>
      <c r="C33" s="41"/>
      <c r="D33" s="41"/>
      <c r="E33" s="41"/>
      <c r="F33" s="45"/>
      <c r="G33" s="45"/>
      <c r="H33" s="45"/>
      <c r="I33" s="45"/>
      <c r="J33" s="46" t="s">
        <v>66</v>
      </c>
      <c r="K33" s="47"/>
      <c r="L33" s="47"/>
      <c r="M33" s="48">
        <f>SUM(M9:M31)</f>
        <v>0</v>
      </c>
    </row>
    <row r="34" spans="1:13" x14ac:dyDescent="0.25">
      <c r="A34" s="1" t="s">
        <v>75</v>
      </c>
      <c r="J34" s="2"/>
      <c r="K34" s="2"/>
      <c r="L34" s="2"/>
      <c r="M34" s="3"/>
    </row>
    <row r="35" spans="1:13" x14ac:dyDescent="0.25">
      <c r="A35" s="1"/>
      <c r="B35" s="1"/>
      <c r="C35" s="1"/>
    </row>
    <row r="36" spans="1:13" x14ac:dyDescent="0.25">
      <c r="C36" s="5"/>
    </row>
    <row r="109" spans="1:10" x14ac:dyDescent="0.25">
      <c r="A109" s="49"/>
      <c r="B109" s="49"/>
      <c r="C109" s="50" t="s">
        <v>20</v>
      </c>
      <c r="D109" s="95"/>
      <c r="E109" s="96"/>
      <c r="F109" s="49"/>
      <c r="G109" s="51"/>
      <c r="H109" s="49"/>
      <c r="I109" s="49"/>
      <c r="J109" s="49"/>
    </row>
    <row r="110" spans="1:10" x14ac:dyDescent="0.25">
      <c r="A110" s="49"/>
      <c r="B110" s="49"/>
      <c r="C110" s="50" t="s">
        <v>21</v>
      </c>
      <c r="D110" s="52"/>
      <c r="E110" s="53"/>
      <c r="F110" s="49"/>
      <c r="G110" s="51"/>
      <c r="H110" s="49"/>
      <c r="I110" s="49"/>
      <c r="J110" s="49"/>
    </row>
    <row r="111" spans="1:10" x14ac:dyDescent="0.25">
      <c r="A111" s="49"/>
      <c r="B111" s="49"/>
      <c r="C111" s="50" t="s">
        <v>22</v>
      </c>
      <c r="D111" s="97"/>
      <c r="E111" s="98"/>
      <c r="F111" s="49"/>
      <c r="G111" s="51"/>
      <c r="H111" s="49"/>
      <c r="I111" s="49"/>
      <c r="J111" s="49"/>
    </row>
    <row r="112" spans="1:10" ht="75.75" customHeight="1" x14ac:dyDescent="0.25">
      <c r="A112" s="49"/>
      <c r="B112" s="49"/>
      <c r="C112" s="54" t="s">
        <v>23</v>
      </c>
      <c r="D112" s="99"/>
      <c r="E112" s="100"/>
      <c r="F112" s="49"/>
      <c r="G112" s="55"/>
      <c r="H112" s="49"/>
      <c r="I112" s="49"/>
      <c r="J112" s="49"/>
    </row>
  </sheetData>
  <autoFilter ref="C8:M31" xr:uid="{00000000-0009-0000-0000-000002000000}">
    <sortState xmlns:xlrd2="http://schemas.microsoft.com/office/spreadsheetml/2017/richdata2" ref="C9:M31">
      <sortCondition ref="D8:D31"/>
    </sortState>
  </autoFilter>
  <mergeCells count="3">
    <mergeCell ref="D109:E109"/>
    <mergeCell ref="D111:E111"/>
    <mergeCell ref="D112:E112"/>
  </mergeCells>
  <pageMargins left="0.7" right="0.7" top="0.75" bottom="0.75" header="0.3" footer="0.3"/>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072E-7195-4981-8085-5813E6F36B0E}">
  <sheetPr>
    <pageSetUpPr fitToPage="1"/>
  </sheetPr>
  <dimension ref="A2:M126"/>
  <sheetViews>
    <sheetView showGridLines="0" tabSelected="1" topLeftCell="A6" zoomScaleNormal="100" workbookViewId="0">
      <selection activeCell="E15" sqref="E15"/>
    </sheetView>
  </sheetViews>
  <sheetFormatPr defaultRowHeight="15" x14ac:dyDescent="0.25"/>
  <cols>
    <col min="1" max="1" width="22.28515625" customWidth="1"/>
    <col min="2" max="2" width="16.7109375" customWidth="1"/>
    <col min="3" max="3" width="19.85546875" bestFit="1" customWidth="1"/>
    <col min="4" max="4" width="20.140625" bestFit="1" customWidth="1"/>
    <col min="5" max="5" width="16.7109375" customWidth="1"/>
    <col min="6" max="6" width="9.140625" style="4"/>
    <col min="7" max="7" width="18.7109375" style="4" bestFit="1" customWidth="1"/>
    <col min="8" max="8" width="17" style="4" customWidth="1"/>
    <col min="9" max="9" width="20" style="4" customWidth="1"/>
    <col min="10" max="10" width="21.140625" customWidth="1"/>
    <col min="11" max="11" width="18.7109375" customWidth="1"/>
    <col min="12" max="12" width="22.7109375" bestFit="1" customWidth="1"/>
    <col min="13" max="13" width="20.28515625" customWidth="1"/>
  </cols>
  <sheetData>
    <row r="2" spans="1:13" ht="19.5" x14ac:dyDescent="0.25">
      <c r="A2" s="6" t="s">
        <v>68</v>
      </c>
    </row>
    <row r="4" spans="1:13" x14ac:dyDescent="0.25">
      <c r="A4" s="7" t="s">
        <v>18</v>
      </c>
      <c r="B4" s="7"/>
      <c r="C4" s="7"/>
      <c r="D4" s="7"/>
      <c r="E4" s="7"/>
    </row>
    <row r="7" spans="1:13" x14ac:dyDescent="0.25">
      <c r="A7" s="8"/>
      <c r="B7" s="8"/>
      <c r="C7" s="8"/>
      <c r="D7" s="9"/>
      <c r="E7" s="9"/>
      <c r="F7" s="10"/>
      <c r="G7" s="10"/>
      <c r="H7" s="10"/>
      <c r="I7" s="10"/>
      <c r="J7" s="11" t="s">
        <v>1</v>
      </c>
      <c r="K7" s="11" t="s">
        <v>2</v>
      </c>
      <c r="L7" s="11" t="s">
        <v>3</v>
      </c>
      <c r="M7" s="11"/>
    </row>
    <row r="8" spans="1:13" ht="51" x14ac:dyDescent="0.25">
      <c r="A8" s="12" t="s">
        <v>8</v>
      </c>
      <c r="B8" s="12" t="s">
        <v>24</v>
      </c>
      <c r="C8" s="12" t="s">
        <v>0</v>
      </c>
      <c r="D8" s="13" t="s">
        <v>4</v>
      </c>
      <c r="E8" s="13" t="s">
        <v>17</v>
      </c>
      <c r="F8" s="13" t="s">
        <v>7</v>
      </c>
      <c r="G8" s="13" t="s">
        <v>5</v>
      </c>
      <c r="H8" s="13" t="s">
        <v>9</v>
      </c>
      <c r="I8" s="13" t="s">
        <v>6</v>
      </c>
      <c r="J8" s="13" t="s">
        <v>19</v>
      </c>
      <c r="K8" s="13" t="s">
        <v>65</v>
      </c>
      <c r="L8" s="13" t="s">
        <v>64</v>
      </c>
      <c r="M8" s="14" t="s">
        <v>63</v>
      </c>
    </row>
    <row r="9" spans="1:13" x14ac:dyDescent="0.25">
      <c r="A9" s="88" t="s">
        <v>27</v>
      </c>
      <c r="B9" s="15" t="s">
        <v>28</v>
      </c>
      <c r="C9" s="15" t="s">
        <v>12</v>
      </c>
      <c r="D9" s="15" t="s">
        <v>29</v>
      </c>
      <c r="E9" s="89">
        <v>240</v>
      </c>
      <c r="F9" s="90">
        <v>1</v>
      </c>
      <c r="G9" s="89" t="s">
        <v>30</v>
      </c>
      <c r="H9" s="91" t="s">
        <v>14</v>
      </c>
      <c r="I9" s="89">
        <v>42</v>
      </c>
      <c r="J9" s="29">
        <v>0</v>
      </c>
      <c r="K9" s="29">
        <v>0</v>
      </c>
      <c r="L9" s="29">
        <v>0</v>
      </c>
      <c r="M9" s="60">
        <f>(J9*F9*12)+(K9*F9*I9)+(L9*F9*I9)</f>
        <v>0</v>
      </c>
    </row>
    <row r="10" spans="1:13" x14ac:dyDescent="0.25">
      <c r="A10" s="88" t="s">
        <v>27</v>
      </c>
      <c r="B10" s="15" t="s">
        <v>28</v>
      </c>
      <c r="C10" s="15" t="s">
        <v>12</v>
      </c>
      <c r="D10" s="15" t="s">
        <v>15</v>
      </c>
      <c r="E10" s="89">
        <v>240</v>
      </c>
      <c r="F10" s="92">
        <v>2</v>
      </c>
      <c r="G10" s="89" t="s">
        <v>13</v>
      </c>
      <c r="H10" s="58" t="s">
        <v>14</v>
      </c>
      <c r="I10" s="89">
        <v>10</v>
      </c>
      <c r="J10" s="29">
        <v>0</v>
      </c>
      <c r="K10" s="29">
        <v>0</v>
      </c>
      <c r="L10" s="29">
        <v>0</v>
      </c>
      <c r="M10" s="60">
        <f t="shared" ref="M10:M45" si="0">(J10*F10*12)+(K10*F10*I10)+(L10*F10*I10)</f>
        <v>0</v>
      </c>
    </row>
    <row r="11" spans="1:13" x14ac:dyDescent="0.25">
      <c r="A11" s="88" t="s">
        <v>27</v>
      </c>
      <c r="B11" s="15" t="s">
        <v>28</v>
      </c>
      <c r="C11" s="15" t="s">
        <v>12</v>
      </c>
      <c r="D11" s="15" t="s">
        <v>11</v>
      </c>
      <c r="E11" s="89">
        <v>1100</v>
      </c>
      <c r="F11" s="90">
        <v>1</v>
      </c>
      <c r="G11" s="89" t="s">
        <v>31</v>
      </c>
      <c r="H11" s="91" t="s">
        <v>14</v>
      </c>
      <c r="I11" s="89">
        <v>84</v>
      </c>
      <c r="J11" s="16">
        <v>0</v>
      </c>
      <c r="K11" s="16">
        <v>0</v>
      </c>
      <c r="L11" s="16">
        <v>0</v>
      </c>
      <c r="M11" s="60">
        <f t="shared" si="0"/>
        <v>0</v>
      </c>
    </row>
    <row r="12" spans="1:13" x14ac:dyDescent="0.25">
      <c r="A12" s="88" t="s">
        <v>27</v>
      </c>
      <c r="B12" s="15" t="s">
        <v>28</v>
      </c>
      <c r="C12" s="15" t="s">
        <v>12</v>
      </c>
      <c r="D12" s="93" t="s">
        <v>10</v>
      </c>
      <c r="E12" s="89">
        <v>1700</v>
      </c>
      <c r="F12" s="92">
        <v>2</v>
      </c>
      <c r="G12" s="89" t="s">
        <v>31</v>
      </c>
      <c r="H12" s="58" t="s">
        <v>14</v>
      </c>
      <c r="I12" s="89">
        <v>84</v>
      </c>
      <c r="J12" s="29">
        <v>0</v>
      </c>
      <c r="K12" s="29">
        <v>0</v>
      </c>
      <c r="L12" s="29">
        <v>0</v>
      </c>
      <c r="M12" s="60">
        <f t="shared" si="0"/>
        <v>0</v>
      </c>
    </row>
    <row r="13" spans="1:13" x14ac:dyDescent="0.25">
      <c r="A13" s="88" t="s">
        <v>32</v>
      </c>
      <c r="B13" s="15" t="s">
        <v>28</v>
      </c>
      <c r="C13" s="39" t="s">
        <v>12</v>
      </c>
      <c r="D13" s="39" t="s">
        <v>15</v>
      </c>
      <c r="E13" s="56">
        <v>240</v>
      </c>
      <c r="F13" s="57">
        <v>1</v>
      </c>
      <c r="G13" s="56" t="s">
        <v>13</v>
      </c>
      <c r="H13" s="58" t="s">
        <v>14</v>
      </c>
      <c r="I13" s="56">
        <v>10</v>
      </c>
      <c r="J13" s="16">
        <v>0</v>
      </c>
      <c r="K13" s="16">
        <v>0</v>
      </c>
      <c r="L13" s="16">
        <v>0</v>
      </c>
      <c r="M13" s="60">
        <f t="shared" si="0"/>
        <v>0</v>
      </c>
    </row>
    <row r="14" spans="1:13" x14ac:dyDescent="0.25">
      <c r="A14" s="88" t="s">
        <v>33</v>
      </c>
      <c r="B14" s="15" t="s">
        <v>28</v>
      </c>
      <c r="C14" s="39" t="s">
        <v>12</v>
      </c>
      <c r="D14" s="59" t="s">
        <v>10</v>
      </c>
      <c r="E14" s="56">
        <v>770</v>
      </c>
      <c r="F14" s="57">
        <v>1</v>
      </c>
      <c r="G14" s="56" t="s">
        <v>34</v>
      </c>
      <c r="H14" s="58" t="s">
        <v>14</v>
      </c>
      <c r="I14" s="56">
        <v>21</v>
      </c>
      <c r="J14" s="29">
        <v>0</v>
      </c>
      <c r="K14" s="29">
        <v>0</v>
      </c>
      <c r="L14" s="29">
        <v>0</v>
      </c>
      <c r="M14" s="60">
        <f t="shared" si="0"/>
        <v>0</v>
      </c>
    </row>
    <row r="15" spans="1:13" x14ac:dyDescent="0.25">
      <c r="A15" s="15" t="s">
        <v>35</v>
      </c>
      <c r="B15" s="15" t="s">
        <v>28</v>
      </c>
      <c r="C15" s="39" t="s">
        <v>12</v>
      </c>
      <c r="D15" s="39" t="s">
        <v>29</v>
      </c>
      <c r="E15" s="56">
        <v>240</v>
      </c>
      <c r="F15" s="92">
        <v>5</v>
      </c>
      <c r="G15" s="56" t="s">
        <v>30</v>
      </c>
      <c r="H15" s="58" t="s">
        <v>14</v>
      </c>
      <c r="I15" s="56">
        <v>42</v>
      </c>
      <c r="J15" s="16">
        <v>0</v>
      </c>
      <c r="K15" s="16">
        <v>0</v>
      </c>
      <c r="L15" s="16">
        <v>0</v>
      </c>
      <c r="M15" s="60">
        <f t="shared" si="0"/>
        <v>0</v>
      </c>
    </row>
    <row r="16" spans="1:13" x14ac:dyDescent="0.25">
      <c r="A16" s="15" t="s">
        <v>35</v>
      </c>
      <c r="B16" s="15" t="s">
        <v>28</v>
      </c>
      <c r="C16" s="39" t="s">
        <v>12</v>
      </c>
      <c r="D16" s="39" t="s">
        <v>15</v>
      </c>
      <c r="E16" s="56">
        <v>660</v>
      </c>
      <c r="F16" s="57">
        <v>2</v>
      </c>
      <c r="G16" s="56" t="s">
        <v>13</v>
      </c>
      <c r="H16" s="58" t="s">
        <v>14</v>
      </c>
      <c r="I16" s="56">
        <v>10</v>
      </c>
      <c r="J16" s="16">
        <v>0</v>
      </c>
      <c r="K16" s="16">
        <v>0</v>
      </c>
      <c r="L16" s="16">
        <v>0</v>
      </c>
      <c r="M16" s="60">
        <f t="shared" si="0"/>
        <v>0</v>
      </c>
    </row>
    <row r="17" spans="1:13" x14ac:dyDescent="0.25">
      <c r="A17" s="15" t="s">
        <v>35</v>
      </c>
      <c r="B17" s="15" t="s">
        <v>28</v>
      </c>
      <c r="C17" s="39" t="s">
        <v>40</v>
      </c>
      <c r="D17" s="39" t="s">
        <v>41</v>
      </c>
      <c r="E17" s="56" t="s">
        <v>50</v>
      </c>
      <c r="F17" s="57">
        <v>1</v>
      </c>
      <c r="G17" s="56" t="s">
        <v>13</v>
      </c>
      <c r="H17" s="58" t="s">
        <v>14</v>
      </c>
      <c r="I17" s="56">
        <v>10</v>
      </c>
      <c r="J17" s="94"/>
      <c r="K17" s="16">
        <v>0</v>
      </c>
      <c r="L17" s="16">
        <v>0</v>
      </c>
      <c r="M17" s="60">
        <f t="shared" si="0"/>
        <v>0</v>
      </c>
    </row>
    <row r="18" spans="1:13" x14ac:dyDescent="0.25">
      <c r="A18" s="15" t="s">
        <v>35</v>
      </c>
      <c r="B18" s="15" t="s">
        <v>28</v>
      </c>
      <c r="C18" s="39" t="s">
        <v>12</v>
      </c>
      <c r="D18" s="39" t="s">
        <v>11</v>
      </c>
      <c r="E18" s="56">
        <v>1700</v>
      </c>
      <c r="F18" s="57">
        <v>2</v>
      </c>
      <c r="G18" s="56" t="s">
        <v>30</v>
      </c>
      <c r="H18" s="58" t="s">
        <v>14</v>
      </c>
      <c r="I18" s="56">
        <v>42</v>
      </c>
      <c r="J18" s="29">
        <v>0</v>
      </c>
      <c r="K18" s="29">
        <v>0</v>
      </c>
      <c r="L18" s="29">
        <v>0</v>
      </c>
      <c r="M18" s="60">
        <f t="shared" si="0"/>
        <v>0</v>
      </c>
    </row>
    <row r="19" spans="1:13" x14ac:dyDescent="0.25">
      <c r="A19" s="15" t="s">
        <v>35</v>
      </c>
      <c r="B19" s="15" t="s">
        <v>28</v>
      </c>
      <c r="C19" s="39" t="s">
        <v>16</v>
      </c>
      <c r="D19" s="39" t="s">
        <v>10</v>
      </c>
      <c r="E19" s="56" t="s">
        <v>48</v>
      </c>
      <c r="F19" s="57">
        <v>1</v>
      </c>
      <c r="G19" s="56" t="s">
        <v>13</v>
      </c>
      <c r="H19" s="58" t="s">
        <v>14</v>
      </c>
      <c r="I19" s="56">
        <v>10</v>
      </c>
      <c r="J19" s="29">
        <v>0</v>
      </c>
      <c r="K19" s="29">
        <v>0</v>
      </c>
      <c r="L19" s="29">
        <v>0</v>
      </c>
      <c r="M19" s="60">
        <f t="shared" si="0"/>
        <v>0</v>
      </c>
    </row>
    <row r="20" spans="1:13" x14ac:dyDescent="0.25">
      <c r="A20" s="15" t="s">
        <v>35</v>
      </c>
      <c r="B20" s="15" t="s">
        <v>28</v>
      </c>
      <c r="C20" s="39" t="s">
        <v>12</v>
      </c>
      <c r="D20" s="39" t="s">
        <v>11</v>
      </c>
      <c r="E20" s="56">
        <v>240</v>
      </c>
      <c r="F20" s="57">
        <v>2</v>
      </c>
      <c r="G20" s="56" t="s">
        <v>30</v>
      </c>
      <c r="H20" s="58" t="s">
        <v>14</v>
      </c>
      <c r="I20" s="56">
        <v>42</v>
      </c>
      <c r="J20" s="16">
        <v>0</v>
      </c>
      <c r="K20" s="16">
        <v>0</v>
      </c>
      <c r="L20" s="16">
        <v>0</v>
      </c>
      <c r="M20" s="60">
        <f t="shared" si="0"/>
        <v>0</v>
      </c>
    </row>
    <row r="21" spans="1:13" x14ac:dyDescent="0.25">
      <c r="A21" s="15" t="s">
        <v>35</v>
      </c>
      <c r="B21" s="15" t="s">
        <v>28</v>
      </c>
      <c r="C21" s="39" t="s">
        <v>12</v>
      </c>
      <c r="D21" s="59" t="s">
        <v>10</v>
      </c>
      <c r="E21" s="56">
        <v>1100</v>
      </c>
      <c r="F21" s="57">
        <v>1</v>
      </c>
      <c r="G21" s="56" t="s">
        <v>13</v>
      </c>
      <c r="H21" s="58" t="s">
        <v>14</v>
      </c>
      <c r="I21" s="56">
        <v>10</v>
      </c>
      <c r="J21" s="16">
        <v>0</v>
      </c>
      <c r="K21" s="16">
        <v>0</v>
      </c>
      <c r="L21" s="16">
        <v>0</v>
      </c>
      <c r="M21" s="60">
        <f t="shared" si="0"/>
        <v>0</v>
      </c>
    </row>
    <row r="22" spans="1:13" x14ac:dyDescent="0.25">
      <c r="A22" s="15" t="s">
        <v>35</v>
      </c>
      <c r="B22" s="15" t="s">
        <v>28</v>
      </c>
      <c r="C22" s="39" t="s">
        <v>12</v>
      </c>
      <c r="D22" s="39" t="s">
        <v>15</v>
      </c>
      <c r="E22" s="56">
        <v>240</v>
      </c>
      <c r="F22" s="57">
        <v>4</v>
      </c>
      <c r="G22" s="56" t="s">
        <v>13</v>
      </c>
      <c r="H22" s="58" t="s">
        <v>14</v>
      </c>
      <c r="I22" s="56">
        <v>10</v>
      </c>
      <c r="J22" s="16">
        <v>0</v>
      </c>
      <c r="K22" s="16">
        <v>0</v>
      </c>
      <c r="L22" s="16">
        <v>0</v>
      </c>
      <c r="M22" s="60">
        <f t="shared" si="0"/>
        <v>0</v>
      </c>
    </row>
    <row r="23" spans="1:13" x14ac:dyDescent="0.25">
      <c r="A23" s="15" t="s">
        <v>36</v>
      </c>
      <c r="B23" s="15" t="s">
        <v>28</v>
      </c>
      <c r="C23" s="39" t="s">
        <v>12</v>
      </c>
      <c r="D23" s="39" t="s">
        <v>15</v>
      </c>
      <c r="E23" s="56">
        <v>500</v>
      </c>
      <c r="F23" s="57">
        <v>2</v>
      </c>
      <c r="G23" s="56" t="s">
        <v>13</v>
      </c>
      <c r="H23" s="58" t="s">
        <v>14</v>
      </c>
      <c r="I23" s="56">
        <v>10</v>
      </c>
      <c r="J23" s="16">
        <v>0</v>
      </c>
      <c r="K23" s="16">
        <v>0</v>
      </c>
      <c r="L23" s="16">
        <v>0</v>
      </c>
      <c r="M23" s="60">
        <f t="shared" si="0"/>
        <v>0</v>
      </c>
    </row>
    <row r="24" spans="1:13" x14ac:dyDescent="0.25">
      <c r="A24" s="15" t="s">
        <v>36</v>
      </c>
      <c r="B24" s="15" t="s">
        <v>28</v>
      </c>
      <c r="C24" s="39" t="s">
        <v>12</v>
      </c>
      <c r="D24" s="59" t="s">
        <v>10</v>
      </c>
      <c r="E24" s="56">
        <v>1600</v>
      </c>
      <c r="F24" s="57">
        <v>2</v>
      </c>
      <c r="G24" s="56" t="s">
        <v>31</v>
      </c>
      <c r="H24" s="58" t="s">
        <v>14</v>
      </c>
      <c r="I24" s="56">
        <v>84</v>
      </c>
      <c r="J24" s="16">
        <v>0</v>
      </c>
      <c r="K24" s="16">
        <v>0</v>
      </c>
      <c r="L24" s="16">
        <v>0</v>
      </c>
      <c r="M24" s="60">
        <f t="shared" si="0"/>
        <v>0</v>
      </c>
    </row>
    <row r="25" spans="1:13" x14ac:dyDescent="0.25">
      <c r="A25" s="15" t="s">
        <v>36</v>
      </c>
      <c r="B25" s="15" t="s">
        <v>28</v>
      </c>
      <c r="C25" s="39" t="s">
        <v>12</v>
      </c>
      <c r="D25" s="39" t="s">
        <v>11</v>
      </c>
      <c r="E25" s="56">
        <v>1600</v>
      </c>
      <c r="F25" s="57">
        <v>1</v>
      </c>
      <c r="G25" s="56" t="s">
        <v>30</v>
      </c>
      <c r="H25" s="58" t="s">
        <v>14</v>
      </c>
      <c r="I25" s="56">
        <v>42</v>
      </c>
      <c r="J25" s="29">
        <v>0</v>
      </c>
      <c r="K25" s="29">
        <v>0</v>
      </c>
      <c r="L25" s="29">
        <v>0</v>
      </c>
      <c r="M25" s="60">
        <f t="shared" si="0"/>
        <v>0</v>
      </c>
    </row>
    <row r="26" spans="1:13" x14ac:dyDescent="0.25">
      <c r="A26" s="88" t="s">
        <v>37</v>
      </c>
      <c r="B26" s="15" t="s">
        <v>28</v>
      </c>
      <c r="C26" s="39" t="s">
        <v>12</v>
      </c>
      <c r="D26" s="59" t="s">
        <v>11</v>
      </c>
      <c r="E26" s="56">
        <v>770</v>
      </c>
      <c r="F26" s="57">
        <v>3</v>
      </c>
      <c r="G26" s="56" t="s">
        <v>30</v>
      </c>
      <c r="H26" s="58" t="s">
        <v>14</v>
      </c>
      <c r="I26" s="56">
        <v>42</v>
      </c>
      <c r="J26" s="29">
        <v>0</v>
      </c>
      <c r="K26" s="29">
        <v>0</v>
      </c>
      <c r="L26" s="29">
        <v>0</v>
      </c>
      <c r="M26" s="60">
        <f t="shared" ref="M26:M30" si="1">(J26*F26*12)+(K26*F26*I26)+(L26*F26*I26)</f>
        <v>0</v>
      </c>
    </row>
    <row r="27" spans="1:13" x14ac:dyDescent="0.25">
      <c r="A27" s="88" t="s">
        <v>37</v>
      </c>
      <c r="B27" s="15" t="s">
        <v>28</v>
      </c>
      <c r="C27" s="39" t="s">
        <v>12</v>
      </c>
      <c r="D27" s="39" t="s">
        <v>15</v>
      </c>
      <c r="E27" s="56">
        <v>240</v>
      </c>
      <c r="F27" s="57">
        <v>1</v>
      </c>
      <c r="G27" s="56" t="s">
        <v>34</v>
      </c>
      <c r="H27" s="58" t="s">
        <v>14</v>
      </c>
      <c r="I27" s="56">
        <v>21</v>
      </c>
      <c r="J27" s="29">
        <v>0</v>
      </c>
      <c r="K27" s="29">
        <v>0</v>
      </c>
      <c r="L27" s="29">
        <v>0</v>
      </c>
      <c r="M27" s="60">
        <f t="shared" si="1"/>
        <v>0</v>
      </c>
    </row>
    <row r="28" spans="1:13" x14ac:dyDescent="0.25">
      <c r="A28" s="88" t="s">
        <v>37</v>
      </c>
      <c r="B28" s="15" t="s">
        <v>28</v>
      </c>
      <c r="C28" s="39" t="s">
        <v>12</v>
      </c>
      <c r="D28" s="39" t="s">
        <v>15</v>
      </c>
      <c r="E28" s="56">
        <v>120</v>
      </c>
      <c r="F28" s="57">
        <v>3</v>
      </c>
      <c r="G28" s="56" t="s">
        <v>34</v>
      </c>
      <c r="H28" s="58" t="s">
        <v>14</v>
      </c>
      <c r="I28" s="56">
        <v>21</v>
      </c>
      <c r="J28" s="29">
        <v>0</v>
      </c>
      <c r="K28" s="29">
        <v>0</v>
      </c>
      <c r="L28" s="29">
        <v>0</v>
      </c>
      <c r="M28" s="60">
        <f t="shared" si="1"/>
        <v>0</v>
      </c>
    </row>
    <row r="29" spans="1:13" x14ac:dyDescent="0.25">
      <c r="A29" s="88" t="s">
        <v>37</v>
      </c>
      <c r="B29" s="15" t="s">
        <v>28</v>
      </c>
      <c r="C29" s="39" t="s">
        <v>12</v>
      </c>
      <c r="D29" s="59" t="s">
        <v>10</v>
      </c>
      <c r="E29" s="56">
        <v>660</v>
      </c>
      <c r="F29" s="57">
        <v>4</v>
      </c>
      <c r="G29" s="56" t="s">
        <v>13</v>
      </c>
      <c r="H29" s="58" t="s">
        <v>14</v>
      </c>
      <c r="I29" s="56">
        <v>10</v>
      </c>
      <c r="J29" s="29">
        <v>0</v>
      </c>
      <c r="K29" s="29">
        <v>0</v>
      </c>
      <c r="L29" s="29">
        <v>0</v>
      </c>
      <c r="M29" s="60">
        <f t="shared" si="1"/>
        <v>0</v>
      </c>
    </row>
    <row r="30" spans="1:13" x14ac:dyDescent="0.25">
      <c r="A30" s="88" t="s">
        <v>37</v>
      </c>
      <c r="B30" s="15" t="s">
        <v>28</v>
      </c>
      <c r="C30" s="15" t="s">
        <v>16</v>
      </c>
      <c r="D30" s="39" t="s">
        <v>10</v>
      </c>
      <c r="E30" s="56" t="s">
        <v>48</v>
      </c>
      <c r="F30" s="57">
        <v>1</v>
      </c>
      <c r="G30" s="56" t="s">
        <v>13</v>
      </c>
      <c r="H30" s="58" t="s">
        <v>14</v>
      </c>
      <c r="I30" s="56">
        <v>10</v>
      </c>
      <c r="J30" s="29">
        <v>0</v>
      </c>
      <c r="K30" s="29">
        <v>0</v>
      </c>
      <c r="L30" s="29">
        <v>0</v>
      </c>
      <c r="M30" s="60">
        <f t="shared" si="1"/>
        <v>0</v>
      </c>
    </row>
    <row r="31" spans="1:13" x14ac:dyDescent="0.25">
      <c r="A31" s="15" t="s">
        <v>38</v>
      </c>
      <c r="B31" s="15" t="s">
        <v>28</v>
      </c>
      <c r="C31" s="39" t="s">
        <v>12</v>
      </c>
      <c r="D31" s="39" t="s">
        <v>11</v>
      </c>
      <c r="E31" s="56">
        <v>1600</v>
      </c>
      <c r="F31" s="57">
        <v>1</v>
      </c>
      <c r="G31" s="56" t="s">
        <v>30</v>
      </c>
      <c r="H31" s="58" t="s">
        <v>14</v>
      </c>
      <c r="I31" s="56">
        <v>42</v>
      </c>
      <c r="J31" s="16">
        <v>0</v>
      </c>
      <c r="K31" s="16">
        <v>0</v>
      </c>
      <c r="L31" s="16">
        <v>0</v>
      </c>
      <c r="M31" s="60">
        <f t="shared" si="0"/>
        <v>0</v>
      </c>
    </row>
    <row r="32" spans="1:13" x14ac:dyDescent="0.25">
      <c r="A32" s="15" t="s">
        <v>38</v>
      </c>
      <c r="B32" s="15" t="s">
        <v>28</v>
      </c>
      <c r="C32" s="39" t="s">
        <v>12</v>
      </c>
      <c r="D32" s="59" t="s">
        <v>10</v>
      </c>
      <c r="E32" s="56">
        <v>1100</v>
      </c>
      <c r="F32" s="57">
        <v>1</v>
      </c>
      <c r="G32" s="56" t="s">
        <v>31</v>
      </c>
      <c r="H32" s="58" t="s">
        <v>14</v>
      </c>
      <c r="I32" s="56">
        <v>84</v>
      </c>
      <c r="J32" s="16">
        <v>0</v>
      </c>
      <c r="K32" s="16">
        <v>0</v>
      </c>
      <c r="L32" s="16">
        <v>0</v>
      </c>
      <c r="M32" s="60">
        <f t="shared" si="0"/>
        <v>0</v>
      </c>
    </row>
    <row r="33" spans="1:13" x14ac:dyDescent="0.25">
      <c r="A33" s="15" t="s">
        <v>39</v>
      </c>
      <c r="B33" s="15" t="s">
        <v>28</v>
      </c>
      <c r="C33" s="39" t="s">
        <v>12</v>
      </c>
      <c r="D33" s="39" t="s">
        <v>11</v>
      </c>
      <c r="E33" s="56">
        <v>240</v>
      </c>
      <c r="F33" s="57">
        <v>1</v>
      </c>
      <c r="G33" s="56" t="s">
        <v>30</v>
      </c>
      <c r="H33" s="58" t="s">
        <v>14</v>
      </c>
      <c r="I33" s="56">
        <v>42</v>
      </c>
      <c r="J33" s="16">
        <v>0</v>
      </c>
      <c r="K33" s="16">
        <v>0</v>
      </c>
      <c r="L33" s="16">
        <v>0</v>
      </c>
      <c r="M33" s="60">
        <f t="shared" si="0"/>
        <v>0</v>
      </c>
    </row>
    <row r="34" spans="1:13" x14ac:dyDescent="0.25">
      <c r="A34" s="15" t="s">
        <v>39</v>
      </c>
      <c r="B34" s="15" t="s">
        <v>28</v>
      </c>
      <c r="C34" s="39" t="s">
        <v>12</v>
      </c>
      <c r="D34" s="59" t="s">
        <v>10</v>
      </c>
      <c r="E34" s="56">
        <v>1100</v>
      </c>
      <c r="F34" s="57">
        <v>1</v>
      </c>
      <c r="G34" s="56" t="s">
        <v>31</v>
      </c>
      <c r="H34" s="58" t="s">
        <v>14</v>
      </c>
      <c r="I34" s="56">
        <v>84</v>
      </c>
      <c r="J34" s="16">
        <v>0</v>
      </c>
      <c r="K34" s="16">
        <v>0</v>
      </c>
      <c r="L34" s="16">
        <v>0</v>
      </c>
      <c r="M34" s="60">
        <f t="shared" si="0"/>
        <v>0</v>
      </c>
    </row>
    <row r="35" spans="1:13" x14ac:dyDescent="0.25">
      <c r="A35" s="88" t="s">
        <v>42</v>
      </c>
      <c r="B35" s="15" t="s">
        <v>28</v>
      </c>
      <c r="C35" s="39" t="s">
        <v>12</v>
      </c>
      <c r="D35" s="39" t="s">
        <v>15</v>
      </c>
      <c r="E35" s="56">
        <v>240</v>
      </c>
      <c r="F35" s="57">
        <v>3</v>
      </c>
      <c r="G35" s="56" t="s">
        <v>34</v>
      </c>
      <c r="H35" s="58" t="s">
        <v>14</v>
      </c>
      <c r="I35" s="56">
        <v>21</v>
      </c>
      <c r="J35" s="16">
        <v>0</v>
      </c>
      <c r="K35" s="16">
        <v>0</v>
      </c>
      <c r="L35" s="16">
        <v>0</v>
      </c>
      <c r="M35" s="60">
        <f t="shared" si="0"/>
        <v>0</v>
      </c>
    </row>
    <row r="36" spans="1:13" x14ac:dyDescent="0.25">
      <c r="A36" s="88" t="s">
        <v>42</v>
      </c>
      <c r="B36" s="15" t="s">
        <v>28</v>
      </c>
      <c r="C36" s="39" t="s">
        <v>12</v>
      </c>
      <c r="D36" s="39" t="s">
        <v>15</v>
      </c>
      <c r="E36" s="56">
        <v>120</v>
      </c>
      <c r="F36" s="57">
        <v>1</v>
      </c>
      <c r="G36" s="56" t="s">
        <v>34</v>
      </c>
      <c r="H36" s="58" t="s">
        <v>14</v>
      </c>
      <c r="I36" s="56">
        <v>21</v>
      </c>
      <c r="J36" s="16">
        <v>0</v>
      </c>
      <c r="K36" s="16">
        <v>0</v>
      </c>
      <c r="L36" s="16">
        <v>0</v>
      </c>
      <c r="M36" s="60">
        <f t="shared" si="0"/>
        <v>0</v>
      </c>
    </row>
    <row r="37" spans="1:13" x14ac:dyDescent="0.25">
      <c r="A37" s="88" t="s">
        <v>42</v>
      </c>
      <c r="B37" s="15" t="s">
        <v>28</v>
      </c>
      <c r="C37" s="39" t="s">
        <v>12</v>
      </c>
      <c r="D37" s="39" t="s">
        <v>43</v>
      </c>
      <c r="E37" s="56">
        <v>770</v>
      </c>
      <c r="F37" s="57">
        <v>1</v>
      </c>
      <c r="G37" s="56" t="s">
        <v>34</v>
      </c>
      <c r="H37" s="58" t="s">
        <v>14</v>
      </c>
      <c r="I37" s="56">
        <v>21</v>
      </c>
      <c r="J37" s="16">
        <v>0</v>
      </c>
      <c r="K37" s="16">
        <v>0</v>
      </c>
      <c r="L37" s="16">
        <v>0</v>
      </c>
      <c r="M37" s="60">
        <f t="shared" si="0"/>
        <v>0</v>
      </c>
    </row>
    <row r="38" spans="1:13" x14ac:dyDescent="0.25">
      <c r="A38" s="88" t="s">
        <v>42</v>
      </c>
      <c r="B38" s="15" t="s">
        <v>28</v>
      </c>
      <c r="C38" s="39" t="s">
        <v>12</v>
      </c>
      <c r="D38" s="39" t="s">
        <v>10</v>
      </c>
      <c r="E38" s="56">
        <v>770</v>
      </c>
      <c r="F38" s="57">
        <v>3</v>
      </c>
      <c r="G38" s="56" t="s">
        <v>31</v>
      </c>
      <c r="H38" s="58" t="s">
        <v>14</v>
      </c>
      <c r="I38" s="56">
        <v>84</v>
      </c>
      <c r="J38" s="16">
        <v>0</v>
      </c>
      <c r="K38" s="16">
        <v>0</v>
      </c>
      <c r="L38" s="16">
        <v>0</v>
      </c>
      <c r="M38" s="60">
        <f t="shared" si="0"/>
        <v>0</v>
      </c>
    </row>
    <row r="39" spans="1:13" x14ac:dyDescent="0.25">
      <c r="A39" s="88" t="s">
        <v>42</v>
      </c>
      <c r="B39" s="15" t="s">
        <v>28</v>
      </c>
      <c r="C39" s="39" t="s">
        <v>12</v>
      </c>
      <c r="D39" s="59" t="s">
        <v>11</v>
      </c>
      <c r="E39" s="56">
        <v>770</v>
      </c>
      <c r="F39" s="57">
        <v>2</v>
      </c>
      <c r="G39" s="56" t="s">
        <v>30</v>
      </c>
      <c r="H39" s="58" t="s">
        <v>14</v>
      </c>
      <c r="I39" s="56">
        <v>42</v>
      </c>
      <c r="J39" s="16">
        <v>0</v>
      </c>
      <c r="K39" s="16">
        <v>0</v>
      </c>
      <c r="L39" s="16">
        <v>0</v>
      </c>
      <c r="M39" s="60">
        <f t="shared" si="0"/>
        <v>0</v>
      </c>
    </row>
    <row r="40" spans="1:13" x14ac:dyDescent="0.25">
      <c r="A40" s="88" t="s">
        <v>44</v>
      </c>
      <c r="B40" s="15" t="s">
        <v>25</v>
      </c>
      <c r="C40" s="39" t="s">
        <v>12</v>
      </c>
      <c r="D40" s="39" t="s">
        <v>11</v>
      </c>
      <c r="E40" s="56">
        <v>1100</v>
      </c>
      <c r="F40" s="57">
        <v>2</v>
      </c>
      <c r="G40" s="56" t="s">
        <v>30</v>
      </c>
      <c r="H40" s="58" t="s">
        <v>14</v>
      </c>
      <c r="I40" s="56">
        <v>42</v>
      </c>
      <c r="J40" s="16">
        <v>0</v>
      </c>
      <c r="K40" s="16">
        <v>0</v>
      </c>
      <c r="L40" s="16">
        <v>0</v>
      </c>
      <c r="M40" s="60">
        <f t="shared" si="0"/>
        <v>0</v>
      </c>
    </row>
    <row r="41" spans="1:13" x14ac:dyDescent="0.25">
      <c r="A41" s="88" t="s">
        <v>44</v>
      </c>
      <c r="B41" s="15" t="s">
        <v>25</v>
      </c>
      <c r="C41" s="39" t="s">
        <v>12</v>
      </c>
      <c r="D41" s="59" t="s">
        <v>10</v>
      </c>
      <c r="E41" s="56">
        <v>1600</v>
      </c>
      <c r="F41" s="57">
        <v>3</v>
      </c>
      <c r="G41" s="56" t="s">
        <v>30</v>
      </c>
      <c r="H41" s="58" t="s">
        <v>14</v>
      </c>
      <c r="I41" s="56">
        <v>42</v>
      </c>
      <c r="J41" s="16">
        <v>0</v>
      </c>
      <c r="K41" s="16">
        <v>0</v>
      </c>
      <c r="L41" s="16">
        <v>0</v>
      </c>
      <c r="M41" s="60">
        <f t="shared" si="0"/>
        <v>0</v>
      </c>
    </row>
    <row r="42" spans="1:13" x14ac:dyDescent="0.25">
      <c r="A42" s="88" t="s">
        <v>44</v>
      </c>
      <c r="B42" s="15" t="s">
        <v>25</v>
      </c>
      <c r="C42" s="39" t="s">
        <v>12</v>
      </c>
      <c r="D42" s="39" t="s">
        <v>15</v>
      </c>
      <c r="E42" s="56">
        <v>500</v>
      </c>
      <c r="F42" s="57">
        <v>1</v>
      </c>
      <c r="G42" s="56" t="s">
        <v>13</v>
      </c>
      <c r="H42" s="58" t="s">
        <v>14</v>
      </c>
      <c r="I42" s="56">
        <v>10</v>
      </c>
      <c r="J42" s="16">
        <v>0</v>
      </c>
      <c r="K42" s="16">
        <v>0</v>
      </c>
      <c r="L42" s="16">
        <v>0</v>
      </c>
      <c r="M42" s="60">
        <f t="shared" si="0"/>
        <v>0</v>
      </c>
    </row>
    <row r="43" spans="1:13" x14ac:dyDescent="0.25">
      <c r="A43" s="15" t="s">
        <v>73</v>
      </c>
      <c r="B43" s="39" t="s">
        <v>28</v>
      </c>
      <c r="C43" s="39" t="s">
        <v>12</v>
      </c>
      <c r="D43" s="39" t="s">
        <v>11</v>
      </c>
      <c r="E43" s="56">
        <v>660</v>
      </c>
      <c r="F43" s="57">
        <v>1</v>
      </c>
      <c r="G43" s="56" t="s">
        <v>30</v>
      </c>
      <c r="H43" s="58" t="s">
        <v>14</v>
      </c>
      <c r="I43" s="56">
        <v>42</v>
      </c>
      <c r="J43" s="29">
        <v>0</v>
      </c>
      <c r="K43" s="29">
        <v>0</v>
      </c>
      <c r="L43" s="29">
        <v>0</v>
      </c>
      <c r="M43" s="60">
        <f t="shared" si="0"/>
        <v>0</v>
      </c>
    </row>
    <row r="44" spans="1:13" x14ac:dyDescent="0.25">
      <c r="A44" s="39" t="s">
        <v>73</v>
      </c>
      <c r="B44" s="39" t="s">
        <v>28</v>
      </c>
      <c r="C44" s="39" t="s">
        <v>12</v>
      </c>
      <c r="D44" s="39" t="s">
        <v>10</v>
      </c>
      <c r="E44" s="56">
        <v>660</v>
      </c>
      <c r="F44" s="57">
        <v>1</v>
      </c>
      <c r="G44" s="56" t="s">
        <v>30</v>
      </c>
      <c r="H44" s="58" t="s">
        <v>14</v>
      </c>
      <c r="I44" s="56">
        <v>42</v>
      </c>
      <c r="J44" s="29">
        <v>0</v>
      </c>
      <c r="K44" s="29">
        <v>0</v>
      </c>
      <c r="L44" s="29">
        <v>0</v>
      </c>
      <c r="M44" s="60">
        <f t="shared" si="0"/>
        <v>0</v>
      </c>
    </row>
    <row r="45" spans="1:13" x14ac:dyDescent="0.25">
      <c r="A45" s="39" t="s">
        <v>73</v>
      </c>
      <c r="B45" s="39" t="s">
        <v>28</v>
      </c>
      <c r="C45" s="39" t="s">
        <v>12</v>
      </c>
      <c r="D45" s="39" t="s">
        <v>74</v>
      </c>
      <c r="E45" s="56">
        <v>660</v>
      </c>
      <c r="F45" s="57">
        <v>1</v>
      </c>
      <c r="G45" s="56" t="s">
        <v>30</v>
      </c>
      <c r="H45" s="58" t="s">
        <v>14</v>
      </c>
      <c r="I45" s="56">
        <v>42</v>
      </c>
      <c r="J45" s="29">
        <v>0</v>
      </c>
      <c r="K45" s="29">
        <v>0</v>
      </c>
      <c r="L45" s="29">
        <v>0</v>
      </c>
      <c r="M45" s="60">
        <f t="shared" si="0"/>
        <v>0</v>
      </c>
    </row>
    <row r="46" spans="1:13" ht="15.75" thickBot="1" x14ac:dyDescent="0.3">
      <c r="C46" s="5"/>
    </row>
    <row r="47" spans="1:13" ht="15.75" thickBot="1" x14ac:dyDescent="0.3">
      <c r="A47" s="17"/>
      <c r="B47" s="17"/>
      <c r="C47" s="17"/>
      <c r="D47" s="17"/>
      <c r="E47" s="17"/>
      <c r="F47" s="18"/>
      <c r="G47" s="18"/>
      <c r="H47" s="18"/>
      <c r="I47" s="18"/>
      <c r="J47" s="19" t="s">
        <v>69</v>
      </c>
      <c r="K47" s="20"/>
      <c r="L47" s="20"/>
      <c r="M47" s="21">
        <f>SUM(M9:M45)</f>
        <v>0</v>
      </c>
    </row>
    <row r="48" spans="1:13" x14ac:dyDescent="0.25">
      <c r="J48" s="2"/>
      <c r="K48" s="2"/>
      <c r="L48" s="2"/>
      <c r="M48" s="3"/>
    </row>
    <row r="49" spans="1:3" x14ac:dyDescent="0.25">
      <c r="A49" s="1" t="s">
        <v>75</v>
      </c>
      <c r="B49" s="1"/>
      <c r="C49" s="1"/>
    </row>
    <row r="50" spans="1:3" x14ac:dyDescent="0.25">
      <c r="C50" s="5"/>
    </row>
    <row r="123" spans="1:10" x14ac:dyDescent="0.25">
      <c r="A123" s="22"/>
      <c r="B123" s="22"/>
      <c r="C123" s="23" t="s">
        <v>20</v>
      </c>
      <c r="D123" s="101"/>
      <c r="E123" s="102"/>
      <c r="F123" s="22"/>
      <c r="G123" s="26"/>
      <c r="H123" s="22"/>
      <c r="I123" s="22"/>
      <c r="J123" s="22"/>
    </row>
    <row r="124" spans="1:10" x14ac:dyDescent="0.25">
      <c r="A124" s="22"/>
      <c r="B124" s="22"/>
      <c r="C124" s="23" t="s">
        <v>21</v>
      </c>
      <c r="D124" s="24"/>
      <c r="E124" s="25"/>
      <c r="F124" s="22"/>
      <c r="G124" s="26"/>
      <c r="H124" s="22"/>
      <c r="I124" s="22"/>
      <c r="J124" s="22"/>
    </row>
    <row r="125" spans="1:10" x14ac:dyDescent="0.25">
      <c r="A125" s="22"/>
      <c r="B125" s="22"/>
      <c r="C125" s="23" t="s">
        <v>22</v>
      </c>
      <c r="D125" s="103"/>
      <c r="E125" s="104"/>
      <c r="F125" s="22"/>
      <c r="G125" s="26"/>
      <c r="H125" s="22"/>
      <c r="I125" s="22"/>
      <c r="J125" s="22"/>
    </row>
    <row r="126" spans="1:10" ht="75.75" customHeight="1" x14ac:dyDescent="0.25">
      <c r="A126" s="22"/>
      <c r="B126" s="22"/>
      <c r="C126" s="27" t="s">
        <v>23</v>
      </c>
      <c r="D126" s="105"/>
      <c r="E126" s="106"/>
      <c r="F126" s="22"/>
      <c r="G126" s="28"/>
      <c r="H126" s="22"/>
      <c r="I126" s="22"/>
      <c r="J126" s="22"/>
    </row>
  </sheetData>
  <autoFilter ref="C8:M45" xr:uid="{00000000-0009-0000-0000-000002000000}">
    <sortState xmlns:xlrd2="http://schemas.microsoft.com/office/spreadsheetml/2017/richdata2" ref="C9:M45">
      <sortCondition ref="D8:D45"/>
    </sortState>
  </autoFilter>
  <mergeCells count="3">
    <mergeCell ref="D123:E123"/>
    <mergeCell ref="D125:E125"/>
    <mergeCell ref="D126:E126"/>
  </mergeCells>
  <pageMargins left="0.7" right="0.7" top="0.75" bottom="0.75" header="0.3" footer="0.3"/>
  <pageSetup paperSize="9" scale="5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B80C0-4F80-4663-B3FF-6A2D2DAA596D}">
  <dimension ref="A1:F21"/>
  <sheetViews>
    <sheetView workbookViewId="0"/>
  </sheetViews>
  <sheetFormatPr defaultRowHeight="15" x14ac:dyDescent="0.25"/>
  <cols>
    <col min="1" max="1" width="89.28515625" bestFit="1" customWidth="1"/>
    <col min="2" max="2" width="23" customWidth="1"/>
    <col min="3" max="3" width="21.140625" customWidth="1"/>
    <col min="4" max="4" width="28.140625" customWidth="1"/>
    <col min="5" max="5" width="0.140625" customWidth="1"/>
    <col min="6" max="6" width="21.7109375" customWidth="1"/>
    <col min="7" max="7" width="21.7109375" bestFit="1" customWidth="1"/>
  </cols>
  <sheetData>
    <row r="1" spans="1:6" ht="22.5" x14ac:dyDescent="0.3">
      <c r="A1" s="61" t="s">
        <v>52</v>
      </c>
      <c r="B1" s="62"/>
      <c r="C1" s="62"/>
      <c r="D1" s="63"/>
      <c r="E1" s="63"/>
      <c r="F1" s="63"/>
    </row>
    <row r="2" spans="1:6" x14ac:dyDescent="0.25">
      <c r="A2" s="64" t="s">
        <v>59</v>
      </c>
      <c r="B2" s="62"/>
      <c r="C2" s="62"/>
      <c r="D2" s="63"/>
      <c r="E2" s="65"/>
      <c r="F2" s="65"/>
    </row>
    <row r="3" spans="1:6" x14ac:dyDescent="0.25">
      <c r="A3" s="62"/>
      <c r="B3" s="62"/>
      <c r="C3" s="62"/>
      <c r="D3" s="63"/>
    </row>
    <row r="4" spans="1:6" x14ac:dyDescent="0.25">
      <c r="A4" s="66" t="s">
        <v>53</v>
      </c>
      <c r="B4" s="67"/>
      <c r="E4" s="63"/>
      <c r="F4" s="63"/>
    </row>
    <row r="5" spans="1:6" x14ac:dyDescent="0.25">
      <c r="A5" s="63"/>
      <c r="B5" s="63"/>
      <c r="C5" s="63"/>
      <c r="D5" s="63"/>
      <c r="E5" s="63"/>
      <c r="F5" s="63"/>
    </row>
    <row r="6" spans="1:6" x14ac:dyDescent="0.25">
      <c r="A6" s="68"/>
      <c r="B6" s="68"/>
      <c r="C6" s="68"/>
      <c r="D6" s="68"/>
      <c r="E6" s="68"/>
      <c r="F6" s="68"/>
    </row>
    <row r="7" spans="1:6" x14ac:dyDescent="0.25">
      <c r="A7" s="69" t="s">
        <v>60</v>
      </c>
      <c r="B7" s="69"/>
      <c r="C7" s="69"/>
      <c r="D7" s="69"/>
    </row>
    <row r="8" spans="1:6" ht="25.5" x14ac:dyDescent="0.25">
      <c r="A8" s="70"/>
      <c r="B8" s="71" t="s">
        <v>54</v>
      </c>
      <c r="C8" s="72"/>
      <c r="D8" s="72" t="s">
        <v>70</v>
      </c>
    </row>
    <row r="9" spans="1:6" x14ac:dyDescent="0.25">
      <c r="A9" s="73" t="s">
        <v>61</v>
      </c>
      <c r="B9" s="74">
        <f>'MBO Utrecht'!M33</f>
        <v>0</v>
      </c>
      <c r="C9" s="75"/>
      <c r="D9" s="74">
        <f>B9*4</f>
        <v>0</v>
      </c>
    </row>
    <row r="10" spans="1:6" x14ac:dyDescent="0.25">
      <c r="A10" s="73" t="s">
        <v>62</v>
      </c>
      <c r="B10" s="74">
        <f>'MBO Amersfoort'!M47</f>
        <v>0</v>
      </c>
      <c r="C10" s="76"/>
      <c r="D10" s="77">
        <f>B10*4</f>
        <v>0</v>
      </c>
    </row>
    <row r="11" spans="1:6" x14ac:dyDescent="0.25">
      <c r="A11" s="78"/>
      <c r="B11" s="78"/>
      <c r="C11" s="78"/>
      <c r="D11" s="78"/>
    </row>
    <row r="12" spans="1:6" ht="15.75" thickBot="1" x14ac:dyDescent="0.3">
      <c r="A12" s="63"/>
      <c r="B12" s="63"/>
      <c r="C12" s="63"/>
      <c r="D12" s="63"/>
    </row>
    <row r="13" spans="1:6" ht="16.5" thickBot="1" x14ac:dyDescent="0.3">
      <c r="A13" s="79" t="s">
        <v>71</v>
      </c>
      <c r="B13" s="80"/>
      <c r="C13" s="81"/>
      <c r="D13" s="82">
        <f>SUM(D9:D11)</f>
        <v>0</v>
      </c>
    </row>
    <row r="15" spans="1:6" ht="27" customHeight="1" x14ac:dyDescent="0.25">
      <c r="A15" s="107" t="s">
        <v>72</v>
      </c>
      <c r="B15" s="107"/>
      <c r="C15" s="107"/>
      <c r="D15" s="107"/>
      <c r="E15" s="83"/>
      <c r="F15" s="83"/>
    </row>
    <row r="16" spans="1:6" x14ac:dyDescent="0.25">
      <c r="A16" s="84"/>
      <c r="B16" s="84"/>
      <c r="C16" s="84"/>
      <c r="D16" s="84"/>
      <c r="E16" s="85"/>
      <c r="F16" s="85"/>
    </row>
    <row r="17" spans="1:6" x14ac:dyDescent="0.25">
      <c r="A17" s="68"/>
      <c r="B17" s="68"/>
      <c r="C17" s="68"/>
      <c r="D17" s="68"/>
      <c r="E17" s="68"/>
      <c r="F17" s="68"/>
    </row>
    <row r="18" spans="1:6" x14ac:dyDescent="0.25">
      <c r="A18" s="86" t="s">
        <v>55</v>
      </c>
      <c r="B18" s="108"/>
      <c r="C18" s="108"/>
      <c r="D18" s="108"/>
      <c r="E18" s="108"/>
      <c r="F18" s="87"/>
    </row>
    <row r="19" spans="1:6" x14ac:dyDescent="0.25">
      <c r="A19" s="86" t="s">
        <v>56</v>
      </c>
      <c r="B19" s="108"/>
      <c r="C19" s="108"/>
      <c r="D19" s="108"/>
      <c r="E19" s="108"/>
      <c r="F19" s="87"/>
    </row>
    <row r="20" spans="1:6" ht="48" customHeight="1" x14ac:dyDescent="0.25">
      <c r="A20" s="86" t="s">
        <v>57</v>
      </c>
      <c r="B20" s="108"/>
      <c r="C20" s="108"/>
      <c r="D20" s="108"/>
      <c r="E20" s="108"/>
      <c r="F20" s="87"/>
    </row>
    <row r="21" spans="1:6" x14ac:dyDescent="0.25">
      <c r="A21" s="86" t="s">
        <v>58</v>
      </c>
      <c r="B21" s="108"/>
      <c r="C21" s="108"/>
      <c r="D21" s="108"/>
      <c r="E21" s="108"/>
      <c r="F21" s="87"/>
    </row>
  </sheetData>
  <mergeCells count="5">
    <mergeCell ref="A15:D15"/>
    <mergeCell ref="B18:E18"/>
    <mergeCell ref="B19:E19"/>
    <mergeCell ref="B20:E20"/>
    <mergeCell ref="B21:E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656445-D691-4706-A3EA-1F4EE0AC815C}">
  <ds:schemaRefs>
    <ds:schemaRef ds:uri="http://schemas.microsoft.com/sharepoint/v3/contenttype/forms"/>
  </ds:schemaRefs>
</ds:datastoreItem>
</file>

<file path=customXml/itemProps2.xml><?xml version="1.0" encoding="utf-8"?>
<ds:datastoreItem xmlns:ds="http://schemas.openxmlformats.org/officeDocument/2006/customXml" ds:itemID="{2870DE14-C560-4054-85BD-0454C8DE00B7}">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9B651678-A224-4356-BAAA-52E77B378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59e134d-d03c-4611-9cd6-7146b693fd91}" enabled="1" method="Standard" siteId="{607c2ac4-da16-4b70-87ea-0a2909c0dc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MBO Utrecht</vt:lpstr>
      <vt:lpstr>MBO Amersfoort</vt:lpstr>
      <vt:lpstr>Totaal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Arjen  van de Berg | Inkada Inkoop &amp; Advies;Arjen van der Berg | Inkada Inkoopadvies</dc:creator>
  <cp:lastModifiedBy>Ramon Nieuwenhuizen | Inkada Inkoop &amp; Advies</cp:lastModifiedBy>
  <cp:lastPrinted>2018-08-02T10:20:23Z</cp:lastPrinted>
  <dcterms:created xsi:type="dcterms:W3CDTF">2011-10-24T13:49:36Z</dcterms:created>
  <dcterms:modified xsi:type="dcterms:W3CDTF">2024-10-09T06:34:14Z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