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726"/>
  <workbookPr codeName="ThisWorkbook" defaultThemeVersion="124226"/>
  <mc:AlternateContent xmlns:mc="http://schemas.openxmlformats.org/markup-compatibility/2006">
    <mc:Choice Requires="x15">
      <x15ac:absPath xmlns:x15ac="http://schemas.microsoft.com/office/spreadsheetml/2010/11/ac" url="G:\wvl\BV_IC\BIO_Algemeen\Contractzaken KI\Henk de Snoo\31202882 Validatie hydrologische effecten zoetwater\05.Aanb.doc\"/>
    </mc:Choice>
  </mc:AlternateContent>
  <xr:revisionPtr revIDLastSave="0" documentId="13_ncr:1_{F057D8CC-7596-4846-BC25-8AA69487ACC3}" xr6:coauthVersionLast="47" xr6:coauthVersionMax="47" xr10:uidLastSave="{00000000-0000-0000-0000-000000000000}"/>
  <bookViews>
    <workbookView xWindow="-120" yWindow="-120" windowWidth="29100" windowHeight="14760" xr2:uid="{00000000-000D-0000-FFFF-FFFF00000000}"/>
  </bookViews>
  <sheets>
    <sheet name="Blad1" sheetId="3" r:id="rId1"/>
  </sheets>
  <definedNames>
    <definedName name="_xlnm.Print_Area" localSheetId="0">Blad1!$A$1:$M$55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30" i="3" l="1"/>
  <c r="H30" i="3"/>
  <c r="G30" i="3"/>
  <c r="F30" i="3"/>
  <c r="H31" i="3"/>
  <c r="H28" i="3"/>
  <c r="H26" i="3"/>
  <c r="H24" i="3"/>
  <c r="H23" i="3"/>
  <c r="H22" i="3"/>
  <c r="H20" i="3"/>
  <c r="H19" i="3"/>
  <c r="H17" i="3"/>
  <c r="H16" i="3"/>
  <c r="H14" i="3"/>
  <c r="H13" i="3"/>
  <c r="H12" i="3"/>
  <c r="H10" i="3"/>
  <c r="H9" i="3"/>
  <c r="M13" i="3"/>
  <c r="G13" i="3" s="1"/>
  <c r="F13" i="3"/>
  <c r="M22" i="3"/>
  <c r="G22" i="3" s="1"/>
  <c r="F22" i="3"/>
  <c r="F16" i="3"/>
  <c r="M16" i="3"/>
  <c r="G16" i="3" s="1"/>
  <c r="M24" i="3" l="1"/>
  <c r="G24" i="3" s="1"/>
  <c r="M26" i="3"/>
  <c r="G26" i="3" s="1"/>
  <c r="F24" i="3"/>
  <c r="F26" i="3"/>
  <c r="M19" i="3"/>
  <c r="G19" i="3" s="1"/>
  <c r="M20" i="3"/>
  <c r="G20" i="3" s="1"/>
  <c r="F19" i="3"/>
  <c r="F20" i="3"/>
  <c r="F12" i="3" l="1"/>
  <c r="M28" i="3" l="1"/>
  <c r="G28" i="3" s="1"/>
  <c r="M17" i="3"/>
  <c r="G17" i="3" s="1"/>
  <c r="F28" i="3" l="1"/>
  <c r="F17" i="3"/>
  <c r="M12" i="3" l="1"/>
  <c r="G12" i="3" s="1"/>
  <c r="M14" i="3" l="1"/>
  <c r="G14" i="3" s="1"/>
  <c r="F14" i="3"/>
  <c r="M10" i="3" l="1"/>
  <c r="G10" i="3" s="1"/>
  <c r="F10" i="3"/>
  <c r="B10" i="3"/>
  <c r="B12" i="3" l="1"/>
  <c r="B13" i="3" s="1"/>
  <c r="B14" i="3" s="1"/>
  <c r="B16" i="3" s="1"/>
  <c r="B17" i="3" s="1"/>
  <c r="M23" i="3"/>
  <c r="G23" i="3" s="1"/>
  <c r="F23" i="3"/>
  <c r="F9" i="3"/>
  <c r="M9" i="3"/>
  <c r="G9" i="3" s="1"/>
  <c r="F31" i="3"/>
  <c r="M31" i="3"/>
  <c r="G31" i="3" s="1"/>
  <c r="I33" i="3"/>
  <c r="J33" i="3"/>
  <c r="K33" i="3"/>
  <c r="L33" i="3"/>
  <c r="M33" i="3" l="1"/>
  <c r="M34" i="3" s="1"/>
  <c r="B19" i="3" l="1"/>
  <c r="B20" i="3" s="1"/>
  <c r="B22" i="3" s="1"/>
  <c r="B23" i="3" s="1"/>
  <c r="B24" i="3" s="1"/>
  <c r="B26" i="3" l="1"/>
  <c r="B28" i="3" s="1"/>
  <c r="B30" i="3" s="1"/>
  <c r="B31" i="3" s="1"/>
</calcChain>
</file>

<file path=xl/sharedStrings.xml><?xml version="1.0" encoding="utf-8"?>
<sst xmlns="http://schemas.openxmlformats.org/spreadsheetml/2006/main" count="71" uniqueCount="67">
  <si>
    <t>Onderdeel</t>
  </si>
  <si>
    <t>Functie A (invullen):</t>
  </si>
  <si>
    <t>Functie B (invullen):</t>
  </si>
  <si>
    <t>Functie C (invullen):</t>
  </si>
  <si>
    <t>Diensten (producten)</t>
  </si>
  <si>
    <t>Vari-
abel
(#)</t>
  </si>
  <si>
    <t>Vaste totaalprijs</t>
  </si>
  <si>
    <t>Functie
B
#uren</t>
  </si>
  <si>
    <t>Functie
C
#uren</t>
  </si>
  <si>
    <t>VAST</t>
  </si>
  <si>
    <t>Functie
A
#uren</t>
  </si>
  <si>
    <t>Tarief/uur excl. BTW in de kolom invullen</t>
  </si>
  <si>
    <t>Sub-
totaal</t>
  </si>
  <si>
    <t>€/uur</t>
  </si>
  <si>
    <t>Totaal-inzet/
product (uur)</t>
  </si>
  <si>
    <t>Functiebenaming en/of korte beschrijving invullen</t>
  </si>
  <si>
    <t>Inschrijvingssom (totaalprijs) exclusief BTW</t>
  </si>
  <si>
    <t>Totaal 
aantal</t>
  </si>
  <si>
    <t>Vast (#)</t>
  </si>
  <si>
    <t>Projectleider</t>
  </si>
  <si>
    <t>Adviseur</t>
  </si>
  <si>
    <t>Junior adviseur</t>
  </si>
  <si>
    <t>Vaste prijs/
product*</t>
  </si>
  <si>
    <t>Extra kosten, anders dan die voor uren (excl. BTW)</t>
  </si>
  <si>
    <t>LET OP:</t>
  </si>
  <si>
    <t>* De vaste hoeveelheden vermeld in deze Staat van Tarieven en prijzen betreffen een afnamegarantie.</t>
  </si>
  <si>
    <t>* Kolom vaste totaalprijs betreft optelsom van de uren van de drie daaraan voorafgaande kolommen keer de respectievelijke tarieven en de overige kosten.</t>
  </si>
  <si>
    <t xml:space="preserve">* Deze Staat van Tarieven en Prijzen behoort bij de inschrijving en moet als aparte bijlage worden bijgevoegd. </t>
  </si>
  <si>
    <t>BIJLAGE I</t>
  </si>
  <si>
    <t>STAAT VAN TARIEVEN EN PRIJZEN</t>
  </si>
  <si>
    <t>Digitaal projectdossier en Evaluatiebespreking</t>
  </si>
  <si>
    <t>Noot: afwijken van dit model is niet toegestaan. NAAR EIGEN INZICHT INVULLEN (in de desbetreffende cellen)!</t>
  </si>
  <si>
    <r>
      <t xml:space="preserve">Definitief digitaal </t>
    </r>
    <r>
      <rPr>
        <u/>
        <sz val="10"/>
        <rFont val="Tahoma"/>
        <family val="2"/>
      </rPr>
      <t>projectdossier</t>
    </r>
    <r>
      <rPr>
        <sz val="10"/>
        <rFont val="Tahoma"/>
        <family val="2"/>
      </rPr>
      <t xml:space="preserve"> (inclusief verslag evaluatiebespreking)</t>
    </r>
  </si>
  <si>
    <t>Voorbereiding
*1)</t>
  </si>
  <si>
    <t>*1) De PSU vindt fysiek plaats</t>
  </si>
  <si>
    <t>WP 1 - Uitvoeringsplan
*2)</t>
  </si>
  <si>
    <t>*2) De werksessies vinden  plaats via MSTeams</t>
  </si>
  <si>
    <t xml:space="preserve">WP 3 - Combinaties van grotere korte termijn uitvoerings-maatregelen
</t>
  </si>
  <si>
    <t>WP 2 - Grotere korte termijn uitvoerings-maatregelen</t>
  </si>
  <si>
    <t>Eindrapportage</t>
  </si>
  <si>
    <r>
      <rPr>
        <u/>
        <sz val="10"/>
        <rFont val="Tahoma"/>
        <family val="2"/>
      </rPr>
      <t>Evaluatiebespreking</t>
    </r>
    <r>
      <rPr>
        <sz val="10"/>
        <rFont val="Tahoma"/>
        <family val="2"/>
      </rPr>
      <t xml:space="preserve"> met projectbegeleider OG. Fysiek. Duur 1,5 uur. Deelname ON. 
Voorbereiding, uitnodigingen, agenda en verslag (of actie- en besluitenlijst) door ON. </t>
    </r>
  </si>
  <si>
    <r>
      <rPr>
        <u/>
        <sz val="10"/>
        <rFont val="Tahoma"/>
        <family val="2"/>
      </rPr>
      <t>Projectstartup</t>
    </r>
    <r>
      <rPr>
        <sz val="10"/>
        <rFont val="Tahoma"/>
        <family val="2"/>
      </rPr>
      <t xml:space="preserve"> (fysiek) m.b.t. het gehele project, gezamenlijk met relevante personen van de kant van de Opdrachtgever (OG) over de aanpak, de planning, de beheersing van afwijkingen (afwijkingenregister), het risicodossier e.d. 
Voorbereiding, uitnodigingen, agenda en verslag (of actie- en besluitenlijst) door de Opdrachtnemer (ON). Deelname door de teams OG en ON</t>
    </r>
  </si>
  <si>
    <t>Behoort bij de inschrijving voor zaaknummer: 31202882</t>
  </si>
  <si>
    <t>Betreft: Onderzoek en advies hydrologische effecten zoetwater (voor de looptijd van ten hoogste 1 jaar vast, zonder optie tot verlenging)</t>
  </si>
  <si>
    <t>*3) De overleggen vinden  plaats via MSTeams circa eens in de twee weken (een uur) en betreffen voorbereiding, uitnodigingen, agenda en verslag (of actie- en besluitenlijst) door ON</t>
  </si>
  <si>
    <r>
      <rPr>
        <u/>
        <sz val="10"/>
        <rFont val="Tahoma"/>
        <family val="2"/>
      </rPr>
      <t>Plan van aanpak, Planning, Afwijkingenregister en Risicodossier</t>
    </r>
    <r>
      <rPr>
        <sz val="10"/>
        <rFont val="Tahoma"/>
        <family val="2"/>
      </rPr>
      <t xml:space="preserve"> voor het gehele project. Deze stukken moeten voor elk voortgangsoverleg geactualiseerd zijn/worden. Risicodossier betreft de (10) toprisico's van het project
Richtlijn aantal overleggen: 1   </t>
    </r>
    <r>
      <rPr>
        <b/>
        <sz val="10"/>
        <rFont val="Tahoma"/>
        <family val="2"/>
      </rPr>
      <t>*3)</t>
    </r>
  </si>
  <si>
    <t>WP 4 - Orde grootte validatie lokale/regionale korte  termijn uitvoerings-maatregelen
*2)</t>
  </si>
  <si>
    <r>
      <rPr>
        <u/>
        <sz val="10"/>
        <rFont val="Tahoma"/>
        <family val="2"/>
      </rPr>
      <t>Uitvoeringsplan</t>
    </r>
    <r>
      <rPr>
        <sz val="10"/>
        <rFont val="Tahoma"/>
        <family val="2"/>
      </rPr>
      <t xml:space="preserve"> van de maatregelen (2028-2039) - </t>
    </r>
    <r>
      <rPr>
        <i/>
        <sz val="10"/>
        <rFont val="Tahoma"/>
        <family val="2"/>
      </rPr>
      <t>met een onderscheid naar individuele maatregelen (WP2) en combinaties van maatregelen (WP3), beiden met quick-scan modelinstrumentarium, alsmede een opzet voor de orde grootte validatie (WP4)</t>
    </r>
    <r>
      <rPr>
        <sz val="10"/>
        <rFont val="Tahoma"/>
        <family val="2"/>
      </rPr>
      <t xml:space="preserve">. Product is een plan welke eerst in concept opgestuurd wordt aan OG ter becommentariering en daarna definitief gemaakt wordt.
Onderdeel van het Uitvoeringsplan is een </t>
    </r>
    <r>
      <rPr>
        <i/>
        <sz val="10"/>
        <rFont val="Tahoma"/>
        <family val="2"/>
      </rPr>
      <t>Deelrapportage geschikte maatregelen</t>
    </r>
    <r>
      <rPr>
        <sz val="10"/>
        <rFont val="Tahoma"/>
        <family val="2"/>
      </rPr>
      <t xml:space="preserve"> - Korte rapportage over de keuze en onderbouwing van welke maatregelen en combinaties van maatregelen geschikt zijn bevonden om door te rekenen (in WP2, 3 en 4).
Richtlijn aantal overleggen: 4    </t>
    </r>
    <r>
      <rPr>
        <b/>
        <sz val="10"/>
        <rFont val="Tahoma"/>
        <family val="2"/>
      </rPr>
      <t>*3)</t>
    </r>
  </si>
  <si>
    <r>
      <t xml:space="preserve">Maatregelen waarvan doorrekening met LHM-light (7)
Maatregelen waarvan doorrekening met LSM (2)
Maatregelen waarvan doorrekening met QWAST (7)
Sommen (=combinaties x scenario's) (64)
</t>
    </r>
    <r>
      <rPr>
        <i/>
        <sz val="10"/>
        <rFont val="Tahoma"/>
        <family val="2"/>
      </rPr>
      <t>Factsheet 2a - volledig ingevuld</t>
    </r>
    <r>
      <rPr>
        <sz val="10"/>
        <rFont val="Tahoma"/>
        <family val="2"/>
      </rPr>
      <t xml:space="preserve">, tevens deels ingevuld Factsheet 3a v.w.b. de grotere korte termijn uitvoeringsmaatregelen. Het berekende hydrologisch effect zoals dit wordt ingevuld in FS2a dient opdrachtnemer te voorzien van een onderbouwing in de vorm van een deelrapportage. 
</t>
    </r>
    <r>
      <rPr>
        <i/>
        <sz val="10"/>
        <rFont val="Tahoma"/>
        <family val="2"/>
      </rPr>
      <t>Deelrapportage doorgerekend hydrologisch effect</t>
    </r>
    <r>
      <rPr>
        <sz val="10"/>
        <rFont val="Tahoma"/>
        <family val="2"/>
      </rPr>
      <t xml:space="preserve"> - </t>
    </r>
    <r>
      <rPr>
        <i/>
        <sz val="10"/>
        <rFont val="Tahoma"/>
        <family val="2"/>
      </rPr>
      <t>met onderbouwing</t>
    </r>
    <r>
      <rPr>
        <sz val="10"/>
        <rFont val="Tahoma"/>
        <family val="2"/>
      </rPr>
      <t xml:space="preserve">, zoals ingevuld in Factsheet 2a 
Richtlijn aantal overleggen: 4   </t>
    </r>
    <r>
      <rPr>
        <b/>
        <sz val="10"/>
        <rFont val="Tahoma"/>
        <family val="2"/>
      </rPr>
      <t>*3)</t>
    </r>
    <r>
      <rPr>
        <sz val="10"/>
        <rFont val="Tahoma"/>
        <family val="2"/>
      </rPr>
      <t xml:space="preserve">
(oplevering 30 juni 2025)</t>
    </r>
  </si>
  <si>
    <r>
      <t xml:space="preserve">Combinaties van maatregelen met doorrekening (met QWAST) (15)
Sommen (=combinaties x scenario's) (60)
</t>
    </r>
    <r>
      <rPr>
        <i/>
        <sz val="10"/>
        <rFont val="Tahoma"/>
        <family val="2"/>
      </rPr>
      <t xml:space="preserve">Factsheet 3a - volledig ingevuld
</t>
    </r>
    <r>
      <rPr>
        <sz val="10"/>
        <rFont val="Tahoma"/>
        <family val="2"/>
      </rPr>
      <t>Het resultaat dat wordt ingevuld in FS3a dient te worden voorzien van een onderbouwing in de vorm van een deelrapportage.</t>
    </r>
    <r>
      <rPr>
        <i/>
        <sz val="10"/>
        <rFont val="Tahoma"/>
        <family val="2"/>
      </rPr>
      <t xml:space="preserve">
Deelrapportage doorgerekend hydrologisch effect - met onderbouwing</t>
    </r>
    <r>
      <rPr>
        <sz val="10"/>
        <rFont val="Tahoma"/>
        <family val="2"/>
      </rPr>
      <t xml:space="preserve">, zoals ingevuld in Factsheet 3a
Richtlijn aantal overleggen: 4   </t>
    </r>
    <r>
      <rPr>
        <b/>
        <sz val="10"/>
        <rFont val="Tahoma"/>
        <family val="2"/>
      </rPr>
      <t xml:space="preserve">*3)
</t>
    </r>
    <r>
      <rPr>
        <sz val="10"/>
        <rFont val="Tahoma"/>
        <family val="2"/>
      </rPr>
      <t>(oplevering 31 augustus 2025)</t>
    </r>
  </si>
  <si>
    <r>
      <rPr>
        <u/>
        <sz val="10"/>
        <rFont val="Tahoma"/>
        <family val="2"/>
      </rPr>
      <t>Presentatie</t>
    </r>
    <r>
      <rPr>
        <sz val="10"/>
        <rFont val="Tahoma"/>
        <family val="2"/>
      </rPr>
      <t xml:space="preserve"> in Powerpoint en/of Keynote
via MS Teams. Het houden van een presentatie ten aanzien van de opgeleverde producten
Voorbereiding, uitnodigingen, agenda en verslag (of actie- en besluitenlijst) door ON</t>
    </r>
  </si>
  <si>
    <t>Totale inschrijfprijs (vast) excl. BTW</t>
  </si>
  <si>
    <t xml:space="preserve">* De kolom "Extra kosten anders dan die voor uren (excl. BTW)" dient zoveel mogelijk te worden onderbouwd of gespecificeerd in de inschrijving (c.q. plan van aanpak) indien er een bedrag </t>
  </si>
  <si>
    <t xml:space="preserve">   wordt ingevuld bestaande uit meerdere kostencomponenten.</t>
  </si>
  <si>
    <t xml:space="preserve">   met deze vaste prijs/product verrekend.</t>
  </si>
  <si>
    <t>* Kolom Totaalinzet/product (uur) betreft de optelsom van alle uren die naar eigen inzicht kunnen worden aangepast of ingevuld, na inschrijving volgt geen verrekening van  de ureninspanning meer</t>
  </si>
  <si>
    <t xml:space="preserve">   (zie de conceptovereenkomst artikel 3.6).</t>
  </si>
  <si>
    <t xml:space="preserve">   dezelfde post.</t>
  </si>
  <si>
    <t>* In de kolommen voor de functies dienen alle uren van de in te zetten -tot ten hoogste drie- functionarissen te worden vermeld. In de kolommen voor de functies mogen alleen hele uren worden</t>
  </si>
  <si>
    <t xml:space="preserve">   opgenomen.</t>
  </si>
  <si>
    <t xml:space="preserve">* Kolom Vaste prijs/product betreft de Totaalprijs (vast) gedeeld op het Totaal aantal (vaste producten van een post) en die geldt voor de verrekening van een vast product van </t>
  </si>
  <si>
    <t>* De kolom met de vaste prijs/product geldt tevens voor eventueel meerwerk, m.a.w. indien meer dan bovenstaand totaal aantal (vaste hoeveelheden samen) wordt opgedragen, dan wordt dit eventueel meerwerk</t>
  </si>
  <si>
    <r>
      <t>Orde grootte validatie (zonder berekeningen) met eigen expert judgement</t>
    </r>
    <r>
      <rPr>
        <i/>
        <sz val="10"/>
        <rFont val="Tahoma"/>
        <family val="2"/>
      </rPr>
      <t xml:space="preserve">
Factsheet 3a - volledig ingevuld</t>
    </r>
    <r>
      <rPr>
        <sz val="10"/>
        <rFont val="Tahoma"/>
        <family val="2"/>
      </rPr>
      <t xml:space="preserve"> 
Het resultaat dat wordt ingevuld in FS3a dient te worden voorzien van een onderbouwing in de vorm van een deelrapportage.
</t>
    </r>
    <r>
      <rPr>
        <i/>
        <sz val="10"/>
        <rFont val="Tahoma"/>
        <family val="2"/>
      </rPr>
      <t>Deelrapportage doorgerekend hydrologisch effect</t>
    </r>
    <r>
      <rPr>
        <sz val="10"/>
        <rFont val="Tahoma"/>
        <family val="2"/>
      </rPr>
      <t xml:space="preserve"> - met onderbouwing, zoals ingevuld in Factsheet 3a
Richtlijn aantal overleggen: 4   </t>
    </r>
    <r>
      <rPr>
        <b/>
        <sz val="10"/>
        <rFont val="Tahoma"/>
        <family val="2"/>
      </rPr>
      <t xml:space="preserve">*3)
</t>
    </r>
    <r>
      <rPr>
        <sz val="10"/>
        <rFont val="Tahoma"/>
        <family val="2"/>
      </rPr>
      <t>(oplevering 31 augustus 2025)</t>
    </r>
  </si>
  <si>
    <r>
      <t xml:space="preserve">Eindrapportage 
Richtlijn aantal overleggen: 1   </t>
    </r>
    <r>
      <rPr>
        <b/>
        <sz val="10"/>
        <rFont val="Tahoma"/>
        <family val="2"/>
      </rPr>
      <t xml:space="preserve">*3)
</t>
    </r>
    <r>
      <rPr>
        <sz val="10"/>
        <rFont val="Tahoma"/>
        <family val="2"/>
      </rPr>
      <t>(oplevering 30 september 2025)</t>
    </r>
  </si>
  <si>
    <r>
      <rPr>
        <u/>
        <sz val="10"/>
        <rFont val="Tahoma"/>
        <family val="2"/>
      </rPr>
      <t>Werksessie (inclusief deelrapportage)</t>
    </r>
    <r>
      <rPr>
        <sz val="10"/>
        <rFont val="Tahoma"/>
        <family val="2"/>
      </rPr>
      <t xml:space="preserve"> - </t>
    </r>
    <r>
      <rPr>
        <i/>
        <sz val="10"/>
        <rFont val="Tahoma"/>
        <family val="2"/>
      </rPr>
      <t>met de zoetwaterregio's en RWS, inclusief korte lijst met  aanbevelingen van deze stakeholders over de keuze en onderbouwing van welke maatregelen en combinaties van maatregelen worden doorgerekend (in WP2, 3 en 4)</t>
    </r>
    <r>
      <rPr>
        <sz val="10"/>
        <rFont val="Tahoma"/>
        <family val="2"/>
      </rPr>
      <t>. Product is derhalve tevens een deelrapportage welke eerst in concept opgestuurd wordt aan OG ter becommentariering en daarna definitief gemaakt wordt</t>
    </r>
  </si>
  <si>
    <r>
      <rPr>
        <u/>
        <sz val="10"/>
        <rFont val="Tahoma"/>
        <family val="2"/>
      </rPr>
      <t>Werksessie (inclusief deelrapportage)</t>
    </r>
    <r>
      <rPr>
        <sz val="10"/>
        <rFont val="Tahoma"/>
        <family val="2"/>
      </rPr>
      <t xml:space="preserve"> - </t>
    </r>
    <r>
      <rPr>
        <i/>
        <sz val="10"/>
        <rFont val="Tahoma"/>
        <family val="2"/>
      </rPr>
      <t>met de zoetwaterregio's en RWS, inclusief korte lijst met  aanbevelingen van deze stakeholders</t>
    </r>
    <r>
      <rPr>
        <sz val="10"/>
        <rFont val="Tahoma"/>
        <family val="2"/>
      </rPr>
      <t>. Product is derhalve tevens een deelrapportage welke eerst in concept opgestuurd wordt aan OG ter becommentariering en daarna definitief gemaakt wordt</t>
    </r>
  </si>
  <si>
    <t>Overdracht SEA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</si>
</sst>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2]\ #,##0.00"/>
    <numFmt numFmtId="165" formatCode="_ [$€-2]\ * #,##0.00_ ;_ [$€-2]\ * \-#,##0.00_ ;_ [$€-2]\ * &quot;-&quot;??_ ;_ @_ "/>
    <numFmt numFmtId="166" formatCode="&quot;€&quot;\ #,##0.00"/>
  </numFmts>
  <fonts count="17" x14ac:knownFonts="1">
    <font>
      <sz val="10"/>
      <name val="Arial"/>
    </font>
    <font>
      <sz val="10"/>
      <name val="Tahoma"/>
      <family val="2"/>
    </font>
    <font>
      <b/>
      <sz val="10"/>
      <name val="Tahoma"/>
      <family val="2"/>
    </font>
    <font>
      <sz val="10"/>
      <color indexed="9"/>
      <name val="Tahoma"/>
      <family val="2"/>
    </font>
    <font>
      <b/>
      <sz val="10"/>
      <color indexed="9"/>
      <name val="Tahoma"/>
      <family val="2"/>
    </font>
    <font>
      <u/>
      <sz val="14"/>
      <name val="Tahoma"/>
      <family val="2"/>
    </font>
    <font>
      <u/>
      <sz val="10"/>
      <name val="Tahoma"/>
      <family val="2"/>
    </font>
    <font>
      <sz val="9"/>
      <name val="Verdana"/>
      <family val="2"/>
    </font>
    <font>
      <sz val="10"/>
      <color indexed="10"/>
      <name val="Tahoma"/>
      <family val="2"/>
    </font>
    <font>
      <sz val="9"/>
      <name val="Tahoma"/>
      <family val="2"/>
    </font>
    <font>
      <b/>
      <sz val="14"/>
      <name val="Tahoma"/>
      <family val="2"/>
    </font>
    <font>
      <i/>
      <sz val="10"/>
      <name val="Tahoma"/>
      <family val="2"/>
    </font>
    <font>
      <sz val="10"/>
      <color rgb="FF0070C0"/>
      <name val="Tahoma"/>
      <family val="2"/>
    </font>
    <font>
      <b/>
      <sz val="10"/>
      <color rgb="FF0070C0"/>
      <name val="Tahoma"/>
      <family val="2"/>
    </font>
    <font>
      <b/>
      <sz val="10"/>
      <color rgb="FF000000"/>
      <name val="Tahoma"/>
      <family val="2"/>
    </font>
    <font>
      <sz val="10"/>
      <color rgb="FFFF0000"/>
      <name val="Tahoma"/>
      <family val="2"/>
    </font>
    <font>
      <b/>
      <sz val="8"/>
      <name val="Tahoma"/>
      <family val="2"/>
    </font>
  </fonts>
  <fills count="8">
    <fill>
      <patternFill patternType="none"/>
    </fill>
    <fill>
      <patternFill patternType="gray125"/>
    </fill>
    <fill>
      <patternFill patternType="solid">
        <fgColor indexed="9"/>
        <bgColor indexed="64"/>
      </patternFill>
    </fill>
    <fill>
      <patternFill patternType="solid">
        <fgColor indexed="8"/>
        <bgColor indexed="64"/>
      </patternFill>
    </fill>
    <fill>
      <patternFill patternType="solid">
        <fgColor theme="0"/>
        <bgColor indexed="64"/>
      </patternFill>
    </fill>
    <fill>
      <patternFill patternType="solid">
        <fgColor theme="3" tint="0.59996337778862885"/>
        <bgColor indexed="64"/>
      </patternFill>
    </fill>
    <fill>
      <patternFill patternType="solid">
        <fgColor theme="8" tint="0.79998168889431442"/>
        <bgColor indexed="64"/>
      </patternFill>
    </fill>
    <fill>
      <patternFill patternType="solid">
        <fgColor theme="1"/>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bottom/>
      <diagonal/>
    </border>
    <border>
      <left style="medium">
        <color indexed="64"/>
      </left>
      <right style="thin">
        <color indexed="64"/>
      </right>
      <top/>
      <bottom style="thin">
        <color indexed="64"/>
      </bottom>
      <diagonal/>
    </border>
    <border>
      <left/>
      <right/>
      <top style="thick">
        <color indexed="64"/>
      </top>
      <bottom style="thick">
        <color indexed="64"/>
      </bottom>
      <diagonal/>
    </border>
    <border>
      <left/>
      <right/>
      <top style="thick">
        <color indexed="64"/>
      </top>
      <bottom style="medium">
        <color indexed="64"/>
      </bottom>
      <diagonal/>
    </border>
    <border>
      <left style="thick">
        <color indexed="64"/>
      </left>
      <right/>
      <top style="thick">
        <color indexed="64"/>
      </top>
      <bottom style="medium">
        <color indexed="64"/>
      </bottom>
      <diagonal/>
    </border>
    <border>
      <left style="thin">
        <color indexed="64"/>
      </left>
      <right style="thick">
        <color indexed="64"/>
      </right>
      <top style="thin">
        <color indexed="64"/>
      </top>
      <bottom style="thin">
        <color indexed="64"/>
      </bottom>
      <diagonal/>
    </border>
    <border>
      <left style="thin">
        <color indexed="64"/>
      </left>
      <right style="thick">
        <color indexed="64"/>
      </right>
      <top style="thin">
        <color indexed="64"/>
      </top>
      <bottom style="thick">
        <color indexed="64"/>
      </bottom>
      <diagonal/>
    </border>
    <border>
      <left style="thick">
        <color indexed="64"/>
      </left>
      <right/>
      <top style="thin">
        <color indexed="64"/>
      </top>
      <bottom style="thin">
        <color indexed="64"/>
      </bottom>
      <diagonal/>
    </border>
    <border>
      <left style="thick">
        <color indexed="64"/>
      </left>
      <right/>
      <top style="thin">
        <color indexed="64"/>
      </top>
      <bottom style="thick">
        <color indexed="64"/>
      </bottom>
      <diagonal/>
    </border>
    <border>
      <left/>
      <right/>
      <top style="thin">
        <color indexed="64"/>
      </top>
      <bottom style="thin">
        <color indexed="64"/>
      </bottom>
      <diagonal/>
    </border>
    <border>
      <left/>
      <right/>
      <top style="thin">
        <color indexed="64"/>
      </top>
      <bottom style="thick">
        <color indexed="64"/>
      </bottom>
      <diagonal/>
    </border>
    <border>
      <left style="thick">
        <color indexed="64"/>
      </left>
      <right/>
      <top style="thick">
        <color indexed="64"/>
      </top>
      <bottom style="thin">
        <color indexed="64"/>
      </bottom>
      <diagonal/>
    </border>
    <border>
      <left/>
      <right/>
      <top style="thick">
        <color indexed="64"/>
      </top>
      <bottom style="thin">
        <color indexed="64"/>
      </bottom>
      <diagonal/>
    </border>
    <border>
      <left style="thick">
        <color indexed="64"/>
      </left>
      <right style="thick">
        <color indexed="64"/>
      </right>
      <top style="thick">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style="thick">
        <color indexed="64"/>
      </right>
      <top style="thin">
        <color indexed="64"/>
      </top>
      <bottom style="thin">
        <color indexed="64"/>
      </bottom>
      <diagonal/>
    </border>
    <border>
      <left/>
      <right style="thick">
        <color indexed="64"/>
      </right>
      <top style="thin">
        <color indexed="64"/>
      </top>
      <bottom style="thick">
        <color indexed="64"/>
      </bottom>
      <diagonal/>
    </border>
    <border>
      <left/>
      <right/>
      <top style="medium">
        <color indexed="64"/>
      </top>
      <bottom style="thick">
        <color indexed="64"/>
      </bottom>
      <diagonal/>
    </border>
    <border>
      <left/>
      <right/>
      <top/>
      <bottom style="thick">
        <color indexed="64"/>
      </bottom>
      <diagonal/>
    </border>
    <border>
      <left/>
      <right style="thick">
        <color indexed="64"/>
      </right>
      <top style="thick">
        <color indexed="64"/>
      </top>
      <bottom style="thick">
        <color indexed="64"/>
      </bottom>
      <diagonal/>
    </border>
    <border>
      <left style="thin">
        <color indexed="64"/>
      </left>
      <right style="thin">
        <color indexed="64"/>
      </right>
      <top/>
      <bottom/>
      <diagonal/>
    </border>
    <border>
      <left/>
      <right style="thin">
        <color indexed="64"/>
      </right>
      <top/>
      <bottom/>
      <diagonal/>
    </border>
    <border>
      <left style="medium">
        <color indexed="64"/>
      </left>
      <right style="thin">
        <color indexed="64"/>
      </right>
      <top style="thin">
        <color indexed="64"/>
      </top>
      <bottom/>
      <diagonal/>
    </border>
    <border>
      <left style="medium">
        <color indexed="64"/>
      </left>
      <right/>
      <top style="medium">
        <color indexed="64"/>
      </top>
      <bottom style="thick">
        <color indexed="64"/>
      </bottom>
      <diagonal/>
    </border>
    <border>
      <left style="medium">
        <color indexed="64"/>
      </left>
      <right style="medium">
        <color indexed="64"/>
      </right>
      <top/>
      <bottom/>
      <diagonal/>
    </border>
    <border>
      <left style="thin">
        <color indexed="64"/>
      </left>
      <right style="thin">
        <color indexed="64"/>
      </right>
      <top style="thin">
        <color indexed="64"/>
      </top>
      <bottom/>
      <diagonal/>
    </border>
    <border>
      <left style="thick">
        <color indexed="64"/>
      </left>
      <right/>
      <top style="thick">
        <color indexed="64"/>
      </top>
      <bottom style="thick">
        <color indexed="64"/>
      </bottom>
      <diagonal/>
    </border>
    <border>
      <left style="medium">
        <color indexed="64"/>
      </left>
      <right style="medium">
        <color indexed="64"/>
      </right>
      <top style="thick">
        <color indexed="64"/>
      </top>
      <bottom/>
      <diagonal/>
    </border>
  </borders>
  <cellStyleXfs count="1">
    <xf numFmtId="0" fontId="0" fillId="0" borderId="0"/>
  </cellStyleXfs>
  <cellXfs count="154">
    <xf numFmtId="0" fontId="0" fillId="0" borderId="0" xfId="0"/>
    <xf numFmtId="0" fontId="1" fillId="2" borderId="0" xfId="0" applyFont="1" applyFill="1"/>
    <xf numFmtId="0" fontId="1" fillId="2" borderId="0" xfId="0" applyFont="1" applyFill="1" applyAlignment="1">
      <alignment horizontal="center"/>
    </xf>
    <xf numFmtId="0" fontId="1" fillId="2" borderId="0" xfId="0" applyFont="1" applyFill="1" applyAlignment="1">
      <alignment vertical="top"/>
    </xf>
    <xf numFmtId="0" fontId="5" fillId="2" borderId="0" xfId="0" applyFont="1" applyFill="1" applyAlignment="1">
      <alignment horizontal="center"/>
    </xf>
    <xf numFmtId="0" fontId="6" fillId="2" borderId="0" xfId="0" applyFont="1" applyFill="1" applyAlignment="1">
      <alignment horizontal="center"/>
    </xf>
    <xf numFmtId="0" fontId="2" fillId="2" borderId="0" xfId="0" applyFont="1" applyFill="1" applyAlignment="1">
      <alignment horizontal="center"/>
    </xf>
    <xf numFmtId="0" fontId="3" fillId="2" borderId="0" xfId="0" applyFont="1" applyFill="1"/>
    <xf numFmtId="0" fontId="2" fillId="2" borderId="0" xfId="0" applyFont="1" applyFill="1" applyAlignment="1">
      <alignment vertical="top"/>
    </xf>
    <xf numFmtId="0" fontId="2" fillId="2" borderId="0" xfId="0" applyFont="1" applyFill="1"/>
    <xf numFmtId="0" fontId="1" fillId="2" borderId="0" xfId="0" applyFont="1" applyFill="1" applyAlignment="1">
      <alignment wrapText="1"/>
    </xf>
    <xf numFmtId="3" fontId="2" fillId="2" borderId="0" xfId="0" applyNumberFormat="1" applyFont="1" applyFill="1" applyAlignment="1">
      <alignment wrapText="1"/>
    </xf>
    <xf numFmtId="0" fontId="2" fillId="2" borderId="0" xfId="0" applyFont="1" applyFill="1" applyAlignment="1">
      <alignment vertical="center"/>
    </xf>
    <xf numFmtId="0" fontId="1" fillId="2" borderId="0" xfId="0" applyFont="1" applyFill="1" applyAlignment="1">
      <alignment horizontal="center" vertical="center"/>
    </xf>
    <xf numFmtId="164" fontId="1" fillId="2" borderId="0" xfId="0" applyNumberFormat="1" applyFont="1" applyFill="1" applyAlignment="1">
      <alignment horizontal="center" vertical="center"/>
    </xf>
    <xf numFmtId="0" fontId="2" fillId="2" borderId="0" xfId="0" applyFont="1" applyFill="1" applyAlignment="1">
      <alignment horizontal="center" vertical="center"/>
    </xf>
    <xf numFmtId="0" fontId="4" fillId="3" borderId="0" xfId="0" applyFont="1" applyFill="1" applyAlignment="1">
      <alignment horizontal="center" vertical="center"/>
    </xf>
    <xf numFmtId="3" fontId="2" fillId="2" borderId="0" xfId="0" applyNumberFormat="1" applyFont="1" applyFill="1" applyAlignment="1">
      <alignment horizontal="center" vertical="center"/>
    </xf>
    <xf numFmtId="3" fontId="1" fillId="0" borderId="2" xfId="0" applyNumberFormat="1" applyFont="1" applyBorder="1" applyAlignment="1">
      <alignment horizontal="center" vertical="center"/>
    </xf>
    <xf numFmtId="0" fontId="8" fillId="2" borderId="0" xfId="0" applyFont="1" applyFill="1"/>
    <xf numFmtId="0" fontId="12" fillId="2" borderId="0" xfId="0" applyFont="1" applyFill="1"/>
    <xf numFmtId="0" fontId="13" fillId="2" borderId="0" xfId="0" applyFont="1" applyFill="1"/>
    <xf numFmtId="1" fontId="1" fillId="2" borderId="0" xfId="0" applyNumberFormat="1" applyFont="1" applyFill="1" applyAlignment="1">
      <alignment horizontal="center" vertical="center"/>
    </xf>
    <xf numFmtId="1" fontId="1" fillId="2" borderId="0" xfId="0" applyNumberFormat="1" applyFont="1" applyFill="1" applyAlignment="1">
      <alignment horizontal="center"/>
    </xf>
    <xf numFmtId="1" fontId="5" fillId="2" borderId="0" xfId="0" applyNumberFormat="1" applyFont="1" applyFill="1" applyAlignment="1">
      <alignment horizontal="center"/>
    </xf>
    <xf numFmtId="1" fontId="6" fillId="2" borderId="0" xfId="0" applyNumberFormat="1" applyFont="1" applyFill="1" applyAlignment="1">
      <alignment horizontal="center"/>
    </xf>
    <xf numFmtId="1" fontId="2" fillId="2" borderId="0" xfId="0" applyNumberFormat="1" applyFont="1" applyFill="1" applyAlignment="1">
      <alignment horizontal="center"/>
    </xf>
    <xf numFmtId="1" fontId="2" fillId="2" borderId="0" xfId="0" applyNumberFormat="1" applyFont="1" applyFill="1" applyAlignment="1">
      <alignment horizontal="center" vertical="center"/>
    </xf>
    <xf numFmtId="0" fontId="2" fillId="4" borderId="0" xfId="0" applyFont="1" applyFill="1" applyAlignment="1">
      <alignment vertical="top"/>
    </xf>
    <xf numFmtId="0" fontId="1" fillId="2" borderId="0" xfId="0" applyFont="1" applyFill="1" applyAlignment="1">
      <alignment horizontal="center" vertical="top"/>
    </xf>
    <xf numFmtId="0" fontId="1" fillId="2" borderId="3" xfId="0" applyFont="1" applyFill="1" applyBorder="1" applyAlignment="1">
      <alignment horizontal="center" vertical="center"/>
    </xf>
    <xf numFmtId="0" fontId="3" fillId="3" borderId="4" xfId="0" applyFont="1" applyFill="1" applyBorder="1" applyAlignment="1">
      <alignment horizontal="center" vertical="center"/>
    </xf>
    <xf numFmtId="0" fontId="9" fillId="4" borderId="0" xfId="0" applyFont="1" applyFill="1"/>
    <xf numFmtId="0" fontId="7" fillId="0" borderId="0" xfId="0" applyFont="1" applyAlignment="1">
      <alignment vertical="center"/>
    </xf>
    <xf numFmtId="0" fontId="1" fillId="2" borderId="5" xfId="0" applyFont="1" applyFill="1" applyBorder="1" applyAlignment="1">
      <alignment horizontal="center" vertical="center"/>
    </xf>
    <xf numFmtId="0" fontId="2" fillId="2" borderId="6" xfId="0" applyFont="1" applyFill="1" applyBorder="1" applyAlignment="1">
      <alignment horizontal="right" vertical="center"/>
    </xf>
    <xf numFmtId="0" fontId="2" fillId="5" borderId="7" xfId="0" applyFont="1" applyFill="1" applyBorder="1" applyAlignment="1">
      <alignment horizontal="center"/>
    </xf>
    <xf numFmtId="0" fontId="2" fillId="5" borderId="8" xfId="0" applyFont="1" applyFill="1" applyBorder="1" applyAlignment="1">
      <alignment horizontal="center" vertical="center"/>
    </xf>
    <xf numFmtId="0" fontId="1" fillId="4" borderId="0" xfId="0" applyFont="1" applyFill="1" applyAlignment="1">
      <alignment vertical="top"/>
    </xf>
    <xf numFmtId="3" fontId="1" fillId="4" borderId="2" xfId="0" applyNumberFormat="1" applyFont="1" applyFill="1" applyBorder="1" applyAlignment="1">
      <alignment vertical="center" wrapText="1"/>
    </xf>
    <xf numFmtId="3" fontId="1" fillId="6" borderId="9" xfId="0" applyNumberFormat="1" applyFont="1" applyFill="1" applyBorder="1" applyAlignment="1" applyProtection="1">
      <alignment horizontal="center" vertical="center" shrinkToFit="1" readingOrder="1"/>
      <protection locked="0"/>
    </xf>
    <xf numFmtId="3" fontId="1" fillId="6" borderId="10" xfId="0" applyNumberFormat="1" applyFont="1" applyFill="1" applyBorder="1" applyAlignment="1" applyProtection="1">
      <alignment horizontal="center" vertical="center" shrinkToFit="1" readingOrder="1"/>
      <protection locked="0"/>
    </xf>
    <xf numFmtId="0" fontId="2" fillId="4" borderId="11" xfId="0" applyFont="1" applyFill="1" applyBorder="1" applyAlignment="1">
      <alignment vertical="top"/>
    </xf>
    <xf numFmtId="0" fontId="2" fillId="4" borderId="12" xfId="0" applyFont="1" applyFill="1" applyBorder="1" applyAlignment="1">
      <alignment vertical="top"/>
    </xf>
    <xf numFmtId="0" fontId="1" fillId="2" borderId="13" xfId="0" applyFont="1" applyFill="1" applyBorder="1" applyAlignment="1">
      <alignment horizontal="center"/>
    </xf>
    <xf numFmtId="0" fontId="1" fillId="2" borderId="14" xfId="0" applyFont="1" applyFill="1" applyBorder="1" applyAlignment="1">
      <alignment horizontal="center"/>
    </xf>
    <xf numFmtId="0" fontId="2" fillId="4" borderId="15" xfId="0" applyFont="1" applyFill="1" applyBorder="1" applyAlignment="1">
      <alignment vertical="center"/>
    </xf>
    <xf numFmtId="0" fontId="2" fillId="2" borderId="16" xfId="0" applyFont="1" applyFill="1" applyBorder="1" applyAlignment="1">
      <alignment horizontal="center" vertical="center"/>
    </xf>
    <xf numFmtId="3" fontId="2" fillId="2" borderId="16" xfId="0" applyNumberFormat="1" applyFont="1" applyFill="1" applyBorder="1" applyAlignment="1">
      <alignment vertical="center" wrapText="1"/>
    </xf>
    <xf numFmtId="3" fontId="2" fillId="2" borderId="17" xfId="0" applyNumberFormat="1" applyFont="1" applyFill="1" applyBorder="1" applyAlignment="1">
      <alignment horizontal="center" vertical="center"/>
    </xf>
    <xf numFmtId="165" fontId="1" fillId="2" borderId="0" xfId="0" applyNumberFormat="1" applyFont="1" applyFill="1" applyAlignment="1">
      <alignment horizontal="center"/>
    </xf>
    <xf numFmtId="3" fontId="1" fillId="6" borderId="1" xfId="0" applyNumberFormat="1" applyFont="1" applyFill="1" applyBorder="1" applyAlignment="1" applyProtection="1">
      <alignment horizontal="center" vertical="center" shrinkToFit="1"/>
      <protection locked="0"/>
    </xf>
    <xf numFmtId="3" fontId="1" fillId="6" borderId="2" xfId="0" applyNumberFormat="1" applyFont="1" applyFill="1" applyBorder="1" applyAlignment="1" applyProtection="1">
      <alignment horizontal="center" vertical="center" shrinkToFit="1"/>
      <protection locked="0"/>
    </xf>
    <xf numFmtId="3" fontId="2" fillId="2" borderId="0" xfId="0" applyNumberFormat="1" applyFont="1" applyFill="1" applyAlignment="1">
      <alignment horizontal="center" vertical="center" shrinkToFit="1"/>
    </xf>
    <xf numFmtId="164" fontId="1" fillId="2" borderId="0" xfId="0" applyNumberFormat="1" applyFont="1" applyFill="1" applyAlignment="1">
      <alignment horizontal="center"/>
    </xf>
    <xf numFmtId="3" fontId="1" fillId="5" borderId="2" xfId="0" applyNumberFormat="1" applyFont="1" applyFill="1" applyBorder="1" applyAlignment="1">
      <alignment horizontal="center" vertical="center" shrinkToFit="1"/>
    </xf>
    <xf numFmtId="3" fontId="1" fillId="6" borderId="18" xfId="0" applyNumberFormat="1" applyFont="1" applyFill="1" applyBorder="1" applyAlignment="1" applyProtection="1">
      <alignment horizontal="center" vertical="center" shrinkToFit="1"/>
      <protection locked="0"/>
    </xf>
    <xf numFmtId="3" fontId="1" fillId="6" borderId="19" xfId="0" applyNumberFormat="1" applyFont="1" applyFill="1" applyBorder="1" applyAlignment="1" applyProtection="1">
      <alignment horizontal="center" vertical="center" shrinkToFit="1"/>
      <protection locked="0"/>
    </xf>
    <xf numFmtId="164" fontId="2" fillId="2" borderId="0" xfId="0" applyNumberFormat="1" applyFont="1" applyFill="1" applyAlignment="1">
      <alignment horizontal="center"/>
    </xf>
    <xf numFmtId="1" fontId="2" fillId="2" borderId="0" xfId="0" applyNumberFormat="1" applyFont="1" applyFill="1" applyAlignment="1">
      <alignment horizontal="center" vertical="center" wrapText="1" shrinkToFit="1"/>
    </xf>
    <xf numFmtId="0" fontId="14" fillId="4" borderId="0" xfId="0" applyFont="1" applyFill="1" applyAlignment="1">
      <alignment horizontal="left"/>
    </xf>
    <xf numFmtId="166" fontId="2" fillId="2" borderId="0" xfId="0" applyNumberFormat="1" applyFont="1" applyFill="1" applyAlignment="1">
      <alignment horizontal="center" vertical="center" shrinkToFit="1"/>
    </xf>
    <xf numFmtId="3" fontId="1" fillId="0" borderId="2" xfId="0" applyNumberFormat="1" applyFont="1" applyBorder="1" applyAlignment="1">
      <alignment vertical="center" wrapText="1"/>
    </xf>
    <xf numFmtId="0" fontId="3" fillId="3" borderId="22" xfId="0" applyFont="1" applyFill="1" applyBorder="1" applyAlignment="1">
      <alignment horizontal="center" vertical="center"/>
    </xf>
    <xf numFmtId="0" fontId="4" fillId="3" borderId="22" xfId="0" applyFont="1" applyFill="1" applyBorder="1" applyAlignment="1">
      <alignment horizontal="center" vertical="center" wrapText="1"/>
    </xf>
    <xf numFmtId="1" fontId="4" fillId="3" borderId="22" xfId="0" applyNumberFormat="1" applyFont="1" applyFill="1" applyBorder="1" applyAlignment="1">
      <alignment horizontal="center" vertical="center" wrapText="1"/>
    </xf>
    <xf numFmtId="2" fontId="4" fillId="3" borderId="22" xfId="0" applyNumberFormat="1" applyFont="1" applyFill="1" applyBorder="1" applyAlignment="1">
      <alignment horizontal="center" vertical="center" wrapText="1"/>
    </xf>
    <xf numFmtId="1" fontId="2" fillId="5" borderId="7" xfId="0" applyNumberFormat="1" applyFont="1" applyFill="1" applyBorder="1" applyAlignment="1">
      <alignment horizontal="center"/>
    </xf>
    <xf numFmtId="166" fontId="1" fillId="2" borderId="0" xfId="0" applyNumberFormat="1" applyFont="1" applyFill="1" applyAlignment="1">
      <alignment horizontal="center"/>
    </xf>
    <xf numFmtId="166" fontId="4" fillId="3" borderId="23" xfId="0" applyNumberFormat="1" applyFont="1" applyFill="1" applyBorder="1" applyAlignment="1">
      <alignment horizontal="center" vertical="center" wrapText="1"/>
    </xf>
    <xf numFmtId="166" fontId="2" fillId="2" borderId="6" xfId="0" applyNumberFormat="1" applyFont="1" applyFill="1" applyBorder="1" applyAlignment="1">
      <alignment horizontal="right" vertical="center"/>
    </xf>
    <xf numFmtId="166" fontId="2" fillId="2" borderId="0" xfId="0" applyNumberFormat="1" applyFont="1" applyFill="1" applyAlignment="1">
      <alignment horizontal="center"/>
    </xf>
    <xf numFmtId="166" fontId="2" fillId="2" borderId="0" xfId="0" applyNumberFormat="1" applyFont="1" applyFill="1" applyAlignment="1">
      <alignment horizontal="center" vertical="center"/>
    </xf>
    <xf numFmtId="166" fontId="1" fillId="2" borderId="0" xfId="0" applyNumberFormat="1" applyFont="1" applyFill="1" applyAlignment="1">
      <alignment horizontal="center" vertical="center"/>
    </xf>
    <xf numFmtId="166" fontId="2" fillId="5" borderId="24" xfId="0" applyNumberFormat="1" applyFont="1" applyFill="1" applyBorder="1" applyAlignment="1">
      <alignment horizontal="center"/>
    </xf>
    <xf numFmtId="166" fontId="1" fillId="6" borderId="18" xfId="0" applyNumberFormat="1" applyFont="1" applyFill="1" applyBorder="1" applyAlignment="1" applyProtection="1">
      <alignment horizontal="center" vertical="center" shrinkToFit="1"/>
      <protection locked="0"/>
    </xf>
    <xf numFmtId="0" fontId="1" fillId="4" borderId="5" xfId="0" applyFont="1" applyFill="1" applyBorder="1" applyAlignment="1">
      <alignment horizontal="center" vertical="center"/>
    </xf>
    <xf numFmtId="3" fontId="1" fillId="4" borderId="2" xfId="0" applyNumberFormat="1" applyFont="1" applyFill="1" applyBorder="1" applyAlignment="1">
      <alignment horizontal="center" vertical="center"/>
    </xf>
    <xf numFmtId="0" fontId="8" fillId="4" borderId="0" xfId="0" applyFont="1" applyFill="1"/>
    <xf numFmtId="0" fontId="1" fillId="4" borderId="0" xfId="0" applyFont="1" applyFill="1"/>
    <xf numFmtId="0" fontId="12" fillId="4" borderId="0" xfId="0" applyFont="1" applyFill="1"/>
    <xf numFmtId="3" fontId="1" fillId="7" borderId="25" xfId="0" applyNumberFormat="1" applyFont="1" applyFill="1" applyBorder="1" applyAlignment="1">
      <alignment vertical="center" wrapText="1"/>
    </xf>
    <xf numFmtId="3" fontId="1" fillId="7" borderId="25" xfId="0" applyNumberFormat="1" applyFont="1" applyFill="1" applyBorder="1" applyAlignment="1">
      <alignment horizontal="center" vertical="center"/>
    </xf>
    <xf numFmtId="3" fontId="1" fillId="7" borderId="25" xfId="0" applyNumberFormat="1" applyFont="1" applyFill="1" applyBorder="1" applyAlignment="1">
      <alignment horizontal="center" vertical="center" shrinkToFit="1"/>
    </xf>
    <xf numFmtId="3" fontId="1" fillId="7" borderId="26" xfId="0" applyNumberFormat="1" applyFont="1" applyFill="1" applyBorder="1" applyAlignment="1">
      <alignment horizontal="center" vertical="center" shrinkToFit="1"/>
    </xf>
    <xf numFmtId="166" fontId="1" fillId="7" borderId="26" xfId="0" applyNumberFormat="1" applyFont="1" applyFill="1" applyBorder="1" applyAlignment="1">
      <alignment horizontal="center" vertical="center" shrinkToFit="1"/>
    </xf>
    <xf numFmtId="0" fontId="1" fillId="7" borderId="27" xfId="0" applyFont="1" applyFill="1" applyBorder="1" applyAlignment="1">
      <alignment horizontal="center" vertical="center"/>
    </xf>
    <xf numFmtId="0" fontId="4" fillId="3" borderId="28" xfId="0" applyFont="1" applyFill="1" applyBorder="1" applyAlignment="1">
      <alignment horizontal="center" vertical="center" wrapText="1"/>
    </xf>
    <xf numFmtId="0" fontId="4" fillId="3" borderId="29" xfId="0" applyFont="1" applyFill="1" applyBorder="1" applyAlignment="1">
      <alignment vertical="top" wrapText="1"/>
    </xf>
    <xf numFmtId="0" fontId="2" fillId="7" borderId="29" xfId="0" applyFont="1" applyFill="1" applyBorder="1" applyAlignment="1">
      <alignment horizontal="left" vertical="center" wrapText="1"/>
    </xf>
    <xf numFmtId="0" fontId="5" fillId="2" borderId="0" xfId="0" applyFont="1" applyFill="1" applyAlignment="1">
      <alignment horizontal="right"/>
    </xf>
    <xf numFmtId="0" fontId="6" fillId="2" borderId="0" xfId="0" applyFont="1" applyFill="1" applyAlignment="1">
      <alignment horizontal="right"/>
    </xf>
    <xf numFmtId="0" fontId="1" fillId="2" borderId="0" xfId="0" applyFont="1" applyFill="1" applyAlignment="1">
      <alignment horizontal="right"/>
    </xf>
    <xf numFmtId="0" fontId="4" fillId="3" borderId="22" xfId="0" applyFont="1" applyFill="1" applyBorder="1" applyAlignment="1">
      <alignment horizontal="right" vertical="center" wrapText="1"/>
    </xf>
    <xf numFmtId="166" fontId="1" fillId="5" borderId="2" xfId="0" applyNumberFormat="1" applyFont="1" applyFill="1" applyBorder="1" applyAlignment="1">
      <alignment horizontal="right" vertical="center"/>
    </xf>
    <xf numFmtId="166" fontId="1" fillId="7" borderId="25" xfId="0" applyNumberFormat="1" applyFont="1" applyFill="1" applyBorder="1" applyAlignment="1">
      <alignment horizontal="right" vertical="center"/>
    </xf>
    <xf numFmtId="3" fontId="2" fillId="2" borderId="0" xfId="0" applyNumberFormat="1" applyFont="1" applyFill="1" applyAlignment="1">
      <alignment horizontal="right" vertical="center"/>
    </xf>
    <xf numFmtId="165" fontId="1" fillId="2" borderId="0" xfId="0" applyNumberFormat="1" applyFont="1" applyFill="1" applyAlignment="1">
      <alignment horizontal="right"/>
    </xf>
    <xf numFmtId="0" fontId="2" fillId="2" borderId="0" xfId="0" applyFont="1" applyFill="1" applyAlignment="1">
      <alignment horizontal="right"/>
    </xf>
    <xf numFmtId="0" fontId="1" fillId="2" borderId="0" xfId="0" applyFont="1" applyFill="1" applyAlignment="1">
      <alignment horizontal="right" vertical="center"/>
    </xf>
    <xf numFmtId="1" fontId="1" fillId="2" borderId="0" xfId="0" applyNumberFormat="1" applyFont="1" applyFill="1" applyAlignment="1">
      <alignment horizontal="right"/>
    </xf>
    <xf numFmtId="1" fontId="2" fillId="2" borderId="0" xfId="0" applyNumberFormat="1" applyFont="1" applyFill="1" applyAlignment="1">
      <alignment horizontal="right"/>
    </xf>
    <xf numFmtId="2" fontId="4" fillId="3" borderId="22" xfId="0" applyNumberFormat="1" applyFont="1" applyFill="1" applyBorder="1" applyAlignment="1">
      <alignment horizontal="right" vertical="center" wrapText="1"/>
    </xf>
    <xf numFmtId="166" fontId="1" fillId="5" borderId="18" xfId="0" applyNumberFormat="1" applyFont="1" applyFill="1" applyBorder="1" applyAlignment="1">
      <alignment horizontal="right" vertical="center" shrinkToFit="1"/>
    </xf>
    <xf numFmtId="166" fontId="1" fillId="7" borderId="30" xfId="0" applyNumberFormat="1" applyFont="1" applyFill="1" applyBorder="1" applyAlignment="1">
      <alignment horizontal="right" vertical="center" shrinkToFit="1"/>
    </xf>
    <xf numFmtId="166" fontId="2" fillId="2" borderId="0" xfId="0" applyNumberFormat="1" applyFont="1" applyFill="1" applyAlignment="1">
      <alignment horizontal="right" vertical="center" shrinkToFit="1"/>
    </xf>
    <xf numFmtId="1" fontId="2" fillId="2" borderId="0" xfId="0" applyNumberFormat="1" applyFont="1" applyFill="1" applyAlignment="1">
      <alignment horizontal="right" vertical="center"/>
    </xf>
    <xf numFmtId="1" fontId="1" fillId="2" borderId="0" xfId="0" applyNumberFormat="1" applyFont="1" applyFill="1" applyAlignment="1">
      <alignment horizontal="right" vertical="center"/>
    </xf>
    <xf numFmtId="166" fontId="2" fillId="2" borderId="24" xfId="0" applyNumberFormat="1" applyFont="1" applyFill="1" applyBorder="1" applyAlignment="1">
      <alignment horizontal="right" vertical="center"/>
    </xf>
    <xf numFmtId="3" fontId="1" fillId="7" borderId="2" xfId="0" applyNumberFormat="1" applyFont="1" applyFill="1" applyBorder="1" applyAlignment="1">
      <alignment horizontal="center" vertical="center"/>
    </xf>
    <xf numFmtId="0" fontId="2" fillId="2" borderId="6" xfId="0" applyFont="1" applyFill="1" applyBorder="1" applyAlignment="1">
      <alignment horizontal="center"/>
    </xf>
    <xf numFmtId="164" fontId="2" fillId="2" borderId="31" xfId="0" applyNumberFormat="1" applyFont="1" applyFill="1" applyBorder="1" applyAlignment="1">
      <alignment horizontal="center" vertical="center"/>
    </xf>
    <xf numFmtId="166" fontId="1" fillId="5" borderId="2" xfId="0" applyNumberFormat="1" applyFont="1" applyFill="1" applyBorder="1" applyAlignment="1">
      <alignment horizontal="right" vertical="center" shrinkToFit="1"/>
    </xf>
    <xf numFmtId="0" fontId="1" fillId="7" borderId="5" xfId="0" applyFont="1" applyFill="1" applyBorder="1" applyAlignment="1">
      <alignment horizontal="center" vertical="center"/>
    </xf>
    <xf numFmtId="166" fontId="1" fillId="7" borderId="2" xfId="0" applyNumberFormat="1" applyFont="1" applyFill="1" applyBorder="1" applyAlignment="1">
      <alignment horizontal="right" vertical="center"/>
    </xf>
    <xf numFmtId="3" fontId="1" fillId="7" borderId="2" xfId="0" applyNumberFormat="1" applyFont="1" applyFill="1" applyBorder="1" applyAlignment="1">
      <alignment horizontal="center" vertical="center" shrinkToFit="1"/>
    </xf>
    <xf numFmtId="166" fontId="1" fillId="7" borderId="19" xfId="0" applyNumberFormat="1" applyFont="1" applyFill="1" applyBorder="1" applyAlignment="1">
      <alignment horizontal="center" vertical="center" shrinkToFit="1"/>
    </xf>
    <xf numFmtId="166" fontId="1" fillId="7" borderId="2" xfId="0" applyNumberFormat="1" applyFont="1" applyFill="1" applyBorder="1" applyAlignment="1">
      <alignment horizontal="right" vertical="center" shrinkToFit="1"/>
    </xf>
    <xf numFmtId="166" fontId="1" fillId="6" borderId="19" xfId="0" applyNumberFormat="1" applyFont="1" applyFill="1" applyBorder="1" applyAlignment="1" applyProtection="1">
      <alignment horizontal="center" vertical="center" shrinkToFit="1"/>
      <protection locked="0"/>
    </xf>
    <xf numFmtId="3" fontId="1" fillId="0" borderId="0" xfId="0" applyNumberFormat="1" applyFont="1" applyAlignment="1" applyProtection="1">
      <alignment horizontal="center" vertical="center" shrinkToFit="1" readingOrder="1"/>
      <protection locked="0"/>
    </xf>
    <xf numFmtId="166" fontId="1" fillId="0" borderId="0" xfId="0" applyNumberFormat="1" applyFont="1" applyAlignment="1" applyProtection="1">
      <alignment horizontal="center" vertical="center" shrinkToFit="1"/>
      <protection locked="0"/>
    </xf>
    <xf numFmtId="0" fontId="11" fillId="2" borderId="0" xfId="0" applyFont="1" applyFill="1" applyAlignment="1">
      <alignment vertical="top"/>
    </xf>
    <xf numFmtId="0" fontId="1" fillId="4" borderId="2" xfId="0" applyFont="1" applyFill="1" applyBorder="1" applyAlignment="1">
      <alignment vertical="center" wrapText="1"/>
    </xf>
    <xf numFmtId="0" fontId="2" fillId="0" borderId="32" xfId="0" applyFont="1" applyBorder="1" applyAlignment="1">
      <alignment horizontal="left" vertical="center" wrapText="1"/>
    </xf>
    <xf numFmtId="0" fontId="2" fillId="0" borderId="29" xfId="0" applyFont="1" applyBorder="1" applyAlignment="1">
      <alignment horizontal="left" vertical="center" wrapText="1"/>
    </xf>
    <xf numFmtId="0" fontId="3" fillId="7" borderId="0" xfId="0" applyFont="1" applyFill="1" applyAlignment="1">
      <alignment wrapText="1"/>
    </xf>
    <xf numFmtId="3" fontId="1" fillId="7" borderId="2" xfId="0" applyNumberFormat="1" applyFont="1" applyFill="1" applyBorder="1" applyAlignment="1">
      <alignment vertical="center" wrapText="1"/>
    </xf>
    <xf numFmtId="3" fontId="1" fillId="7" borderId="19" xfId="0" applyNumberFormat="1" applyFont="1" applyFill="1" applyBorder="1" applyAlignment="1">
      <alignment horizontal="center" vertical="center" shrinkToFit="1"/>
    </xf>
    <xf numFmtId="166" fontId="1" fillId="7" borderId="19" xfId="0" applyNumberFormat="1" applyFont="1" applyFill="1" applyBorder="1" applyAlignment="1">
      <alignment horizontal="right" vertical="center" shrinkToFit="1"/>
    </xf>
    <xf numFmtId="166" fontId="1" fillId="5" borderId="19" xfId="0" applyNumberFormat="1" applyFont="1" applyFill="1" applyBorder="1" applyAlignment="1">
      <alignment horizontal="right" vertical="center" shrinkToFit="1"/>
    </xf>
    <xf numFmtId="0" fontId="1" fillId="7" borderId="2" xfId="0" applyFont="1" applyFill="1" applyBorder="1" applyAlignment="1">
      <alignment vertical="center" wrapText="1"/>
    </xf>
    <xf numFmtId="0" fontId="15" fillId="2" borderId="0" xfId="0" applyFont="1" applyFill="1" applyAlignment="1">
      <alignment vertical="top"/>
    </xf>
    <xf numFmtId="0" fontId="0" fillId="0" borderId="29" xfId="0" applyBorder="1" applyAlignment="1">
      <alignment horizontal="left" vertical="center" wrapText="1"/>
    </xf>
    <xf numFmtId="3" fontId="1" fillId="2" borderId="2" xfId="0" applyNumberFormat="1" applyFont="1" applyFill="1" applyBorder="1" applyAlignment="1">
      <alignment vertical="center" wrapText="1"/>
    </xf>
    <xf numFmtId="0" fontId="16" fillId="0" borderId="29" xfId="0" applyFont="1" applyBorder="1" applyAlignment="1">
      <alignment horizontal="left" vertical="center" wrapText="1"/>
    </xf>
    <xf numFmtId="0" fontId="1" fillId="0" borderId="1" xfId="0" applyFont="1" applyBorder="1" applyAlignment="1">
      <alignment wrapText="1"/>
    </xf>
    <xf numFmtId="166" fontId="2" fillId="3" borderId="0" xfId="0" applyNumberFormat="1" applyFont="1" applyFill="1" applyAlignment="1">
      <alignment horizontal="right" vertical="center"/>
    </xf>
    <xf numFmtId="3" fontId="2" fillId="3" borderId="0" xfId="0" applyNumberFormat="1" applyFont="1" applyFill="1" applyAlignment="1">
      <alignment horizontal="center" vertical="center" shrinkToFit="1"/>
    </xf>
    <xf numFmtId="3" fontId="2" fillId="3" borderId="26" xfId="0" applyNumberFormat="1" applyFont="1" applyFill="1" applyBorder="1" applyAlignment="1">
      <alignment horizontal="center" vertical="center" shrinkToFit="1"/>
    </xf>
    <xf numFmtId="166" fontId="2" fillId="3" borderId="0" xfId="0" applyNumberFormat="1" applyFont="1" applyFill="1" applyAlignment="1">
      <alignment horizontal="center" vertical="center" shrinkToFit="1"/>
    </xf>
    <xf numFmtId="166" fontId="2" fillId="3" borderId="0" xfId="0" applyNumberFormat="1" applyFont="1" applyFill="1" applyAlignment="1">
      <alignment horizontal="right" vertical="center" shrinkToFit="1"/>
    </xf>
    <xf numFmtId="166" fontId="1" fillId="6" borderId="20" xfId="0" applyNumberFormat="1" applyFont="1" applyFill="1" applyBorder="1" applyAlignment="1" applyProtection="1">
      <alignment horizontal="center" vertical="center" shrinkToFit="1"/>
      <protection locked="0"/>
    </xf>
    <xf numFmtId="166" fontId="1" fillId="6" borderId="21" xfId="0" applyNumberFormat="1" applyFont="1" applyFill="1" applyBorder="1" applyAlignment="1" applyProtection="1">
      <alignment horizontal="center" vertical="center" shrinkToFit="1"/>
      <protection locked="0"/>
    </xf>
    <xf numFmtId="0" fontId="3" fillId="3" borderId="5" xfId="0" applyFont="1" applyFill="1" applyBorder="1" applyAlignment="1">
      <alignment horizontal="center" vertical="center"/>
    </xf>
    <xf numFmtId="0" fontId="3" fillId="7" borderId="2" xfId="0" applyFont="1" applyFill="1" applyBorder="1" applyAlignment="1">
      <alignment wrapText="1"/>
    </xf>
    <xf numFmtId="0" fontId="4" fillId="3" borderId="2" xfId="0" applyFont="1" applyFill="1" applyBorder="1" applyAlignment="1">
      <alignment horizontal="center" vertical="center"/>
    </xf>
    <xf numFmtId="166" fontId="2" fillId="3" borderId="2" xfId="0" applyNumberFormat="1" applyFont="1" applyFill="1" applyBorder="1" applyAlignment="1">
      <alignment horizontal="right" vertical="center"/>
    </xf>
    <xf numFmtId="3" fontId="2" fillId="3" borderId="2" xfId="0" applyNumberFormat="1" applyFont="1" applyFill="1" applyBorder="1" applyAlignment="1">
      <alignment horizontal="center" vertical="center" shrinkToFit="1"/>
    </xf>
    <xf numFmtId="3" fontId="2" fillId="3" borderId="19" xfId="0" applyNumberFormat="1" applyFont="1" applyFill="1" applyBorder="1" applyAlignment="1">
      <alignment horizontal="center" vertical="center" shrinkToFit="1"/>
    </xf>
    <xf numFmtId="166" fontId="2" fillId="3" borderId="19" xfId="0" applyNumberFormat="1" applyFont="1" applyFill="1" applyBorder="1" applyAlignment="1">
      <alignment horizontal="center" vertical="center" shrinkToFit="1"/>
    </xf>
    <xf numFmtId="166" fontId="2" fillId="3" borderId="18" xfId="0" applyNumberFormat="1" applyFont="1" applyFill="1" applyBorder="1" applyAlignment="1">
      <alignment horizontal="right" vertical="center" shrinkToFit="1"/>
    </xf>
    <xf numFmtId="0" fontId="1" fillId="0" borderId="1" xfId="0" applyFont="1" applyBorder="1" applyAlignment="1">
      <alignment horizontal="left" vertical="center" wrapText="1"/>
    </xf>
    <xf numFmtId="0" fontId="10" fillId="2" borderId="0" xfId="0" applyFont="1" applyFill="1" applyAlignment="1">
      <alignment horizontal="center"/>
    </xf>
    <xf numFmtId="0" fontId="2" fillId="2" borderId="29" xfId="0" applyFont="1" applyFill="1" applyBorder="1"/>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11</xdr:col>
      <xdr:colOff>647700</xdr:colOff>
      <xdr:row>1</xdr:row>
      <xdr:rowOff>0</xdr:rowOff>
    </xdr:from>
    <xdr:to>
      <xdr:col>13</xdr:col>
      <xdr:colOff>0</xdr:colOff>
      <xdr:row>4</xdr:row>
      <xdr:rowOff>114300</xdr:rowOff>
    </xdr:to>
    <xdr:sp macro="" textlink="">
      <xdr:nvSpPr>
        <xdr:cNvPr id="2" name="Tekstvak 1">
          <a:extLst>
            <a:ext uri="{FF2B5EF4-FFF2-40B4-BE49-F238E27FC236}">
              <a16:creationId xmlns:a16="http://schemas.microsoft.com/office/drawing/2014/main" id="{00000000-0008-0000-0000-000002000000}"/>
            </a:ext>
          </a:extLst>
        </xdr:cNvPr>
        <xdr:cNvSpPr txBox="1"/>
      </xdr:nvSpPr>
      <xdr:spPr>
        <a:xfrm>
          <a:off x="10963275" y="161925"/>
          <a:ext cx="1295400" cy="800100"/>
        </a:xfrm>
        <a:prstGeom prst="rect">
          <a:avLst/>
        </a:prstGeom>
        <a:solidFill>
          <a:schemeClr val="accent5">
            <a:lumMod val="20000"/>
            <a:lumOff val="80000"/>
          </a:schemeClr>
        </a:solidFill>
        <a:ln/>
      </xdr:spPr>
      <xdr:style>
        <a:lnRef idx="1">
          <a:schemeClr val="accent1"/>
        </a:lnRef>
        <a:fillRef idx="2">
          <a:schemeClr val="accent1"/>
        </a:fillRef>
        <a:effectRef idx="1">
          <a:schemeClr val="accent1"/>
        </a:effectRef>
        <a:fontRef idx="minor">
          <a:schemeClr val="dk1"/>
        </a:fontRef>
      </xdr:style>
      <xdr:txBody>
        <a:bodyPr vertOverflow="clip" horzOverflow="clip" wrap="square" rtlCol="0" anchor="t"/>
        <a:lstStyle/>
        <a:p>
          <a:r>
            <a:rPr lang="nl-NL" sz="1000" b="1" baseline="0"/>
            <a:t>Perceelnr. </a:t>
          </a:r>
          <a:endParaRPr lang="nl-NL" sz="1000" b="1"/>
        </a:p>
        <a:p>
          <a:r>
            <a:rPr lang="nl-NL" sz="1200" b="1"/>
            <a:t>========</a:t>
          </a:r>
        </a:p>
        <a:p>
          <a:r>
            <a:rPr lang="nl-NL" sz="1200" b="1"/>
            <a:t>N.v.t.</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S66"/>
  <sheetViews>
    <sheetView tabSelected="1" zoomScaleNormal="100" workbookViewId="0">
      <selection activeCell="C14" sqref="C14"/>
    </sheetView>
  </sheetViews>
  <sheetFormatPr defaultColWidth="9.140625" defaultRowHeight="12.75" x14ac:dyDescent="0.2"/>
  <cols>
    <col min="1" max="1" width="22.7109375" style="3" customWidth="1"/>
    <col min="2" max="2" width="6.28515625" style="2" customWidth="1"/>
    <col min="3" max="3" width="49.85546875" style="1" customWidth="1"/>
    <col min="4" max="4" width="8.42578125" style="2" bestFit="1" customWidth="1"/>
    <col min="5" max="5" width="8.42578125" style="2" customWidth="1"/>
    <col min="6" max="6" width="5.7109375" style="2" customWidth="1"/>
    <col min="7" max="7" width="13.42578125" style="92" customWidth="1"/>
    <col min="8" max="8" width="10.7109375" style="23" customWidth="1"/>
    <col min="9" max="10" width="11.5703125" style="54" bestFit="1" customWidth="1"/>
    <col min="11" max="11" width="11.5703125" style="23" bestFit="1" customWidth="1"/>
    <col min="12" max="12" width="12.85546875" style="68" customWidth="1"/>
    <col min="13" max="13" width="12.7109375" style="100" customWidth="1"/>
    <col min="14" max="18" width="9.140625" style="1"/>
    <col min="19" max="19" width="9.140625" style="20"/>
    <col min="20" max="16384" width="9.140625" style="1"/>
  </cols>
  <sheetData>
    <row r="1" spans="1:19" x14ac:dyDescent="0.2">
      <c r="A1" s="121"/>
    </row>
    <row r="2" spans="1:19" ht="18" x14ac:dyDescent="0.25">
      <c r="A2" s="8" t="s">
        <v>28</v>
      </c>
      <c r="B2" s="152" t="s">
        <v>29</v>
      </c>
      <c r="C2" s="152"/>
      <c r="D2" s="152"/>
      <c r="E2" s="152"/>
      <c r="F2" s="152"/>
      <c r="G2" s="152"/>
      <c r="H2" s="152"/>
    </row>
    <row r="3" spans="1:19" ht="18" x14ac:dyDescent="0.25">
      <c r="A3" s="3" t="s">
        <v>42</v>
      </c>
      <c r="B3" s="4"/>
      <c r="C3" s="4"/>
      <c r="D3" s="4"/>
      <c r="E3" s="4"/>
      <c r="F3" s="4"/>
      <c r="G3" s="90"/>
      <c r="H3" s="4"/>
    </row>
    <row r="4" spans="1:19" ht="18" x14ac:dyDescent="0.25">
      <c r="A4" s="8" t="s">
        <v>43</v>
      </c>
      <c r="B4" s="4"/>
      <c r="C4" s="4"/>
      <c r="D4" s="4"/>
      <c r="E4" s="4"/>
      <c r="F4" s="4"/>
      <c r="G4" s="90"/>
      <c r="H4" s="24"/>
    </row>
    <row r="5" spans="1:19" x14ac:dyDescent="0.2">
      <c r="A5" s="131"/>
      <c r="B5" s="5"/>
      <c r="C5" s="5"/>
      <c r="D5" s="5"/>
      <c r="E5" s="5"/>
      <c r="F5" s="5"/>
      <c r="G5" s="91"/>
      <c r="H5" s="25"/>
    </row>
    <row r="6" spans="1:19" ht="13.5" thickBot="1" x14ac:dyDescent="0.25">
      <c r="A6" s="8" t="s">
        <v>16</v>
      </c>
      <c r="B6" s="29"/>
      <c r="I6" s="6"/>
      <c r="J6" s="6"/>
      <c r="K6" s="26"/>
      <c r="L6" s="71"/>
      <c r="M6" s="101"/>
    </row>
    <row r="7" spans="1:19" ht="14.25" thickTop="1" thickBot="1" x14ac:dyDescent="0.25">
      <c r="A7" s="8"/>
      <c r="B7" s="29"/>
      <c r="H7" s="26"/>
      <c r="I7" s="37" t="s">
        <v>9</v>
      </c>
      <c r="J7" s="36"/>
      <c r="K7" s="67"/>
      <c r="L7" s="74"/>
      <c r="M7" s="101"/>
    </row>
    <row r="8" spans="1:19" s="7" customFormat="1" ht="77.25" thickBot="1" x14ac:dyDescent="0.25">
      <c r="A8" s="87" t="s">
        <v>0</v>
      </c>
      <c r="B8" s="63"/>
      <c r="C8" s="64" t="s">
        <v>4</v>
      </c>
      <c r="D8" s="64" t="s">
        <v>17</v>
      </c>
      <c r="E8" s="64" t="s">
        <v>18</v>
      </c>
      <c r="F8" s="64" t="s">
        <v>5</v>
      </c>
      <c r="G8" s="93" t="s">
        <v>22</v>
      </c>
      <c r="H8" s="65" t="s">
        <v>14</v>
      </c>
      <c r="I8" s="66" t="s">
        <v>10</v>
      </c>
      <c r="J8" s="66" t="s">
        <v>7</v>
      </c>
      <c r="K8" s="66" t="s">
        <v>8</v>
      </c>
      <c r="L8" s="69" t="s">
        <v>23</v>
      </c>
      <c r="M8" s="102" t="s">
        <v>6</v>
      </c>
      <c r="S8" s="20"/>
    </row>
    <row r="9" spans="1:19" ht="102.75" thickTop="1" x14ac:dyDescent="0.2">
      <c r="A9" s="123" t="s">
        <v>33</v>
      </c>
      <c r="B9" s="34">
        <v>1</v>
      </c>
      <c r="C9" s="62" t="s">
        <v>41</v>
      </c>
      <c r="D9" s="18">
        <v>1</v>
      </c>
      <c r="E9" s="18">
        <v>1</v>
      </c>
      <c r="F9" s="18">
        <f>D9-E9</f>
        <v>0</v>
      </c>
      <c r="G9" s="94">
        <f>M9/E9</f>
        <v>0</v>
      </c>
      <c r="H9" s="55">
        <f>SUM(I9:K9)</f>
        <v>0</v>
      </c>
      <c r="I9" s="52"/>
      <c r="J9" s="52"/>
      <c r="K9" s="57"/>
      <c r="L9" s="118"/>
      <c r="M9" s="129">
        <f>SUM((I9*$D$35)+(J9*$D$36)+(K9*$D$37))+L9</f>
        <v>0</v>
      </c>
      <c r="N9" s="19"/>
    </row>
    <row r="10" spans="1:19" ht="76.5" x14ac:dyDescent="0.2">
      <c r="A10" s="134" t="s">
        <v>34</v>
      </c>
      <c r="B10" s="34">
        <f>B9+1</f>
        <v>2</v>
      </c>
      <c r="C10" s="62" t="s">
        <v>45</v>
      </c>
      <c r="D10" s="18">
        <v>1</v>
      </c>
      <c r="E10" s="18">
        <v>1</v>
      </c>
      <c r="F10" s="18">
        <f>D10-E10</f>
        <v>0</v>
      </c>
      <c r="G10" s="94">
        <f>M10/E10</f>
        <v>0</v>
      </c>
      <c r="H10" s="55">
        <f>SUM(I10:K10)</f>
        <v>0</v>
      </c>
      <c r="I10" s="52"/>
      <c r="J10" s="52"/>
      <c r="K10" s="57"/>
      <c r="L10" s="118"/>
      <c r="M10" s="129">
        <f>SUM((I10*$D$35)+(J10*$D$36)+(K10*$D$37))+L10</f>
        <v>0</v>
      </c>
      <c r="N10" s="19"/>
    </row>
    <row r="11" spans="1:19" x14ac:dyDescent="0.2">
      <c r="A11" s="89"/>
      <c r="B11" s="113"/>
      <c r="C11" s="126"/>
      <c r="D11" s="109"/>
      <c r="E11" s="109"/>
      <c r="F11" s="109"/>
      <c r="G11" s="114"/>
      <c r="H11" s="115"/>
      <c r="I11" s="115"/>
      <c r="J11" s="115"/>
      <c r="K11" s="127"/>
      <c r="L11" s="116"/>
      <c r="M11" s="128"/>
      <c r="N11" s="19"/>
    </row>
    <row r="12" spans="1:19" ht="102.75" customHeight="1" x14ac:dyDescent="0.2">
      <c r="A12" s="124" t="s">
        <v>35</v>
      </c>
      <c r="B12" s="34">
        <f>B10+1</f>
        <v>3</v>
      </c>
      <c r="C12" s="62" t="s">
        <v>64</v>
      </c>
      <c r="D12" s="18">
        <v>1</v>
      </c>
      <c r="E12" s="18">
        <v>1</v>
      </c>
      <c r="F12" s="18">
        <f>D12-E12</f>
        <v>0</v>
      </c>
      <c r="G12" s="94">
        <f t="shared" ref="G12:G14" si="0">M12/E12</f>
        <v>0</v>
      </c>
      <c r="H12" s="55">
        <f>SUM(I12:K12)</f>
        <v>0</v>
      </c>
      <c r="I12" s="52"/>
      <c r="J12" s="52"/>
      <c r="K12" s="57"/>
      <c r="L12" s="118"/>
      <c r="M12" s="103">
        <f>SUM((I12*$D$35)+(J12*$D$36)+(K12*$D$37))+L12</f>
        <v>0</v>
      </c>
      <c r="N12" s="19"/>
    </row>
    <row r="13" spans="1:19" ht="165" customHeight="1" x14ac:dyDescent="0.2">
      <c r="A13" s="134" t="s">
        <v>36</v>
      </c>
      <c r="B13" s="34">
        <f>B12+1</f>
        <v>4</v>
      </c>
      <c r="C13" s="62" t="s">
        <v>47</v>
      </c>
      <c r="D13" s="18">
        <v>1</v>
      </c>
      <c r="E13" s="18">
        <v>1</v>
      </c>
      <c r="F13" s="18">
        <f>D13-E13</f>
        <v>0</v>
      </c>
      <c r="G13" s="94">
        <f t="shared" si="0"/>
        <v>0</v>
      </c>
      <c r="H13" s="55">
        <f>SUM(I13:K13)</f>
        <v>0</v>
      </c>
      <c r="I13" s="52"/>
      <c r="J13" s="52"/>
      <c r="K13" s="57"/>
      <c r="L13" s="118"/>
      <c r="M13" s="103">
        <f>SUM((I13*$D$35)+(J13*$D$36)+(K13*$D$37))+L13</f>
        <v>0</v>
      </c>
      <c r="N13" s="19"/>
    </row>
    <row r="14" spans="1:19" ht="63.75" x14ac:dyDescent="0.2">
      <c r="A14" s="134"/>
      <c r="B14" s="34">
        <f>B13+1</f>
        <v>5</v>
      </c>
      <c r="C14" s="135" t="s">
        <v>50</v>
      </c>
      <c r="D14" s="18">
        <v>1</v>
      </c>
      <c r="E14" s="18">
        <v>1</v>
      </c>
      <c r="F14" s="18">
        <f>D14-E14</f>
        <v>0</v>
      </c>
      <c r="G14" s="94">
        <f t="shared" si="0"/>
        <v>0</v>
      </c>
      <c r="H14" s="55">
        <f>SUM(I14:K14)</f>
        <v>0</v>
      </c>
      <c r="I14" s="52"/>
      <c r="J14" s="52"/>
      <c r="K14" s="57"/>
      <c r="L14" s="118"/>
      <c r="M14" s="103">
        <f>SUM((I14*$D$35)+(J14*$D$36)+(K14*$D$37))+L14</f>
        <v>0</v>
      </c>
      <c r="N14" s="19"/>
    </row>
    <row r="15" spans="1:19" s="7" customFormat="1" x14ac:dyDescent="0.2">
      <c r="A15" s="88"/>
      <c r="B15" s="143"/>
      <c r="C15" s="144"/>
      <c r="D15" s="145"/>
      <c r="E15" s="145"/>
      <c r="F15" s="145"/>
      <c r="G15" s="146"/>
      <c r="H15" s="147"/>
      <c r="I15" s="147"/>
      <c r="J15" s="147"/>
      <c r="K15" s="148"/>
      <c r="L15" s="149"/>
      <c r="M15" s="150"/>
    </row>
    <row r="16" spans="1:19" ht="178.5" x14ac:dyDescent="0.2">
      <c r="A16" s="124" t="s">
        <v>38</v>
      </c>
      <c r="B16" s="34">
        <f>B14+1</f>
        <v>6</v>
      </c>
      <c r="C16" s="62" t="s">
        <v>48</v>
      </c>
      <c r="D16" s="18">
        <v>1</v>
      </c>
      <c r="E16" s="18">
        <v>1</v>
      </c>
      <c r="F16" s="18">
        <f t="shared" ref="F16:F17" si="1">D16-E16</f>
        <v>0</v>
      </c>
      <c r="G16" s="94">
        <f t="shared" ref="G16:G17" si="2">M16/E16</f>
        <v>0</v>
      </c>
      <c r="H16" s="55">
        <f>SUM(I16:K16)</f>
        <v>0</v>
      </c>
      <c r="I16" s="52"/>
      <c r="J16" s="52"/>
      <c r="K16" s="57"/>
      <c r="L16" s="118"/>
      <c r="M16" s="103">
        <f>SUM((I16*$D$35)+(J16*$D$36)+(K16*$D$37))+L16</f>
        <v>0</v>
      </c>
      <c r="N16" s="19"/>
    </row>
    <row r="17" spans="1:19" ht="84" x14ac:dyDescent="0.2">
      <c r="A17" s="134" t="s">
        <v>44</v>
      </c>
      <c r="B17" s="34">
        <f>B16+1</f>
        <v>7</v>
      </c>
      <c r="C17" s="151" t="s">
        <v>50</v>
      </c>
      <c r="D17" s="18">
        <v>1</v>
      </c>
      <c r="E17" s="18">
        <v>1</v>
      </c>
      <c r="F17" s="18">
        <f t="shared" si="1"/>
        <v>0</v>
      </c>
      <c r="G17" s="94">
        <f t="shared" si="2"/>
        <v>0</v>
      </c>
      <c r="H17" s="55">
        <f>SUM(I17:K17)</f>
        <v>0</v>
      </c>
      <c r="I17" s="52"/>
      <c r="J17" s="52"/>
      <c r="K17" s="57"/>
      <c r="L17" s="118"/>
      <c r="M17" s="103">
        <f>SUM((I17*$D$35)+(J17*$D$36)+(K17*$D$37))+L17</f>
        <v>0</v>
      </c>
      <c r="N17" s="19"/>
    </row>
    <row r="18" spans="1:19" s="7" customFormat="1" x14ac:dyDescent="0.2">
      <c r="A18" s="88"/>
      <c r="B18" s="31"/>
      <c r="C18" s="125"/>
      <c r="D18" s="16"/>
      <c r="E18" s="16"/>
      <c r="F18" s="16"/>
      <c r="G18" s="136"/>
      <c r="H18" s="137"/>
      <c r="I18" s="137"/>
      <c r="J18" s="138"/>
      <c r="K18" s="137"/>
      <c r="L18" s="139"/>
      <c r="M18" s="140"/>
    </row>
    <row r="19" spans="1:19" ht="140.25" x14ac:dyDescent="0.2">
      <c r="A19" s="124" t="s">
        <v>37</v>
      </c>
      <c r="B19" s="30">
        <f>B17+1</f>
        <v>8</v>
      </c>
      <c r="C19" s="62" t="s">
        <v>49</v>
      </c>
      <c r="D19" s="18">
        <v>1</v>
      </c>
      <c r="E19" s="18">
        <v>1</v>
      </c>
      <c r="F19" s="18">
        <f t="shared" ref="F19:F20" si="3">D19-E19</f>
        <v>0</v>
      </c>
      <c r="G19" s="94">
        <f t="shared" ref="G19:G20" si="4">M19/E19</f>
        <v>0</v>
      </c>
      <c r="H19" s="55">
        <f>SUM(I19:K19)</f>
        <v>0</v>
      </c>
      <c r="I19" s="52"/>
      <c r="J19" s="51"/>
      <c r="K19" s="56"/>
      <c r="L19" s="75"/>
      <c r="M19" s="103">
        <f>SUM((I19*$D$35)+(J19*$D$36)+(K19*$D$37))+L19</f>
        <v>0</v>
      </c>
      <c r="N19" s="19"/>
    </row>
    <row r="20" spans="1:19" ht="63.75" x14ac:dyDescent="0.2">
      <c r="A20" s="132"/>
      <c r="B20" s="30">
        <f>B19+1</f>
        <v>9</v>
      </c>
      <c r="C20" s="135" t="s">
        <v>50</v>
      </c>
      <c r="D20" s="18">
        <v>1</v>
      </c>
      <c r="E20" s="18">
        <v>1</v>
      </c>
      <c r="F20" s="18">
        <f t="shared" si="3"/>
        <v>0</v>
      </c>
      <c r="G20" s="94">
        <f t="shared" si="4"/>
        <v>0</v>
      </c>
      <c r="H20" s="55">
        <f>SUM(I20:K20)</f>
        <v>0</v>
      </c>
      <c r="I20" s="52"/>
      <c r="J20" s="51"/>
      <c r="K20" s="56"/>
      <c r="L20" s="75"/>
      <c r="M20" s="103">
        <f>SUM((I20*$D$35)+(J20*$D$36)+(K20*$D$37))+L20</f>
        <v>0</v>
      </c>
      <c r="N20" s="19"/>
    </row>
    <row r="21" spans="1:19" x14ac:dyDescent="0.2">
      <c r="A21" s="88"/>
      <c r="B21" s="31"/>
      <c r="C21" s="125"/>
      <c r="D21" s="16"/>
      <c r="E21" s="16"/>
      <c r="F21" s="16"/>
      <c r="G21" s="136"/>
      <c r="H21" s="137"/>
      <c r="I21" s="137"/>
      <c r="J21" s="138"/>
      <c r="K21" s="137"/>
      <c r="L21" s="139"/>
      <c r="M21" s="140"/>
      <c r="N21" s="19"/>
    </row>
    <row r="22" spans="1:19" ht="83.25" customHeight="1" x14ac:dyDescent="0.2">
      <c r="A22" s="124" t="s">
        <v>46</v>
      </c>
      <c r="B22" s="30">
        <f>B20+1</f>
        <v>10</v>
      </c>
      <c r="C22" s="62" t="s">
        <v>65</v>
      </c>
      <c r="D22" s="18">
        <v>1</v>
      </c>
      <c r="E22" s="18">
        <v>1</v>
      </c>
      <c r="F22" s="18">
        <f t="shared" ref="F22:F23" si="5">D22-E22</f>
        <v>0</v>
      </c>
      <c r="G22" s="94">
        <f t="shared" ref="G22:G24" si="6">M22/E22</f>
        <v>0</v>
      </c>
      <c r="H22" s="55">
        <f>SUM(I22:K22)</f>
        <v>0</v>
      </c>
      <c r="I22" s="52"/>
      <c r="J22" s="51"/>
      <c r="K22" s="56"/>
      <c r="L22" s="75"/>
      <c r="M22" s="103">
        <f>SUM((I22*$D$35)+(J22*$D$36)+(K22*$D$37))+L22</f>
        <v>0</v>
      </c>
      <c r="N22" s="19"/>
    </row>
    <row r="23" spans="1:19" ht="127.5" x14ac:dyDescent="0.2">
      <c r="A23" s="132"/>
      <c r="B23" s="30">
        <f>B22+1</f>
        <v>11</v>
      </c>
      <c r="C23" s="62" t="s">
        <v>62</v>
      </c>
      <c r="D23" s="18">
        <v>1</v>
      </c>
      <c r="E23" s="18">
        <v>1</v>
      </c>
      <c r="F23" s="18">
        <f t="shared" si="5"/>
        <v>0</v>
      </c>
      <c r="G23" s="94">
        <f t="shared" si="6"/>
        <v>0</v>
      </c>
      <c r="H23" s="55">
        <f>SUM(I23:K23)</f>
        <v>0</v>
      </c>
      <c r="I23" s="52"/>
      <c r="J23" s="51"/>
      <c r="K23" s="56"/>
      <c r="L23" s="75"/>
      <c r="M23" s="103">
        <f>SUM((I23*$D$35)+(J23*$D$36)+(K23*$D$37))+L23</f>
        <v>0</v>
      </c>
      <c r="N23" s="19"/>
    </row>
    <row r="24" spans="1:19" ht="63.75" x14ac:dyDescent="0.2">
      <c r="A24" s="132"/>
      <c r="B24" s="30">
        <f>B23+1</f>
        <v>12</v>
      </c>
      <c r="C24" s="135" t="s">
        <v>50</v>
      </c>
      <c r="D24" s="18">
        <v>1</v>
      </c>
      <c r="E24" s="18">
        <v>1</v>
      </c>
      <c r="F24" s="18">
        <f t="shared" ref="F24:F26" si="7">D24-E24</f>
        <v>0</v>
      </c>
      <c r="G24" s="94">
        <f t="shared" si="6"/>
        <v>0</v>
      </c>
      <c r="H24" s="55">
        <f>SUM(I24:K24)</f>
        <v>0</v>
      </c>
      <c r="I24" s="52"/>
      <c r="J24" s="51"/>
      <c r="K24" s="56"/>
      <c r="L24" s="75"/>
      <c r="M24" s="103">
        <f>SUM((I24*$D$35)+(J24*$D$36)+(K24*$D$37))+L24</f>
        <v>0</v>
      </c>
      <c r="N24" s="19"/>
    </row>
    <row r="25" spans="1:19" x14ac:dyDescent="0.2">
      <c r="A25" s="89"/>
      <c r="B25" s="113"/>
      <c r="C25" s="130"/>
      <c r="D25" s="109"/>
      <c r="E25" s="109"/>
      <c r="F25" s="109"/>
      <c r="G25" s="114"/>
      <c r="H25" s="115"/>
      <c r="I25" s="115"/>
      <c r="J25" s="115"/>
      <c r="K25" s="127"/>
      <c r="L25" s="116"/>
      <c r="M25" s="117"/>
      <c r="N25" s="19"/>
    </row>
    <row r="26" spans="1:19" ht="38.25" x14ac:dyDescent="0.2">
      <c r="A26" s="124" t="s">
        <v>39</v>
      </c>
      <c r="B26" s="30">
        <f>B24+1</f>
        <v>13</v>
      </c>
      <c r="C26" s="133" t="s">
        <v>63</v>
      </c>
      <c r="D26" s="18">
        <v>1</v>
      </c>
      <c r="E26" s="18">
        <v>1</v>
      </c>
      <c r="F26" s="18">
        <f t="shared" si="7"/>
        <v>0</v>
      </c>
      <c r="G26" s="94">
        <f>M26/E26</f>
        <v>0</v>
      </c>
      <c r="H26" s="55">
        <f>SUM(I26:K26)</f>
        <v>0</v>
      </c>
      <c r="I26" s="52"/>
      <c r="J26" s="51"/>
      <c r="K26" s="56"/>
      <c r="L26" s="75"/>
      <c r="M26" s="103">
        <f>SUM((I26*$D$35)+(J26*$D$36)+(K26*$D$37))+L26</f>
        <v>0</v>
      </c>
      <c r="N26" s="19"/>
    </row>
    <row r="27" spans="1:19" x14ac:dyDescent="0.2">
      <c r="A27" s="89"/>
      <c r="B27" s="113"/>
      <c r="C27" s="130"/>
      <c r="D27" s="109"/>
      <c r="E27" s="109"/>
      <c r="F27" s="109"/>
      <c r="G27" s="114"/>
      <c r="H27" s="115"/>
      <c r="I27" s="115"/>
      <c r="J27" s="115"/>
      <c r="K27" s="127"/>
      <c r="L27" s="116"/>
      <c r="M27" s="117"/>
      <c r="N27" s="19"/>
    </row>
    <row r="28" spans="1:19" ht="12.75" customHeight="1" x14ac:dyDescent="0.2">
      <c r="A28" s="153" t="s">
        <v>66</v>
      </c>
      <c r="B28" s="76">
        <f>B26+1</f>
        <v>14</v>
      </c>
      <c r="C28" s="122" t="s">
        <v>66</v>
      </c>
      <c r="D28" s="77">
        <v>1</v>
      </c>
      <c r="E28" s="77">
        <v>1</v>
      </c>
      <c r="F28" s="77">
        <f>D28-E28</f>
        <v>0</v>
      </c>
      <c r="G28" s="94">
        <f t="shared" ref="G28:G31" si="8">M28/E28</f>
        <v>0</v>
      </c>
      <c r="H28" s="55">
        <f>SUM(I28:K28)</f>
        <v>0</v>
      </c>
      <c r="I28" s="52"/>
      <c r="J28" s="52"/>
      <c r="K28" s="57"/>
      <c r="L28" s="118"/>
      <c r="M28" s="112">
        <f>SUM((I28*$D$35)+(J28*$D$36)+(K28*$D$37))+L28</f>
        <v>0</v>
      </c>
      <c r="N28" s="19"/>
    </row>
    <row r="29" spans="1:19" x14ac:dyDescent="0.2">
      <c r="A29" s="89"/>
      <c r="B29" s="113"/>
      <c r="C29" s="130"/>
      <c r="D29" s="109"/>
      <c r="E29" s="109"/>
      <c r="F29" s="109"/>
      <c r="G29" s="114"/>
      <c r="H29" s="115"/>
      <c r="I29" s="115"/>
      <c r="J29" s="115"/>
      <c r="K29" s="127"/>
      <c r="L29" s="116"/>
      <c r="M29" s="117"/>
      <c r="N29" s="19"/>
    </row>
    <row r="30" spans="1:19" ht="51" x14ac:dyDescent="0.2">
      <c r="A30" s="124" t="s">
        <v>30</v>
      </c>
      <c r="B30" s="76">
        <f>B28+1</f>
        <v>15</v>
      </c>
      <c r="C30" s="122" t="s">
        <v>40</v>
      </c>
      <c r="D30" s="77">
        <v>1</v>
      </c>
      <c r="E30" s="77">
        <v>1</v>
      </c>
      <c r="F30" s="77">
        <f>D30-E30</f>
        <v>0</v>
      </c>
      <c r="G30" s="94">
        <f t="shared" ref="G30" si="9">M30/E30</f>
        <v>0</v>
      </c>
      <c r="H30" s="55">
        <f>SUM(I30:K30)</f>
        <v>0</v>
      </c>
      <c r="I30" s="52"/>
      <c r="J30" s="52"/>
      <c r="K30" s="57"/>
      <c r="L30" s="118"/>
      <c r="M30" s="112">
        <f>SUM((I30*$D$35)+(J30*$D$36)+(K30*$D$37))+L30</f>
        <v>0</v>
      </c>
      <c r="N30" s="19"/>
    </row>
    <row r="31" spans="1:19" s="79" customFormat="1" ht="25.5" x14ac:dyDescent="0.2">
      <c r="A31" s="124"/>
      <c r="B31" s="76">
        <f>B30+1</f>
        <v>16</v>
      </c>
      <c r="C31" s="39" t="s">
        <v>32</v>
      </c>
      <c r="D31" s="77">
        <v>1</v>
      </c>
      <c r="E31" s="77">
        <v>1</v>
      </c>
      <c r="F31" s="77">
        <f>D31-E31</f>
        <v>0</v>
      </c>
      <c r="G31" s="94">
        <f t="shared" si="8"/>
        <v>0</v>
      </c>
      <c r="H31" s="55">
        <f>SUM(I31:K31)</f>
        <v>0</v>
      </c>
      <c r="I31" s="52"/>
      <c r="J31" s="52"/>
      <c r="K31" s="57"/>
      <c r="L31" s="118"/>
      <c r="M31" s="112">
        <f>SUM((I31*$D$35)+(J31*$D$36)+(K31*$D$37))+L31</f>
        <v>0</v>
      </c>
      <c r="N31" s="78"/>
      <c r="S31" s="80"/>
    </row>
    <row r="32" spans="1:19" s="79" customFormat="1" x14ac:dyDescent="0.2">
      <c r="A32" s="89"/>
      <c r="B32" s="86"/>
      <c r="C32" s="81"/>
      <c r="D32" s="82"/>
      <c r="E32" s="82"/>
      <c r="F32" s="82"/>
      <c r="G32" s="95"/>
      <c r="H32" s="83"/>
      <c r="I32" s="83"/>
      <c r="J32" s="83"/>
      <c r="K32" s="84"/>
      <c r="L32" s="85"/>
      <c r="M32" s="104"/>
      <c r="N32" s="78"/>
      <c r="S32" s="80"/>
    </row>
    <row r="33" spans="1:19" s="9" customFormat="1" ht="26.25" thickBot="1" x14ac:dyDescent="0.25">
      <c r="A33" s="12"/>
      <c r="B33" s="15"/>
      <c r="C33" s="11"/>
      <c r="D33" s="17"/>
      <c r="E33" s="17"/>
      <c r="F33" s="17"/>
      <c r="G33" s="96"/>
      <c r="H33" s="59" t="s">
        <v>12</v>
      </c>
      <c r="I33" s="53">
        <f t="shared" ref="I33:M33" si="10">SUM(I9:I32)</f>
        <v>0</v>
      </c>
      <c r="J33" s="53">
        <f t="shared" si="10"/>
        <v>0</v>
      </c>
      <c r="K33" s="53">
        <f t="shared" si="10"/>
        <v>0</v>
      </c>
      <c r="L33" s="61">
        <f t="shared" si="10"/>
        <v>0</v>
      </c>
      <c r="M33" s="105">
        <f t="shared" si="10"/>
        <v>0</v>
      </c>
      <c r="S33" s="20"/>
    </row>
    <row r="34" spans="1:19" s="9" customFormat="1" ht="27" thickTop="1" thickBot="1" x14ac:dyDescent="0.25">
      <c r="A34" s="46"/>
      <c r="B34" s="47"/>
      <c r="C34" s="48" t="s">
        <v>15</v>
      </c>
      <c r="D34" s="49" t="s">
        <v>13</v>
      </c>
      <c r="E34" s="17"/>
      <c r="F34" s="17"/>
      <c r="G34" s="96"/>
      <c r="H34" s="111"/>
      <c r="I34" s="110"/>
      <c r="J34" s="35"/>
      <c r="K34" s="70"/>
      <c r="L34" s="35" t="s">
        <v>51</v>
      </c>
      <c r="M34" s="108">
        <f>M33</f>
        <v>0</v>
      </c>
      <c r="N34" s="1"/>
      <c r="S34" s="21"/>
    </row>
    <row r="35" spans="1:19" ht="13.5" thickTop="1" x14ac:dyDescent="0.2">
      <c r="A35" s="42" t="s">
        <v>1</v>
      </c>
      <c r="B35" s="44"/>
      <c r="C35" s="40" t="s">
        <v>19</v>
      </c>
      <c r="D35" s="141"/>
      <c r="E35" s="50"/>
      <c r="F35" s="50"/>
      <c r="G35" s="97"/>
    </row>
    <row r="36" spans="1:19" x14ac:dyDescent="0.2">
      <c r="A36" s="42" t="s">
        <v>2</v>
      </c>
      <c r="B36" s="44"/>
      <c r="C36" s="40" t="s">
        <v>20</v>
      </c>
      <c r="D36" s="141"/>
      <c r="E36" s="50"/>
      <c r="F36" s="50"/>
      <c r="G36" s="97"/>
    </row>
    <row r="37" spans="1:19" ht="13.5" thickBot="1" x14ac:dyDescent="0.25">
      <c r="A37" s="43" t="s">
        <v>3</v>
      </c>
      <c r="B37" s="45"/>
      <c r="C37" s="41" t="s">
        <v>21</v>
      </c>
      <c r="D37" s="142"/>
      <c r="E37" s="60" t="s">
        <v>11</v>
      </c>
      <c r="F37" s="50"/>
      <c r="G37" s="97"/>
    </row>
    <row r="38" spans="1:19" ht="13.5" thickTop="1" x14ac:dyDescent="0.2">
      <c r="A38" s="28"/>
      <c r="C38" s="119"/>
      <c r="D38" s="120"/>
      <c r="E38" s="60"/>
      <c r="F38" s="50"/>
      <c r="G38" s="97"/>
    </row>
    <row r="39" spans="1:19" x14ac:dyDescent="0.2">
      <c r="A39" s="28" t="s">
        <v>24</v>
      </c>
      <c r="I39" s="58"/>
      <c r="J39" s="58"/>
    </row>
    <row r="40" spans="1:19" x14ac:dyDescent="0.2">
      <c r="A40" s="28" t="s">
        <v>27</v>
      </c>
      <c r="I40" s="58"/>
      <c r="J40" s="58"/>
    </row>
    <row r="41" spans="1:19" x14ac:dyDescent="0.2">
      <c r="A41" s="28" t="s">
        <v>52</v>
      </c>
      <c r="I41" s="58"/>
      <c r="J41" s="58"/>
    </row>
    <row r="42" spans="1:19" x14ac:dyDescent="0.2">
      <c r="A42" s="28" t="s">
        <v>53</v>
      </c>
      <c r="I42" s="58"/>
      <c r="J42" s="58"/>
    </row>
    <row r="43" spans="1:19" x14ac:dyDescent="0.2">
      <c r="A43" s="38" t="s">
        <v>25</v>
      </c>
      <c r="I43" s="58"/>
      <c r="J43" s="58"/>
    </row>
    <row r="44" spans="1:19" x14ac:dyDescent="0.2">
      <c r="A44" s="28" t="s">
        <v>60</v>
      </c>
      <c r="I44" s="58"/>
      <c r="J44" s="58"/>
    </row>
    <row r="45" spans="1:19" x14ac:dyDescent="0.2">
      <c r="A45" s="28" t="s">
        <v>57</v>
      </c>
      <c r="I45" s="58"/>
      <c r="J45" s="58"/>
    </row>
    <row r="46" spans="1:19" x14ac:dyDescent="0.2">
      <c r="A46" s="38" t="s">
        <v>61</v>
      </c>
      <c r="I46" s="58"/>
      <c r="J46" s="58"/>
    </row>
    <row r="47" spans="1:19" x14ac:dyDescent="0.2">
      <c r="A47" s="38" t="s">
        <v>54</v>
      </c>
      <c r="I47" s="58"/>
      <c r="J47" s="58"/>
    </row>
    <row r="48" spans="1:19" x14ac:dyDescent="0.2">
      <c r="A48" s="28" t="s">
        <v>55</v>
      </c>
    </row>
    <row r="49" spans="1:19" x14ac:dyDescent="0.2">
      <c r="A49" s="28" t="s">
        <v>56</v>
      </c>
    </row>
    <row r="50" spans="1:19" s="9" customFormat="1" x14ac:dyDescent="0.2">
      <c r="A50" s="8" t="s">
        <v>58</v>
      </c>
      <c r="B50" s="6"/>
      <c r="D50" s="6"/>
      <c r="E50" s="6"/>
      <c r="F50" s="6"/>
      <c r="G50" s="98"/>
      <c r="H50" s="26"/>
      <c r="I50" s="58"/>
      <c r="J50" s="58"/>
      <c r="K50" s="26"/>
      <c r="L50" s="71"/>
      <c r="M50" s="101"/>
      <c r="S50" s="21"/>
    </row>
    <row r="51" spans="1:19" s="9" customFormat="1" x14ac:dyDescent="0.2">
      <c r="A51" s="8" t="s">
        <v>59</v>
      </c>
      <c r="B51" s="6"/>
      <c r="D51" s="6"/>
      <c r="E51" s="6"/>
      <c r="F51" s="6"/>
      <c r="G51" s="98"/>
      <c r="H51" s="26"/>
      <c r="I51" s="58"/>
      <c r="J51" s="58"/>
      <c r="K51" s="26"/>
      <c r="L51" s="71"/>
      <c r="M51" s="101"/>
      <c r="S51" s="21"/>
    </row>
    <row r="52" spans="1:19" x14ac:dyDescent="0.2">
      <c r="A52" s="38" t="s">
        <v>26</v>
      </c>
      <c r="B52" s="13"/>
      <c r="C52" s="10"/>
      <c r="D52" s="13"/>
      <c r="E52" s="13"/>
      <c r="F52" s="13"/>
      <c r="G52" s="99"/>
      <c r="H52" s="22"/>
      <c r="I52" s="14"/>
      <c r="J52" s="14"/>
      <c r="K52" s="27"/>
      <c r="L52" s="72"/>
      <c r="M52" s="106"/>
    </row>
    <row r="53" spans="1:19" x14ac:dyDescent="0.2">
      <c r="A53" s="1"/>
      <c r="B53" s="13"/>
      <c r="C53" s="10"/>
      <c r="D53" s="13"/>
      <c r="E53" s="13"/>
      <c r="F53" s="13"/>
      <c r="G53" s="99"/>
      <c r="H53" s="22"/>
      <c r="I53" s="14"/>
      <c r="J53" s="14"/>
      <c r="K53" s="27"/>
      <c r="L53" s="72"/>
      <c r="M53" s="106"/>
    </row>
    <row r="54" spans="1:19" x14ac:dyDescent="0.2">
      <c r="A54" s="32" t="s">
        <v>31</v>
      </c>
      <c r="B54" s="13"/>
      <c r="C54" s="10"/>
      <c r="D54" s="13"/>
      <c r="E54" s="13"/>
      <c r="F54" s="13"/>
      <c r="G54" s="99"/>
      <c r="H54" s="22"/>
      <c r="I54" s="14"/>
      <c r="J54" s="14"/>
      <c r="K54" s="22"/>
      <c r="L54" s="73"/>
      <c r="M54" s="107"/>
    </row>
    <row r="55" spans="1:19" x14ac:dyDescent="0.2">
      <c r="A55" s="33"/>
      <c r="B55" s="13"/>
    </row>
    <row r="56" spans="1:19" x14ac:dyDescent="0.2">
      <c r="B56" s="13"/>
    </row>
    <row r="57" spans="1:19" x14ac:dyDescent="0.2">
      <c r="B57" s="13"/>
    </row>
    <row r="58" spans="1:19" x14ac:dyDescent="0.2">
      <c r="B58" s="13"/>
    </row>
    <row r="59" spans="1:19" x14ac:dyDescent="0.2">
      <c r="B59" s="13"/>
    </row>
    <row r="60" spans="1:19" x14ac:dyDescent="0.2">
      <c r="B60" s="13"/>
    </row>
    <row r="61" spans="1:19" x14ac:dyDescent="0.2">
      <c r="B61" s="13"/>
    </row>
    <row r="62" spans="1:19" x14ac:dyDescent="0.2">
      <c r="B62" s="13"/>
    </row>
    <row r="63" spans="1:19" x14ac:dyDescent="0.2">
      <c r="B63" s="13"/>
    </row>
    <row r="64" spans="1:19" x14ac:dyDescent="0.2">
      <c r="B64" s="13"/>
    </row>
    <row r="65" spans="2:2" x14ac:dyDescent="0.2">
      <c r="B65" s="13"/>
    </row>
    <row r="66" spans="2:2" x14ac:dyDescent="0.2">
      <c r="B66" s="13"/>
    </row>
  </sheetData>
  <sheetProtection algorithmName="SHA-512" hashValue="I6cHux2WuJyy7FGgOlpXFvi208L48ikt7dg+qTpropwxw7RuAQiISTaB0cslhD5RnmNqlCrAkV/urd27cQTduA==" saltValue="8BOTm75TodxXuCP0SagFgg==" spinCount="100000" sheet="1" objects="1" scenarios="1"/>
  <mergeCells count="1">
    <mergeCell ref="B2:H2"/>
  </mergeCells>
  <pageMargins left="0.23622047244094491" right="0.27559055118110237" top="0.19685039370078741" bottom="0.19685039370078741" header="0" footer="0"/>
  <pageSetup paperSize="9" scale="78" fitToHeight="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16B6D29CA03D1545AB62328C77241C11" ma:contentTypeVersion="0" ma:contentTypeDescription="Een nieuw document maken." ma:contentTypeScope="" ma:versionID="98bf7382e767750be4b6bc056838b4a7">
  <xsd:schema xmlns:xsd="http://www.w3.org/2001/XMLSchema" xmlns:xs="http://www.w3.org/2001/XMLSchema" xmlns:p="http://schemas.microsoft.com/office/2006/metadata/properties" targetNamespace="http://schemas.microsoft.com/office/2006/metadata/properties" ma:root="true" ma:fieldsID="1978a156f712f99d6452530788f7ffe9">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5C91F3F-C32F-4272-8188-87964B3F05D2}">
  <ds:schemaRef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purl.org/dc/terms/"/>
    <ds:schemaRef ds:uri="http://schemas.openxmlformats.org/package/2006/metadata/core-properties"/>
    <ds:schemaRef ds:uri="http://www.w3.org/XML/1998/namespace"/>
    <ds:schemaRef ds:uri="http://purl.org/dc/dcmitype/"/>
  </ds:schemaRefs>
</ds:datastoreItem>
</file>

<file path=customXml/itemProps2.xml><?xml version="1.0" encoding="utf-8"?>
<ds:datastoreItem xmlns:ds="http://schemas.openxmlformats.org/officeDocument/2006/customXml" ds:itemID="{B4ED158C-3E94-4F83-A26C-157CCACF97D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A4B90149-BE74-45DB-A39B-4DAEB16E690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Blad1</vt:lpstr>
      <vt:lpstr>Blad1!Afdrukbereik</vt:lpstr>
    </vt:vector>
  </TitlesOfParts>
  <Company>Rijkswaterstaat - DWW - Delft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Snoo, Henk de (WVL)</dc:creator>
  <cp:lastModifiedBy>Snoo, Henk de (RWS WVL)</cp:lastModifiedBy>
  <cp:lastPrinted>2024-09-10T09:10:30Z</cp:lastPrinted>
  <dcterms:created xsi:type="dcterms:W3CDTF">2010-06-17T11:52:31Z</dcterms:created>
  <dcterms:modified xsi:type="dcterms:W3CDTF">2024-09-10T09:10:53Z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concept Staat van Tarieven en prijzen v4_HdS.xlsx</vt:lpwstr>
  </property>
  <property fmtid="{D5CDD505-2E9C-101B-9397-08002B2CF9AE}" pid="3" name="ContentTypeId">
    <vt:lpwstr>0x01010016B6D29CA03D1545AB62328C77241C11</vt:lpwstr>
  </property>
</Properties>
</file>