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Mijn Documenten\WERKEN ALS BUREAUBLAD\"/>
    </mc:Choice>
  </mc:AlternateContent>
  <xr:revisionPtr revIDLastSave="0" documentId="13_ncr:1_{5AD8F605-D042-4190-BFC5-159CF7FEDFDF}" xr6:coauthVersionLast="47" xr6:coauthVersionMax="47" xr10:uidLastSave="{00000000-0000-0000-0000-000000000000}"/>
  <bookViews>
    <workbookView xWindow="28680" yWindow="-105" windowWidth="29040" windowHeight="15840" tabRatio="582" xr2:uid="{563AF3D9-8BDF-4041-B499-AB4BB4BFF10C}"/>
  </bookViews>
  <sheets>
    <sheet name="Noord" sheetId="16" r:id="rId1"/>
    <sheet name="West" sheetId="1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1" i="13" l="1"/>
  <c r="AX33" i="13"/>
  <c r="AM33" i="13"/>
  <c r="AB33" i="13"/>
  <c r="Q33" i="13"/>
  <c r="AB54" i="16"/>
  <c r="AX33" i="16"/>
  <c r="AM33" i="16"/>
  <c r="AB33" i="16"/>
  <c r="Q33" i="16"/>
  <c r="E63" i="16" l="1"/>
  <c r="C63" i="16"/>
  <c r="B63" i="16"/>
  <c r="AM56" i="16"/>
  <c r="E56" i="16"/>
  <c r="C56" i="16"/>
  <c r="B56" i="16"/>
  <c r="BI55" i="16"/>
  <c r="AX55" i="16"/>
  <c r="AM55" i="16"/>
  <c r="AB55" i="16"/>
  <c r="Q55" i="16"/>
  <c r="BI54" i="16"/>
  <c r="AX54" i="16"/>
  <c r="AO54" i="16" s="1"/>
  <c r="AM54" i="16"/>
  <c r="AA54" i="16"/>
  <c r="Y54" i="16"/>
  <c r="W54" i="16"/>
  <c r="U54" i="16"/>
  <c r="S54" i="16"/>
  <c r="Q54" i="16"/>
  <c r="BI53" i="16"/>
  <c r="AX53" i="16"/>
  <c r="AM53" i="16"/>
  <c r="AB53" i="16"/>
  <c r="Q53" i="16"/>
  <c r="E49" i="16"/>
  <c r="C49" i="16"/>
  <c r="B49" i="16"/>
  <c r="BI48" i="16"/>
  <c r="AZ48" i="16" s="1"/>
  <c r="AX48" i="16"/>
  <c r="AW48" i="16" s="1"/>
  <c r="AS48" i="16"/>
  <c r="AM48" i="16"/>
  <c r="AD48" i="16" s="1"/>
  <c r="AL48" i="16"/>
  <c r="AB48" i="16"/>
  <c r="AA48" i="16" s="1"/>
  <c r="W48" i="16"/>
  <c r="U48" i="16"/>
  <c r="Q48" i="16"/>
  <c r="H48" i="16" s="1"/>
  <c r="P48" i="16"/>
  <c r="J48" i="16"/>
  <c r="BI47" i="16"/>
  <c r="BH47" i="16" s="1"/>
  <c r="AX47" i="16"/>
  <c r="AO47" i="16" s="1"/>
  <c r="AU47" i="16"/>
  <c r="AS47" i="16"/>
  <c r="AQ47" i="16"/>
  <c r="AM47" i="16"/>
  <c r="AL47" i="16" s="1"/>
  <c r="AH47" i="16"/>
  <c r="AF47" i="16"/>
  <c r="AD47" i="16"/>
  <c r="AB47" i="16"/>
  <c r="S47" i="16" s="1"/>
  <c r="Q47" i="16"/>
  <c r="P47" i="16" s="1"/>
  <c r="L47" i="16"/>
  <c r="J47" i="16"/>
  <c r="BI46" i="16"/>
  <c r="AZ46" i="16" s="1"/>
  <c r="BH46" i="16"/>
  <c r="BF46" i="16"/>
  <c r="BD46" i="16"/>
  <c r="AX46" i="16"/>
  <c r="AW46" i="16" s="1"/>
  <c r="AM46" i="16"/>
  <c r="AL46" i="16" s="1"/>
  <c r="AB46" i="16"/>
  <c r="W46" i="16"/>
  <c r="U46" i="16"/>
  <c r="S46" i="16"/>
  <c r="Q46" i="16"/>
  <c r="N46" i="16" s="1"/>
  <c r="P46" i="16"/>
  <c r="E42" i="16"/>
  <c r="C42" i="16"/>
  <c r="B42" i="16"/>
  <c r="BI41" i="16"/>
  <c r="BH41" i="16" s="1"/>
  <c r="AX41" i="16"/>
  <c r="AO41" i="16" s="1"/>
  <c r="AW41" i="16"/>
  <c r="AU41" i="16"/>
  <c r="AS41" i="16"/>
  <c r="AQ41" i="16"/>
  <c r="AM41" i="16"/>
  <c r="AJ41" i="16" s="1"/>
  <c r="AL41" i="16"/>
  <c r="AB41" i="16"/>
  <c r="AA41" i="16"/>
  <c r="Y41" i="16"/>
  <c r="W41" i="16"/>
  <c r="U41" i="16"/>
  <c r="S41" i="16"/>
  <c r="Q41" i="16"/>
  <c r="J41" i="16" s="1"/>
  <c r="P41" i="16"/>
  <c r="BI40" i="16"/>
  <c r="BH40" i="16" s="1"/>
  <c r="BF40" i="16"/>
  <c r="BB40" i="16"/>
  <c r="AX40" i="16"/>
  <c r="AW40" i="16"/>
  <c r="AU40" i="16"/>
  <c r="AQ40" i="16"/>
  <c r="AM40" i="16"/>
  <c r="AF40" i="16" s="1"/>
  <c r="AB40" i="16"/>
  <c r="AA40" i="16"/>
  <c r="Y40" i="16"/>
  <c r="U40" i="16"/>
  <c r="Q40" i="16"/>
  <c r="H40" i="16" s="1"/>
  <c r="P40" i="16"/>
  <c r="N40" i="16"/>
  <c r="BI39" i="16"/>
  <c r="BH39" i="16" s="1"/>
  <c r="AX39" i="16"/>
  <c r="AQ39" i="16" s="1"/>
  <c r="AW39" i="16"/>
  <c r="AU39" i="16"/>
  <c r="AS39" i="16"/>
  <c r="AM39" i="16"/>
  <c r="AL39" i="16" s="1"/>
  <c r="AB39" i="16"/>
  <c r="AA39" i="16"/>
  <c r="Y39" i="16"/>
  <c r="W39" i="16"/>
  <c r="U39" i="16"/>
  <c r="S39" i="16"/>
  <c r="Q39" i="16"/>
  <c r="P39" i="16" s="1"/>
  <c r="BI38" i="16"/>
  <c r="BH38" i="16" s="1"/>
  <c r="AX38" i="16"/>
  <c r="AW38" i="16"/>
  <c r="AU38" i="16"/>
  <c r="AQ38" i="16"/>
  <c r="AM38" i="16"/>
  <c r="AF38" i="16" s="1"/>
  <c r="AL38" i="16"/>
  <c r="AJ38" i="16"/>
  <c r="AH38" i="16"/>
  <c r="AB38" i="16"/>
  <c r="Q38" i="16"/>
  <c r="H38" i="16" s="1"/>
  <c r="P38" i="16"/>
  <c r="N38" i="16"/>
  <c r="L38" i="16"/>
  <c r="J38" i="16"/>
  <c r="F34" i="16"/>
  <c r="F66" i="16" s="1"/>
  <c r="E34" i="16"/>
  <c r="C34" i="16"/>
  <c r="B34" i="16"/>
  <c r="AX32" i="16"/>
  <c r="AS32" i="16" s="1"/>
  <c r="AM32" i="16"/>
  <c r="AD32" i="16" s="1"/>
  <c r="AJ32" i="16"/>
  <c r="AB32" i="16"/>
  <c r="U32" i="16" s="1"/>
  <c r="AA32" i="16"/>
  <c r="Y32" i="16"/>
  <c r="W32" i="16"/>
  <c r="Q32" i="16"/>
  <c r="N32" i="16" s="1"/>
  <c r="AX31" i="16"/>
  <c r="AM31" i="16"/>
  <c r="AB31" i="16"/>
  <c r="Q31" i="16"/>
  <c r="AX30" i="16"/>
  <c r="AS30" i="16" s="1"/>
  <c r="AM30" i="16"/>
  <c r="AJ30" i="16"/>
  <c r="AD30" i="16"/>
  <c r="AB30" i="16"/>
  <c r="U30" i="16" s="1"/>
  <c r="AA30" i="16"/>
  <c r="Y30" i="16"/>
  <c r="Q30" i="16"/>
  <c r="N30" i="16" s="1"/>
  <c r="AX29" i="16"/>
  <c r="AW29" i="16"/>
  <c r="AU29" i="16"/>
  <c r="AS29" i="16"/>
  <c r="AQ29" i="16"/>
  <c r="AO29" i="16"/>
  <c r="AM29" i="16"/>
  <c r="AD29" i="16" s="1"/>
  <c r="AB29" i="16"/>
  <c r="Y29" i="16" s="1"/>
  <c r="AA29" i="16"/>
  <c r="Q29" i="16"/>
  <c r="N29" i="16" s="1"/>
  <c r="E25" i="16"/>
  <c r="C25" i="16"/>
  <c r="B25" i="16"/>
  <c r="CP23" i="16"/>
  <c r="CG23" i="16" s="1"/>
  <c r="CE23" i="16"/>
  <c r="BZ23" i="16" s="1"/>
  <c r="BT23" i="16"/>
  <c r="BK23" i="16" s="1"/>
  <c r="BS23" i="16"/>
  <c r="BI23" i="16"/>
  <c r="BH23" i="16" s="1"/>
  <c r="AX23" i="16"/>
  <c r="AM23" i="16"/>
  <c r="AL23" i="16"/>
  <c r="AH23" i="16"/>
  <c r="AB23" i="16"/>
  <c r="Y23" i="16" s="1"/>
  <c r="Q23" i="16"/>
  <c r="P23" i="16"/>
  <c r="L23" i="16"/>
  <c r="CP22" i="16"/>
  <c r="CG22" i="16" s="1"/>
  <c r="CE22" i="16"/>
  <c r="CD22" i="16" s="1"/>
  <c r="BZ22" i="16"/>
  <c r="BT22" i="16"/>
  <c r="BK22" i="16" s="1"/>
  <c r="BS22" i="16"/>
  <c r="BQ22" i="16"/>
  <c r="BI22" i="16"/>
  <c r="BH22" i="16" s="1"/>
  <c r="AX22" i="16"/>
  <c r="AM22" i="16"/>
  <c r="AH22" i="16" s="1"/>
  <c r="AL22" i="16"/>
  <c r="AB22" i="16"/>
  <c r="Y22" i="16" s="1"/>
  <c r="Q22" i="16"/>
  <c r="P22" i="16" s="1"/>
  <c r="L22" i="16"/>
  <c r="CP21" i="16"/>
  <c r="CG21" i="16" s="1"/>
  <c r="CE21" i="16"/>
  <c r="CD21" i="16"/>
  <c r="BZ21" i="16"/>
  <c r="BT21" i="16"/>
  <c r="BQ21" i="16" s="1"/>
  <c r="BS21" i="16"/>
  <c r="BI21" i="16"/>
  <c r="BH21" i="16" s="1"/>
  <c r="AX21" i="16"/>
  <c r="AM21" i="16"/>
  <c r="AL21" i="16" s="1"/>
  <c r="AB21" i="16"/>
  <c r="Y21" i="16" s="1"/>
  <c r="S21" i="16"/>
  <c r="Q21" i="16"/>
  <c r="P21" i="16"/>
  <c r="L21" i="16"/>
  <c r="CP20" i="16"/>
  <c r="CG20" i="16" s="1"/>
  <c r="CO20" i="16"/>
  <c r="CM20" i="16"/>
  <c r="CE20" i="16"/>
  <c r="BZ20" i="16" s="1"/>
  <c r="CD20" i="16"/>
  <c r="BT20" i="16"/>
  <c r="BS20" i="16" s="1"/>
  <c r="BI20" i="16"/>
  <c r="BH20" i="16" s="1"/>
  <c r="AX20" i="16"/>
  <c r="AM20" i="16"/>
  <c r="AH20" i="16" s="1"/>
  <c r="AL20" i="16"/>
  <c r="AB20" i="16"/>
  <c r="Y20" i="16" s="1"/>
  <c r="Q20" i="16"/>
  <c r="P20" i="16"/>
  <c r="L20" i="16"/>
  <c r="CP19" i="16"/>
  <c r="CG19" i="16" s="1"/>
  <c r="CE19" i="16"/>
  <c r="CD19" i="16" s="1"/>
  <c r="BT19" i="16"/>
  <c r="BS19" i="16"/>
  <c r="BQ19" i="16"/>
  <c r="BO19" i="16"/>
  <c r="BM19" i="16"/>
  <c r="BK19" i="16"/>
  <c r="BI19" i="16"/>
  <c r="BH19" i="16" s="1"/>
  <c r="AX19" i="16"/>
  <c r="AM19" i="16"/>
  <c r="AL19" i="16"/>
  <c r="AH19" i="16"/>
  <c r="AB19" i="16"/>
  <c r="Y19" i="16" s="1"/>
  <c r="S19" i="16"/>
  <c r="Q19" i="16"/>
  <c r="L19" i="16" s="1"/>
  <c r="P19" i="16"/>
  <c r="CP18" i="16"/>
  <c r="CG18" i="16" s="1"/>
  <c r="CE18" i="16"/>
  <c r="CD18" i="16"/>
  <c r="BZ18" i="16"/>
  <c r="BT18" i="16"/>
  <c r="BK18" i="16" s="1"/>
  <c r="BS18" i="16"/>
  <c r="BQ18" i="16"/>
  <c r="BO18" i="16"/>
  <c r="BM18" i="16"/>
  <c r="BI18" i="16"/>
  <c r="BH18" i="16" s="1"/>
  <c r="AX18" i="16"/>
  <c r="AM18" i="16"/>
  <c r="AL18" i="16" s="1"/>
  <c r="AB18" i="16"/>
  <c r="Y18" i="16" s="1"/>
  <c r="S18" i="16"/>
  <c r="Q18" i="16"/>
  <c r="L18" i="16" s="1"/>
  <c r="P18" i="16"/>
  <c r="E14" i="16"/>
  <c r="C14" i="16"/>
  <c r="B14" i="16"/>
  <c r="AX12" i="16"/>
  <c r="AO12" i="16" s="1"/>
  <c r="AU12" i="16"/>
  <c r="AM12" i="16"/>
  <c r="AD12" i="16" s="1"/>
  <c r="AB12" i="16"/>
  <c r="S12" i="16"/>
  <c r="Q12" i="16"/>
  <c r="H12" i="16" s="1"/>
  <c r="P12" i="16"/>
  <c r="N12" i="16"/>
  <c r="L12" i="16"/>
  <c r="AX11" i="16"/>
  <c r="AO11" i="16" s="1"/>
  <c r="AM11" i="16"/>
  <c r="AL11" i="16" s="1"/>
  <c r="AJ11" i="16"/>
  <c r="AH11" i="16"/>
  <c r="AF11" i="16"/>
  <c r="AB11" i="16"/>
  <c r="Y11" i="16" s="1"/>
  <c r="Q11" i="16"/>
  <c r="J11" i="16" s="1"/>
  <c r="AX10" i="16"/>
  <c r="AU10" i="16" s="1"/>
  <c r="AO10" i="16"/>
  <c r="AM10" i="16"/>
  <c r="AD10" i="16" s="1"/>
  <c r="AL10" i="16"/>
  <c r="AB10" i="16"/>
  <c r="S10" i="16"/>
  <c r="Q10" i="16"/>
  <c r="P10" i="16" s="1"/>
  <c r="AX9" i="16"/>
  <c r="AU9" i="16" s="1"/>
  <c r="AM9" i="16"/>
  <c r="AL9" i="16" s="1"/>
  <c r="AJ9" i="16"/>
  <c r="AH9" i="16"/>
  <c r="AF9" i="16"/>
  <c r="AB9" i="16"/>
  <c r="Y9" i="16" s="1"/>
  <c r="S9" i="16"/>
  <c r="Q9" i="16"/>
  <c r="J9" i="16" s="1"/>
  <c r="P9" i="16"/>
  <c r="AX8" i="16"/>
  <c r="AM8" i="16"/>
  <c r="AB8" i="16"/>
  <c r="Q8" i="16"/>
  <c r="AX7" i="16"/>
  <c r="AM7" i="16"/>
  <c r="AB7" i="16"/>
  <c r="Q7" i="16"/>
  <c r="AX6" i="16"/>
  <c r="AO6" i="16" s="1"/>
  <c r="AM6" i="16"/>
  <c r="AD6" i="16" s="1"/>
  <c r="AL6" i="16"/>
  <c r="AB6" i="16"/>
  <c r="S6" i="16"/>
  <c r="Q6" i="16"/>
  <c r="N6" i="16" s="1"/>
  <c r="P6" i="16"/>
  <c r="B66" i="13"/>
  <c r="E14" i="13"/>
  <c r="C14" i="13"/>
  <c r="B14" i="13"/>
  <c r="C34" i="13"/>
  <c r="E42" i="13"/>
  <c r="C42" i="13"/>
  <c r="E49" i="13"/>
  <c r="C49" i="13"/>
  <c r="B49" i="13"/>
  <c r="B56" i="13"/>
  <c r="C56" i="13"/>
  <c r="E56" i="13"/>
  <c r="E63" i="13"/>
  <c r="C63" i="13"/>
  <c r="B63" i="13"/>
  <c r="BI55" i="13"/>
  <c r="AX55" i="13"/>
  <c r="AM55" i="13"/>
  <c r="AB55" i="13"/>
  <c r="Q55" i="13"/>
  <c r="BI54" i="13"/>
  <c r="AX54" i="13"/>
  <c r="AU54" i="13" s="1"/>
  <c r="AM54" i="13"/>
  <c r="AJ54" i="13" s="1"/>
  <c r="AL54" i="13"/>
  <c r="AB54" i="13"/>
  <c r="Q54" i="13"/>
  <c r="P54" i="13" s="1"/>
  <c r="BI53" i="13"/>
  <c r="AX53" i="13"/>
  <c r="AM53" i="13"/>
  <c r="AB53" i="13"/>
  <c r="Q53" i="13"/>
  <c r="Q56" i="13" s="1"/>
  <c r="BI48" i="13"/>
  <c r="BF48" i="13" s="1"/>
  <c r="AX48" i="13"/>
  <c r="AQ48" i="13" s="1"/>
  <c r="AM48" i="13"/>
  <c r="AB48" i="13"/>
  <c r="U48" i="13"/>
  <c r="S48" i="13"/>
  <c r="Q48" i="13"/>
  <c r="J48" i="13" s="1"/>
  <c r="BI47" i="13"/>
  <c r="AZ47" i="13" s="1"/>
  <c r="AX47" i="13"/>
  <c r="AW47" i="13" s="1"/>
  <c r="AM47" i="13"/>
  <c r="AB47" i="13"/>
  <c r="Y47" i="13" s="1"/>
  <c r="Q47" i="13"/>
  <c r="J47" i="13" s="1"/>
  <c r="H47" i="13"/>
  <c r="BI46" i="13"/>
  <c r="AX46" i="13"/>
  <c r="AO46" i="13"/>
  <c r="AM46" i="13"/>
  <c r="AF46" i="13" s="1"/>
  <c r="AL46" i="13"/>
  <c r="AB46" i="13"/>
  <c r="S46" i="13" s="1"/>
  <c r="U46" i="13"/>
  <c r="Q46" i="13"/>
  <c r="P46" i="13"/>
  <c r="N46" i="13"/>
  <c r="L46" i="13"/>
  <c r="J46" i="13"/>
  <c r="H46" i="13"/>
  <c r="B42" i="13"/>
  <c r="BI41" i="13"/>
  <c r="AX41" i="13"/>
  <c r="AW41" i="13" s="1"/>
  <c r="AO41" i="13"/>
  <c r="AM41" i="13"/>
  <c r="AD41" i="13" s="1"/>
  <c r="AB41" i="13"/>
  <c r="U41" i="13" s="1"/>
  <c r="H41" i="13"/>
  <c r="BI40" i="13"/>
  <c r="AZ40" i="13" s="1"/>
  <c r="BH40" i="13"/>
  <c r="AX40" i="13"/>
  <c r="AO40" i="13" s="1"/>
  <c r="AM40" i="13"/>
  <c r="AL40" i="13"/>
  <c r="AJ40" i="13"/>
  <c r="AH40" i="13"/>
  <c r="AF40" i="13"/>
  <c r="AD40" i="13"/>
  <c r="AB40" i="13"/>
  <c r="S40" i="13" s="1"/>
  <c r="AA40" i="13"/>
  <c r="Q40" i="13"/>
  <c r="P40" i="13"/>
  <c r="N40" i="13"/>
  <c r="L40" i="13"/>
  <c r="J40" i="13"/>
  <c r="H40" i="13"/>
  <c r="BI39" i="13"/>
  <c r="AX39" i="13"/>
  <c r="AQ39" i="13" s="1"/>
  <c r="AM39" i="13"/>
  <c r="AL39" i="13" s="1"/>
  <c r="AB39" i="13"/>
  <c r="S39" i="13" s="1"/>
  <c r="AA39" i="13"/>
  <c r="Y39" i="13"/>
  <c r="W39" i="13"/>
  <c r="U39" i="13"/>
  <c r="Q39" i="13"/>
  <c r="H39" i="13" s="1"/>
  <c r="BI38" i="13"/>
  <c r="BF38" i="13" s="1"/>
  <c r="BH38" i="13"/>
  <c r="AX38" i="13"/>
  <c r="AW38" i="13"/>
  <c r="AU38" i="13"/>
  <c r="AS38" i="13"/>
  <c r="AM38" i="13"/>
  <c r="AH38" i="13" s="1"/>
  <c r="AJ38" i="13"/>
  <c r="AB38" i="13"/>
  <c r="AA38" i="13"/>
  <c r="Y38" i="13"/>
  <c r="W38" i="13"/>
  <c r="U38" i="13"/>
  <c r="Q38" i="13"/>
  <c r="P38" i="13" s="1"/>
  <c r="F34" i="13"/>
  <c r="F66" i="13" s="1"/>
  <c r="E34" i="13"/>
  <c r="B34" i="13"/>
  <c r="AX32" i="13"/>
  <c r="AU32" i="13" s="1"/>
  <c r="AM32" i="13"/>
  <c r="AL32" i="13" s="1"/>
  <c r="AB32" i="13"/>
  <c r="Q32" i="13"/>
  <c r="P32" i="13" s="1"/>
  <c r="AX31" i="13"/>
  <c r="AM31" i="13"/>
  <c r="AB31" i="13"/>
  <c r="Q31" i="13"/>
  <c r="AX30" i="13"/>
  <c r="AU30" i="13" s="1"/>
  <c r="AM30" i="13"/>
  <c r="AJ30" i="13" s="1"/>
  <c r="AL30" i="13"/>
  <c r="AB30" i="13"/>
  <c r="Q30" i="13"/>
  <c r="N30" i="13" s="1"/>
  <c r="AX29" i="13"/>
  <c r="AQ29" i="13" s="1"/>
  <c r="AW29" i="13"/>
  <c r="AU29" i="13"/>
  <c r="AS29" i="13"/>
  <c r="AM29" i="13"/>
  <c r="AJ29" i="13" s="1"/>
  <c r="AL29" i="13"/>
  <c r="AB29" i="13"/>
  <c r="U29" i="13" s="1"/>
  <c r="Q29" i="13"/>
  <c r="E25" i="13"/>
  <c r="C25" i="13"/>
  <c r="B25" i="13"/>
  <c r="CP23" i="13"/>
  <c r="CK23" i="13" s="1"/>
  <c r="CO23" i="13"/>
  <c r="CE23" i="13"/>
  <c r="CD23" i="13"/>
  <c r="CB23" i="13"/>
  <c r="BZ23" i="13"/>
  <c r="BT23" i="13"/>
  <c r="BM23" i="13" s="1"/>
  <c r="BI23" i="13"/>
  <c r="BH23" i="13"/>
  <c r="BF23" i="13"/>
  <c r="BD23" i="13"/>
  <c r="AX23" i="13"/>
  <c r="AM23" i="13"/>
  <c r="AL23" i="13" s="1"/>
  <c r="AB23" i="13"/>
  <c r="AA23" i="13"/>
  <c r="Y23" i="13"/>
  <c r="W23" i="13"/>
  <c r="U23" i="13"/>
  <c r="S23" i="13"/>
  <c r="Q23" i="13"/>
  <c r="L23" i="13" s="1"/>
  <c r="P23" i="13"/>
  <c r="CP22" i="13"/>
  <c r="CM22" i="13" s="1"/>
  <c r="CO22" i="13"/>
  <c r="CG22" i="13"/>
  <c r="CE22" i="13"/>
  <c r="BT22" i="13"/>
  <c r="BO22" i="13" s="1"/>
  <c r="BI22" i="13"/>
  <c r="BH22" i="13"/>
  <c r="BF22" i="13"/>
  <c r="AX22" i="13"/>
  <c r="AM22" i="13"/>
  <c r="AL22" i="13"/>
  <c r="AJ22" i="13"/>
  <c r="AH22" i="13"/>
  <c r="AB22" i="13"/>
  <c r="U22" i="13" s="1"/>
  <c r="AA22" i="13"/>
  <c r="Q22" i="13"/>
  <c r="N22" i="13" s="1"/>
  <c r="CP21" i="13"/>
  <c r="CO21" i="13"/>
  <c r="CM21" i="13"/>
  <c r="CK21" i="13"/>
  <c r="CI21" i="13"/>
  <c r="CG21" i="13"/>
  <c r="CE21" i="13"/>
  <c r="CD21" i="13" s="1"/>
  <c r="BT21" i="13"/>
  <c r="BS21" i="13" s="1"/>
  <c r="BI21" i="13"/>
  <c r="BD21" i="13" s="1"/>
  <c r="BH21" i="13"/>
  <c r="BF21" i="13"/>
  <c r="AX21" i="13"/>
  <c r="AM21" i="13"/>
  <c r="AB21" i="13"/>
  <c r="AA21" i="13"/>
  <c r="Y21" i="13"/>
  <c r="W21" i="13"/>
  <c r="U21" i="13"/>
  <c r="S21" i="13"/>
  <c r="Q21" i="13"/>
  <c r="N21" i="13" s="1"/>
  <c r="CP20" i="13"/>
  <c r="CO20" i="13" s="1"/>
  <c r="CK20" i="13"/>
  <c r="CI20" i="13"/>
  <c r="CE20" i="13"/>
  <c r="CD20" i="13"/>
  <c r="CB20" i="13"/>
  <c r="BZ20" i="13"/>
  <c r="BT20" i="13"/>
  <c r="BM20" i="13" s="1"/>
  <c r="BO20" i="13"/>
  <c r="BI20" i="13"/>
  <c r="BH20" i="13"/>
  <c r="BF20" i="13"/>
  <c r="BD20" i="13"/>
  <c r="AX20" i="13"/>
  <c r="AM20" i="13"/>
  <c r="AL20" i="13" s="1"/>
  <c r="AB20" i="13"/>
  <c r="AA20" i="13"/>
  <c r="Y20" i="13"/>
  <c r="W20" i="13"/>
  <c r="U20" i="13"/>
  <c r="S20" i="13"/>
  <c r="Q20" i="13"/>
  <c r="L20" i="13" s="1"/>
  <c r="P20" i="13"/>
  <c r="CP19" i="13"/>
  <c r="CO19" i="13" s="1"/>
  <c r="CM19" i="13"/>
  <c r="CK19" i="13"/>
  <c r="CI19" i="13"/>
  <c r="CG19" i="13"/>
  <c r="CE19" i="13"/>
  <c r="BT19" i="13"/>
  <c r="BO19" i="13" s="1"/>
  <c r="BI19" i="13"/>
  <c r="BF19" i="13" s="1"/>
  <c r="AX19" i="13"/>
  <c r="AM19" i="13"/>
  <c r="AL19" i="13" s="1"/>
  <c r="AB19" i="13"/>
  <c r="AA19" i="13"/>
  <c r="Y19" i="13"/>
  <c r="W19" i="13"/>
  <c r="U19" i="13"/>
  <c r="S19" i="13"/>
  <c r="Q19" i="13"/>
  <c r="CP18" i="13"/>
  <c r="CM18" i="13" s="1"/>
  <c r="CE18" i="13"/>
  <c r="CD18" i="13" s="1"/>
  <c r="BT18" i="13"/>
  <c r="BO18" i="13" s="1"/>
  <c r="BS18" i="13"/>
  <c r="BQ18" i="13"/>
  <c r="BI18" i="13"/>
  <c r="BD18" i="13" s="1"/>
  <c r="AX18" i="13"/>
  <c r="AM18" i="13"/>
  <c r="AB18" i="13"/>
  <c r="AA18" i="13" s="1"/>
  <c r="Q18" i="13"/>
  <c r="P18" i="13"/>
  <c r="N18" i="13"/>
  <c r="AX12" i="13"/>
  <c r="AW12" i="13"/>
  <c r="AU12" i="13"/>
  <c r="AM12" i="13"/>
  <c r="AL12" i="13"/>
  <c r="AB12" i="13"/>
  <c r="Y12" i="13" s="1"/>
  <c r="Q12" i="13"/>
  <c r="H12" i="13" s="1"/>
  <c r="AX11" i="13"/>
  <c r="AW11" i="13"/>
  <c r="AU11" i="13"/>
  <c r="AM11" i="13"/>
  <c r="AH11" i="13" s="1"/>
  <c r="AL11" i="13"/>
  <c r="AJ11" i="13"/>
  <c r="AB11" i="13"/>
  <c r="AA11" i="13" s="1"/>
  <c r="Q11" i="13"/>
  <c r="L11" i="13" s="1"/>
  <c r="P11" i="13"/>
  <c r="N11" i="13"/>
  <c r="H11" i="13"/>
  <c r="AX10" i="13"/>
  <c r="AW10" i="13" s="1"/>
  <c r="AM10" i="13"/>
  <c r="AL10" i="13" s="1"/>
  <c r="AB10" i="13"/>
  <c r="Y10" i="13" s="1"/>
  <c r="AA10" i="13"/>
  <c r="Q10" i="13"/>
  <c r="H10" i="13" s="1"/>
  <c r="P10" i="13"/>
  <c r="N10" i="13"/>
  <c r="L10" i="13"/>
  <c r="J10" i="13"/>
  <c r="AX9" i="13"/>
  <c r="AU9" i="13" s="1"/>
  <c r="AW9" i="13"/>
  <c r="AM9" i="13"/>
  <c r="AF9" i="13" s="1"/>
  <c r="AL9" i="13"/>
  <c r="AJ9" i="13"/>
  <c r="AH9" i="13"/>
  <c r="AB9" i="13"/>
  <c r="AA9" i="13"/>
  <c r="Q9" i="13"/>
  <c r="L9" i="13" s="1"/>
  <c r="P9" i="13"/>
  <c r="AX8" i="13"/>
  <c r="AW8" i="13" s="1"/>
  <c r="AM8" i="13"/>
  <c r="AL8" i="13"/>
  <c r="AB8" i="13"/>
  <c r="AA8" i="13"/>
  <c r="Y8" i="13"/>
  <c r="Q8" i="13"/>
  <c r="H8" i="13" s="1"/>
  <c r="P8" i="13"/>
  <c r="N8" i="13"/>
  <c r="AX7" i="13"/>
  <c r="AU7" i="13" s="1"/>
  <c r="AM7" i="13"/>
  <c r="AD7" i="13" s="1"/>
  <c r="AL7" i="13"/>
  <c r="AJ7" i="13"/>
  <c r="AH7" i="13"/>
  <c r="AF7" i="13"/>
  <c r="AB7" i="13"/>
  <c r="AA7" i="13" s="1"/>
  <c r="Q7" i="13"/>
  <c r="L7" i="13" s="1"/>
  <c r="P7" i="13"/>
  <c r="N7" i="13"/>
  <c r="AX6" i="13"/>
  <c r="AW6" i="13"/>
  <c r="AU6" i="13"/>
  <c r="AM6" i="13"/>
  <c r="AL6" i="13"/>
  <c r="AB6" i="13"/>
  <c r="Y6" i="13" s="1"/>
  <c r="Q6" i="13"/>
  <c r="H6" i="13" s="1"/>
  <c r="AX56" i="13" l="1"/>
  <c r="AW54" i="13"/>
  <c r="AO54" i="13"/>
  <c r="AM56" i="13"/>
  <c r="N54" i="13"/>
  <c r="BH48" i="13"/>
  <c r="AZ48" i="13"/>
  <c r="AO48" i="13"/>
  <c r="P48" i="13"/>
  <c r="L48" i="13"/>
  <c r="N48" i="13"/>
  <c r="BB47" i="13"/>
  <c r="AO47" i="13"/>
  <c r="AQ47" i="13"/>
  <c r="AS47" i="13"/>
  <c r="AU47" i="13"/>
  <c r="AX49" i="13"/>
  <c r="S47" i="13"/>
  <c r="AA47" i="13"/>
  <c r="AQ46" i="13"/>
  <c r="AH46" i="13"/>
  <c r="AJ46" i="13"/>
  <c r="AZ41" i="13"/>
  <c r="BD41" i="13"/>
  <c r="BF41" i="13"/>
  <c r="BB41" i="13"/>
  <c r="BH41" i="13"/>
  <c r="AS41" i="13"/>
  <c r="AQ41" i="13"/>
  <c r="AU41" i="13"/>
  <c r="W41" i="13"/>
  <c r="Y41" i="13"/>
  <c r="AA41" i="13"/>
  <c r="S41" i="13"/>
  <c r="P41" i="13"/>
  <c r="BB40" i="13"/>
  <c r="BD40" i="13"/>
  <c r="BF40" i="13"/>
  <c r="AW40" i="13"/>
  <c r="AU40" i="13"/>
  <c r="W40" i="13"/>
  <c r="Y40" i="13"/>
  <c r="AU39" i="13"/>
  <c r="AW39" i="13"/>
  <c r="AS39" i="13"/>
  <c r="AO39" i="13"/>
  <c r="N39" i="13"/>
  <c r="P39" i="13"/>
  <c r="AZ38" i="13"/>
  <c r="BB38" i="13"/>
  <c r="BD38" i="13"/>
  <c r="AL38" i="13"/>
  <c r="AD38" i="13"/>
  <c r="AF38" i="13"/>
  <c r="H38" i="13"/>
  <c r="J38" i="13"/>
  <c r="N38" i="13"/>
  <c r="L38" i="13"/>
  <c r="AO32" i="13"/>
  <c r="AW32" i="13"/>
  <c r="AJ32" i="13"/>
  <c r="N32" i="13"/>
  <c r="AO30" i="13"/>
  <c r="AW30" i="13"/>
  <c r="P30" i="13"/>
  <c r="W29" i="13"/>
  <c r="Y29" i="13"/>
  <c r="AA29" i="13"/>
  <c r="S29" i="13"/>
  <c r="CI22" i="13"/>
  <c r="CK22" i="13"/>
  <c r="BK22" i="13"/>
  <c r="BQ22" i="13"/>
  <c r="BS22" i="13"/>
  <c r="BM22" i="13"/>
  <c r="W22" i="13"/>
  <c r="Y22" i="13"/>
  <c r="S22" i="13"/>
  <c r="P22" i="13"/>
  <c r="L22" i="13"/>
  <c r="BK21" i="13"/>
  <c r="BM21" i="13"/>
  <c r="BO21" i="13"/>
  <c r="BQ21" i="13"/>
  <c r="P21" i="13"/>
  <c r="CM20" i="13"/>
  <c r="CG20" i="13"/>
  <c r="BQ20" i="13"/>
  <c r="BS20" i="13"/>
  <c r="BK20" i="13"/>
  <c r="N20" i="13"/>
  <c r="BQ19" i="13"/>
  <c r="BS19" i="13"/>
  <c r="BK19" i="13"/>
  <c r="BM19" i="13"/>
  <c r="BH19" i="13"/>
  <c r="AH19" i="13"/>
  <c r="AJ19" i="13"/>
  <c r="N19" i="13"/>
  <c r="L19" i="13"/>
  <c r="P19" i="13"/>
  <c r="CO18" i="13"/>
  <c r="CG18" i="13"/>
  <c r="CI18" i="13"/>
  <c r="CK18" i="13"/>
  <c r="BK18" i="13"/>
  <c r="BM18" i="13"/>
  <c r="BF18" i="13"/>
  <c r="BH18" i="13"/>
  <c r="S18" i="13"/>
  <c r="U18" i="13"/>
  <c r="AB25" i="13"/>
  <c r="W18" i="13"/>
  <c r="Y18" i="13"/>
  <c r="CM23" i="13"/>
  <c r="CP25" i="13"/>
  <c r="CG23" i="13"/>
  <c r="CI23" i="13"/>
  <c r="BQ23" i="13"/>
  <c r="BS23" i="13"/>
  <c r="BO23" i="13"/>
  <c r="BT25" i="13"/>
  <c r="BK23" i="13"/>
  <c r="AX25" i="13"/>
  <c r="N23" i="13"/>
  <c r="Q25" i="13"/>
  <c r="AA12" i="13"/>
  <c r="J12" i="13"/>
  <c r="L12" i="13"/>
  <c r="N12" i="13"/>
  <c r="P12" i="13"/>
  <c r="AD11" i="13"/>
  <c r="AF11" i="13"/>
  <c r="AU10" i="13"/>
  <c r="AD9" i="13"/>
  <c r="N9" i="13"/>
  <c r="H9" i="13"/>
  <c r="AU8" i="13"/>
  <c r="J8" i="13"/>
  <c r="L8" i="13"/>
  <c r="AW7" i="13"/>
  <c r="H7" i="13"/>
  <c r="AA6" i="13"/>
  <c r="P6" i="13"/>
  <c r="J6" i="13"/>
  <c r="L6" i="13"/>
  <c r="Q14" i="13"/>
  <c r="N6" i="13"/>
  <c r="AW54" i="16"/>
  <c r="AU54" i="16"/>
  <c r="AO48" i="16"/>
  <c r="AQ48" i="16"/>
  <c r="AH48" i="16"/>
  <c r="AJ48" i="16"/>
  <c r="S48" i="16"/>
  <c r="L48" i="16"/>
  <c r="N48" i="16"/>
  <c r="AZ47" i="16"/>
  <c r="BB47" i="16"/>
  <c r="BD47" i="16"/>
  <c r="AW47" i="16"/>
  <c r="H47" i="16"/>
  <c r="AQ46" i="16"/>
  <c r="AS46" i="16"/>
  <c r="AO46" i="16"/>
  <c r="AF46" i="16"/>
  <c r="AH46" i="16"/>
  <c r="AJ46" i="16"/>
  <c r="J46" i="16"/>
  <c r="L46" i="16"/>
  <c r="AB42" i="16"/>
  <c r="N41" i="16"/>
  <c r="AZ40" i="16"/>
  <c r="BD40" i="16"/>
  <c r="AH40" i="16"/>
  <c r="AJ40" i="16"/>
  <c r="AL40" i="16"/>
  <c r="AD40" i="16"/>
  <c r="J40" i="16"/>
  <c r="L40" i="16"/>
  <c r="BB39" i="16"/>
  <c r="BF39" i="16"/>
  <c r="AO39" i="16"/>
  <c r="AZ38" i="16"/>
  <c r="BB38" i="16"/>
  <c r="BD38" i="16"/>
  <c r="BF38" i="16"/>
  <c r="AD38" i="16"/>
  <c r="U38" i="16"/>
  <c r="Y38" i="16"/>
  <c r="AA38" i="16"/>
  <c r="H32" i="16"/>
  <c r="AX34" i="16"/>
  <c r="W30" i="16"/>
  <c r="H30" i="16"/>
  <c r="S29" i="16"/>
  <c r="U29" i="16"/>
  <c r="W29" i="16"/>
  <c r="H29" i="16"/>
  <c r="CM22" i="16"/>
  <c r="CO22" i="16"/>
  <c r="BM22" i="16"/>
  <c r="BO22" i="16"/>
  <c r="S22" i="16"/>
  <c r="CM21" i="16"/>
  <c r="CO21" i="16"/>
  <c r="BK21" i="16"/>
  <c r="BM21" i="16"/>
  <c r="BO21" i="16"/>
  <c r="AH21" i="16"/>
  <c r="BK20" i="16"/>
  <c r="BM20" i="16"/>
  <c r="BO20" i="16"/>
  <c r="BQ20" i="16"/>
  <c r="S20" i="16"/>
  <c r="CO19" i="16"/>
  <c r="CM19" i="16"/>
  <c r="BZ19" i="16"/>
  <c r="CM18" i="16"/>
  <c r="CO18" i="16"/>
  <c r="BO23" i="16"/>
  <c r="BQ23" i="16"/>
  <c r="CP25" i="16"/>
  <c r="CM23" i="16"/>
  <c r="CO23" i="16"/>
  <c r="AH18" i="16"/>
  <c r="CD23" i="16"/>
  <c r="CE25" i="16"/>
  <c r="BM23" i="16"/>
  <c r="BT25" i="16"/>
  <c r="AX25" i="16"/>
  <c r="AB25" i="16"/>
  <c r="S23" i="16"/>
  <c r="AF12" i="16"/>
  <c r="AH12" i="16"/>
  <c r="AJ12" i="16"/>
  <c r="AL12" i="16"/>
  <c r="J12" i="16"/>
  <c r="AU11" i="16"/>
  <c r="AD11" i="16"/>
  <c r="S11" i="16"/>
  <c r="P11" i="16"/>
  <c r="AF10" i="16"/>
  <c r="AH10" i="16"/>
  <c r="AJ10" i="16"/>
  <c r="H10" i="16"/>
  <c r="J10" i="16"/>
  <c r="L10" i="16"/>
  <c r="N10" i="16"/>
  <c r="AD9" i="16"/>
  <c r="AB14" i="16"/>
  <c r="AU6" i="16"/>
  <c r="AM14" i="16"/>
  <c r="AF6" i="16"/>
  <c r="AH6" i="16"/>
  <c r="AJ6" i="16"/>
  <c r="H6" i="16"/>
  <c r="J6" i="16"/>
  <c r="L6" i="16"/>
  <c r="B66" i="16"/>
  <c r="AS9" i="16"/>
  <c r="AQ9" i="16"/>
  <c r="AW9" i="16"/>
  <c r="H39" i="16"/>
  <c r="L39" i="16"/>
  <c r="L54" i="16"/>
  <c r="H54" i="16"/>
  <c r="J54" i="16"/>
  <c r="P54" i="16"/>
  <c r="N54" i="16"/>
  <c r="AF20" i="16"/>
  <c r="AD20" i="16"/>
  <c r="AJ20" i="16"/>
  <c r="AF23" i="16"/>
  <c r="AD23" i="16"/>
  <c r="AJ23" i="16"/>
  <c r="AX42" i="16"/>
  <c r="AO38" i="16"/>
  <c r="AS38" i="16"/>
  <c r="H41" i="16"/>
  <c r="L41" i="16"/>
  <c r="BI49" i="16"/>
  <c r="J18" i="16"/>
  <c r="H18" i="16"/>
  <c r="Q25" i="16"/>
  <c r="N18" i="16"/>
  <c r="AO40" i="16"/>
  <c r="AS40" i="16"/>
  <c r="BI56" i="16"/>
  <c r="AH32" i="16"/>
  <c r="AF32" i="16"/>
  <c r="AL32" i="16"/>
  <c r="AS6" i="16"/>
  <c r="AQ6" i="16"/>
  <c r="AW6" i="16"/>
  <c r="U20" i="16"/>
  <c r="U23" i="16"/>
  <c r="AO30" i="16"/>
  <c r="S40" i="16"/>
  <c r="W40" i="16"/>
  <c r="W6" i="16"/>
  <c r="U6" i="16"/>
  <c r="AA6" i="16"/>
  <c r="L9" i="16"/>
  <c r="W10" i="16"/>
  <c r="U10" i="16"/>
  <c r="AA10" i="16"/>
  <c r="L11" i="16"/>
  <c r="W12" i="16"/>
  <c r="U12" i="16"/>
  <c r="AA12" i="16"/>
  <c r="AA18" i="16"/>
  <c r="CI18" i="16"/>
  <c r="AA19" i="16"/>
  <c r="CI19" i="16"/>
  <c r="AA20" i="16"/>
  <c r="CI20" i="16"/>
  <c r="AA21" i="16"/>
  <c r="CI21" i="16"/>
  <c r="AA22" i="16"/>
  <c r="CI22" i="16"/>
  <c r="AA23" i="16"/>
  <c r="CI23" i="16"/>
  <c r="S30" i="16"/>
  <c r="AU30" i="16"/>
  <c r="S32" i="16"/>
  <c r="AU32" i="16"/>
  <c r="J39" i="16"/>
  <c r="AF41" i="16"/>
  <c r="Y47" i="16"/>
  <c r="BF48" i="16"/>
  <c r="Q56" i="16"/>
  <c r="AQ54" i="16"/>
  <c r="AH29" i="16"/>
  <c r="AF29" i="16"/>
  <c r="AL29" i="16"/>
  <c r="AB49" i="16"/>
  <c r="W11" i="16"/>
  <c r="U11" i="16"/>
  <c r="AA11" i="16"/>
  <c r="AX56" i="16"/>
  <c r="J21" i="16"/>
  <c r="H21" i="16"/>
  <c r="N21" i="16"/>
  <c r="AB34" i="16"/>
  <c r="N9" i="16"/>
  <c r="AO9" i="16"/>
  <c r="N11" i="16"/>
  <c r="Q14" i="16"/>
  <c r="BB18" i="16"/>
  <c r="AZ18" i="16"/>
  <c r="BF18" i="16"/>
  <c r="CK18" i="16"/>
  <c r="BB19" i="16"/>
  <c r="AZ19" i="16"/>
  <c r="BF19" i="16"/>
  <c r="CK19" i="16"/>
  <c r="BB20" i="16"/>
  <c r="AZ20" i="16"/>
  <c r="BF20" i="16"/>
  <c r="CK20" i="16"/>
  <c r="BB21" i="16"/>
  <c r="AZ21" i="16"/>
  <c r="BF21" i="16"/>
  <c r="CK21" i="16"/>
  <c r="BB22" i="16"/>
  <c r="AZ22" i="16"/>
  <c r="BF22" i="16"/>
  <c r="CK22" i="16"/>
  <c r="BB23" i="16"/>
  <c r="AZ23" i="16"/>
  <c r="BF23" i="16"/>
  <c r="CK23" i="16"/>
  <c r="AJ29" i="16"/>
  <c r="AW30" i="16"/>
  <c r="AW32" i="16"/>
  <c r="AM42" i="16"/>
  <c r="N39" i="16"/>
  <c r="AD39" i="16"/>
  <c r="AH39" i="16"/>
  <c r="AZ41" i="16"/>
  <c r="BD41" i="16"/>
  <c r="BB46" i="16"/>
  <c r="AA47" i="16"/>
  <c r="AF48" i="16"/>
  <c r="BH48" i="16"/>
  <c r="AB56" i="16"/>
  <c r="AS54" i="16"/>
  <c r="AD41" i="16"/>
  <c r="AH41" i="16"/>
  <c r="AF18" i="16"/>
  <c r="AD18" i="16"/>
  <c r="AJ18" i="16"/>
  <c r="BD54" i="16"/>
  <c r="AZ54" i="16"/>
  <c r="BB54" i="16"/>
  <c r="BH54" i="16"/>
  <c r="BF54" i="16"/>
  <c r="J19" i="16"/>
  <c r="H19" i="16"/>
  <c r="N19" i="16"/>
  <c r="J22" i="16"/>
  <c r="H22" i="16"/>
  <c r="N22" i="16"/>
  <c r="AS12" i="16"/>
  <c r="AQ12" i="16"/>
  <c r="AW12" i="16"/>
  <c r="AS11" i="16"/>
  <c r="AQ11" i="16"/>
  <c r="AW11" i="16"/>
  <c r="AX14" i="16"/>
  <c r="AF19" i="16"/>
  <c r="AD19" i="16"/>
  <c r="AJ19" i="16"/>
  <c r="AF21" i="16"/>
  <c r="AD21" i="16"/>
  <c r="AJ21" i="16"/>
  <c r="AF22" i="16"/>
  <c r="AD22" i="16"/>
  <c r="AJ22" i="16"/>
  <c r="L29" i="16"/>
  <c r="J29" i="16"/>
  <c r="Q34" i="16"/>
  <c r="P29" i="16"/>
  <c r="Q42" i="16"/>
  <c r="W9" i="16"/>
  <c r="U9" i="16"/>
  <c r="AA9" i="16"/>
  <c r="J20" i="16"/>
  <c r="H20" i="16"/>
  <c r="N20" i="16"/>
  <c r="J23" i="16"/>
  <c r="H23" i="16"/>
  <c r="N23" i="16"/>
  <c r="S38" i="16"/>
  <c r="W38" i="16"/>
  <c r="AH30" i="16"/>
  <c r="AF30" i="16"/>
  <c r="AL30" i="16"/>
  <c r="AM34" i="16"/>
  <c r="AD46" i="16"/>
  <c r="AM49" i="16"/>
  <c r="AS10" i="16"/>
  <c r="AQ10" i="16"/>
  <c r="AW10" i="16"/>
  <c r="U18" i="16"/>
  <c r="U19" i="16"/>
  <c r="U21" i="16"/>
  <c r="U22" i="16"/>
  <c r="AM25" i="16"/>
  <c r="AO32" i="16"/>
  <c r="C66" i="16"/>
  <c r="H9" i="16"/>
  <c r="H11" i="16"/>
  <c r="W18" i="16"/>
  <c r="BX18" i="16"/>
  <c r="BV18" i="16"/>
  <c r="CB18" i="16"/>
  <c r="W19" i="16"/>
  <c r="BX19" i="16"/>
  <c r="BV19" i="16"/>
  <c r="CB19" i="16"/>
  <c r="W20" i="16"/>
  <c r="BX20" i="16"/>
  <c r="BV20" i="16"/>
  <c r="CB20" i="16"/>
  <c r="W21" i="16"/>
  <c r="BX21" i="16"/>
  <c r="BV21" i="16"/>
  <c r="CB21" i="16"/>
  <c r="W22" i="16"/>
  <c r="BX22" i="16"/>
  <c r="BV22" i="16"/>
  <c r="CB22" i="16"/>
  <c r="W23" i="16"/>
  <c r="BX23" i="16"/>
  <c r="BV23" i="16"/>
  <c r="CB23" i="16"/>
  <c r="AQ30" i="16"/>
  <c r="AQ32" i="16"/>
  <c r="AF39" i="16"/>
  <c r="BB41" i="16"/>
  <c r="U47" i="16"/>
  <c r="BB48" i="16"/>
  <c r="AH54" i="16"/>
  <c r="AD54" i="16"/>
  <c r="AF54" i="16"/>
  <c r="AL54" i="16"/>
  <c r="AJ54" i="16"/>
  <c r="E66" i="16"/>
  <c r="Y6" i="16"/>
  <c r="Y10" i="16"/>
  <c r="Y12" i="16"/>
  <c r="BD18" i="16"/>
  <c r="BD19" i="16"/>
  <c r="BD20" i="16"/>
  <c r="BD21" i="16"/>
  <c r="BD22" i="16"/>
  <c r="BD23" i="16"/>
  <c r="BI25" i="16"/>
  <c r="L30" i="16"/>
  <c r="J30" i="16"/>
  <c r="P30" i="16"/>
  <c r="L32" i="16"/>
  <c r="J32" i="16"/>
  <c r="P32" i="16"/>
  <c r="AJ39" i="16"/>
  <c r="AZ39" i="16"/>
  <c r="BD39" i="16"/>
  <c r="BI42" i="16"/>
  <c r="BF41" i="16"/>
  <c r="Q49" i="16"/>
  <c r="H46" i="16"/>
  <c r="W47" i="16"/>
  <c r="BD48" i="16"/>
  <c r="AX49" i="16"/>
  <c r="Y46" i="16"/>
  <c r="AU46" i="16"/>
  <c r="N47" i="16"/>
  <c r="AJ47" i="16"/>
  <c r="BF47" i="16"/>
  <c r="Y48" i="16"/>
  <c r="AU48" i="16"/>
  <c r="AA46" i="16"/>
  <c r="C66" i="13"/>
  <c r="AA54" i="13"/>
  <c r="W54" i="13"/>
  <c r="Y54" i="13"/>
  <c r="U54" i="13"/>
  <c r="S54" i="13"/>
  <c r="AJ8" i="13"/>
  <c r="AH8" i="13"/>
  <c r="AF8" i="13"/>
  <c r="AD8" i="13"/>
  <c r="W11" i="13"/>
  <c r="U11" i="13"/>
  <c r="S11" i="13"/>
  <c r="Y11" i="13"/>
  <c r="AF18" i="13"/>
  <c r="AD18" i="13"/>
  <c r="AL18" i="13"/>
  <c r="AJ18" i="13"/>
  <c r="AH18" i="13"/>
  <c r="AM25" i="13"/>
  <c r="BX22" i="13"/>
  <c r="BV22" i="13"/>
  <c r="CD22" i="13"/>
  <c r="CB22" i="13"/>
  <c r="BZ22" i="13"/>
  <c r="AZ39" i="13"/>
  <c r="BH39" i="13"/>
  <c r="BB39" i="13"/>
  <c r="BF39" i="13"/>
  <c r="BD39" i="13"/>
  <c r="AL47" i="13"/>
  <c r="AJ47" i="13"/>
  <c r="AH47" i="13"/>
  <c r="AF47" i="13"/>
  <c r="AD47" i="13"/>
  <c r="AM49" i="13"/>
  <c r="BI42" i="13"/>
  <c r="L29" i="13"/>
  <c r="J29" i="13"/>
  <c r="H29" i="13"/>
  <c r="P29" i="13"/>
  <c r="N29" i="13"/>
  <c r="Q34" i="13"/>
  <c r="AJ10" i="13"/>
  <c r="AH10" i="13"/>
  <c r="AF10" i="13"/>
  <c r="AD10" i="13"/>
  <c r="W7" i="13"/>
  <c r="U7" i="13"/>
  <c r="S7" i="13"/>
  <c r="Y7" i="13"/>
  <c r="AB14" i="13"/>
  <c r="BX19" i="13"/>
  <c r="BV19" i="13"/>
  <c r="CD19" i="13"/>
  <c r="CB19" i="13"/>
  <c r="BZ19" i="13"/>
  <c r="AL48" i="13"/>
  <c r="AH48" i="13"/>
  <c r="AJ48" i="13"/>
  <c r="AF48" i="13"/>
  <c r="AD48" i="13"/>
  <c r="AA32" i="13"/>
  <c r="U32" i="13"/>
  <c r="Y32" i="13"/>
  <c r="W32" i="13"/>
  <c r="S32" i="13"/>
  <c r="AD39" i="13"/>
  <c r="AJ39" i="13"/>
  <c r="AF39" i="13"/>
  <c r="AH39" i="13"/>
  <c r="BH46" i="13"/>
  <c r="BB46" i="13"/>
  <c r="BF46" i="13"/>
  <c r="BD46" i="13"/>
  <c r="AZ46" i="13"/>
  <c r="BI49" i="13"/>
  <c r="BD54" i="13"/>
  <c r="BB54" i="13"/>
  <c r="AZ54" i="13"/>
  <c r="BH54" i="13"/>
  <c r="BI56" i="13"/>
  <c r="BF54" i="13"/>
  <c r="AA30" i="13"/>
  <c r="U30" i="13"/>
  <c r="Y30" i="13"/>
  <c r="W30" i="13"/>
  <c r="S30" i="13"/>
  <c r="AB34" i="13"/>
  <c r="AB56" i="13"/>
  <c r="AJ6" i="13"/>
  <c r="AM14" i="13"/>
  <c r="AH6" i="13"/>
  <c r="AF6" i="13"/>
  <c r="AD6" i="13"/>
  <c r="AJ12" i="13"/>
  <c r="AF12" i="13"/>
  <c r="AD12" i="13"/>
  <c r="AH12" i="13"/>
  <c r="W9" i="13"/>
  <c r="U9" i="13"/>
  <c r="S9" i="13"/>
  <c r="Y9" i="13"/>
  <c r="AF21" i="13"/>
  <c r="AD21" i="13"/>
  <c r="AL21" i="13"/>
  <c r="AH21" i="13"/>
  <c r="AJ21" i="13"/>
  <c r="BB19" i="13"/>
  <c r="AZ19" i="13"/>
  <c r="J21" i="13"/>
  <c r="H21" i="13"/>
  <c r="BB22" i="13"/>
  <c r="AZ22" i="13"/>
  <c r="AH30" i="13"/>
  <c r="AF30" i="13"/>
  <c r="AD30" i="13"/>
  <c r="AH32" i="13"/>
  <c r="AF32" i="13"/>
  <c r="AD32" i="13"/>
  <c r="AX42" i="13"/>
  <c r="AO38" i="13"/>
  <c r="P47" i="13"/>
  <c r="N47" i="13"/>
  <c r="L47" i="13"/>
  <c r="AW48" i="13"/>
  <c r="AU48" i="13"/>
  <c r="AS48" i="13"/>
  <c r="AH54" i="13"/>
  <c r="AF54" i="13"/>
  <c r="AD54" i="13"/>
  <c r="AS6" i="13"/>
  <c r="AQ6" i="13"/>
  <c r="AO6" i="13"/>
  <c r="AX14" i="13"/>
  <c r="AS8" i="13"/>
  <c r="AQ8" i="13"/>
  <c r="AO8" i="13"/>
  <c r="AS10" i="13"/>
  <c r="AQ10" i="13"/>
  <c r="AO10" i="13"/>
  <c r="AS12" i="13"/>
  <c r="AQ12" i="13"/>
  <c r="AO12" i="13"/>
  <c r="AF19" i="13"/>
  <c r="AD19" i="13"/>
  <c r="BX20" i="13"/>
  <c r="BV20" i="13"/>
  <c r="AF22" i="13"/>
  <c r="AD22" i="13"/>
  <c r="BX23" i="13"/>
  <c r="BV23" i="13"/>
  <c r="AM34" i="13"/>
  <c r="S38" i="13"/>
  <c r="AB42" i="13"/>
  <c r="AF41" i="13"/>
  <c r="BZ18" i="13"/>
  <c r="AH20" i="13"/>
  <c r="BZ21" i="13"/>
  <c r="AH23" i="13"/>
  <c r="AQ30" i="13"/>
  <c r="AQ32" i="13"/>
  <c r="AX34" i="13"/>
  <c r="J41" i="13"/>
  <c r="AH41" i="13"/>
  <c r="U47" i="13"/>
  <c r="BB48" i="13"/>
  <c r="AQ54" i="13"/>
  <c r="J7" i="13"/>
  <c r="J9" i="13"/>
  <c r="J11" i="13"/>
  <c r="CB18" i="13"/>
  <c r="J19" i="13"/>
  <c r="H19" i="13"/>
  <c r="AJ20" i="13"/>
  <c r="BB20" i="13"/>
  <c r="AZ20" i="13"/>
  <c r="CB21" i="13"/>
  <c r="J22" i="13"/>
  <c r="H22" i="13"/>
  <c r="AJ23" i="13"/>
  <c r="BB23" i="13"/>
  <c r="AZ23" i="13"/>
  <c r="BI25" i="13"/>
  <c r="L30" i="13"/>
  <c r="J30" i="13"/>
  <c r="H30" i="13"/>
  <c r="AS30" i="13"/>
  <c r="L32" i="13"/>
  <c r="J32" i="13"/>
  <c r="H32" i="13"/>
  <c r="AS32" i="13"/>
  <c r="AQ40" i="13"/>
  <c r="L41" i="13"/>
  <c r="AJ41" i="13"/>
  <c r="Q49" i="13"/>
  <c r="AW46" i="13"/>
  <c r="AU46" i="13"/>
  <c r="AS46" i="13"/>
  <c r="W47" i="13"/>
  <c r="AA48" i="13"/>
  <c r="Y48" i="13"/>
  <c r="W48" i="13"/>
  <c r="BD48" i="13"/>
  <c r="L54" i="13"/>
  <c r="J54" i="13"/>
  <c r="H54" i="13"/>
  <c r="AS54" i="13"/>
  <c r="W6" i="13"/>
  <c r="U6" i="13"/>
  <c r="S6" i="13"/>
  <c r="W8" i="13"/>
  <c r="U8" i="13"/>
  <c r="S8" i="13"/>
  <c r="W10" i="13"/>
  <c r="U10" i="13"/>
  <c r="S10" i="13"/>
  <c r="W12" i="13"/>
  <c r="U12" i="13"/>
  <c r="S12" i="13"/>
  <c r="U40" i="13"/>
  <c r="AS40" i="13"/>
  <c r="N41" i="13"/>
  <c r="AL41" i="13"/>
  <c r="AF20" i="13"/>
  <c r="AD20" i="13"/>
  <c r="AF23" i="13"/>
  <c r="AD23" i="13"/>
  <c r="AH29" i="13"/>
  <c r="AF29" i="13"/>
  <c r="AD29" i="13"/>
  <c r="BH47" i="13"/>
  <c r="BF47" i="13"/>
  <c r="BD47" i="13"/>
  <c r="BB18" i="13"/>
  <c r="AZ18" i="13"/>
  <c r="J20" i="13"/>
  <c r="H20" i="13"/>
  <c r="AM42" i="13"/>
  <c r="J39" i="13"/>
  <c r="AD46" i="13"/>
  <c r="H48" i="13"/>
  <c r="J18" i="13"/>
  <c r="H18" i="13"/>
  <c r="BX18" i="13"/>
  <c r="BV18" i="13"/>
  <c r="BX21" i="13"/>
  <c r="BV21" i="13"/>
  <c r="CE25" i="13"/>
  <c r="AB49" i="13"/>
  <c r="AA46" i="13"/>
  <c r="Y46" i="13"/>
  <c r="W46" i="13"/>
  <c r="AS7" i="13"/>
  <c r="AQ7" i="13"/>
  <c r="AO7" i="13"/>
  <c r="AS9" i="13"/>
  <c r="AQ9" i="13"/>
  <c r="AO9" i="13"/>
  <c r="AS11" i="13"/>
  <c r="AQ11" i="13"/>
  <c r="AO11" i="13"/>
  <c r="BB21" i="13"/>
  <c r="AZ21" i="13"/>
  <c r="J23" i="13"/>
  <c r="H23" i="13"/>
  <c r="AO29" i="13"/>
  <c r="L18" i="13"/>
  <c r="BD19" i="13"/>
  <c r="L21" i="13"/>
  <c r="BD22" i="13"/>
  <c r="AQ38" i="13"/>
  <c r="L39" i="13"/>
  <c r="Q42" i="13"/>
  <c r="E66" i="13"/>
</calcChain>
</file>

<file path=xl/sharedStrings.xml><?xml version="1.0" encoding="utf-8"?>
<sst xmlns="http://schemas.openxmlformats.org/spreadsheetml/2006/main" count="915" uniqueCount="83">
  <si>
    <t>Beheertypen</t>
  </si>
  <si>
    <t>stuks</t>
  </si>
  <si>
    <t>Hoeveelheid aantal m2 / aantal m1 /aantal stuks</t>
  </si>
  <si>
    <t>Eenheid</t>
  </si>
  <si>
    <t>Omtrek m1</t>
  </si>
  <si>
    <t>Knipopp m2</t>
  </si>
  <si>
    <t>Algemene technische staat</t>
  </si>
  <si>
    <t>Totaal bestekken*</t>
  </si>
  <si>
    <t>*</t>
  </si>
  <si>
    <t>Groen-beplanting-beschadiging</t>
  </si>
  <si>
    <t>Groen-beplanting-bosplantsoen-overgroei</t>
  </si>
  <si>
    <t>Groen-beplanting-bosplantsoen-snoeibeeld</t>
  </si>
  <si>
    <t>A+</t>
  </si>
  <si>
    <t>%</t>
  </si>
  <si>
    <t>A</t>
  </si>
  <si>
    <t>B</t>
  </si>
  <si>
    <t>C</t>
  </si>
  <si>
    <t>D</t>
  </si>
  <si>
    <t>totaal</t>
  </si>
  <si>
    <t>Bos</t>
  </si>
  <si>
    <t>Griend</t>
  </si>
  <si>
    <t>Totaal bestekken</t>
  </si>
  <si>
    <t>Groen-gras-beschadiging</t>
  </si>
  <si>
    <t>Groen-gras-gazon-kaaloppervlak</t>
  </si>
  <si>
    <t>Groen-gras-molshopen</t>
  </si>
  <si>
    <t>Groen-gras-overgroei randen beplanting</t>
  </si>
  <si>
    <t>Groen-gras-overgroei randen verharding</t>
  </si>
  <si>
    <t>Groen-gras-vlakheid ondergrond</t>
  </si>
  <si>
    <t>Recreatief gras</t>
  </si>
  <si>
    <t>Recreatief gras talud</t>
  </si>
  <si>
    <t>Groen-beplanting-haag-snoeibeeld geschoren hagen</t>
  </si>
  <si>
    <t>Groen-beplanting-haag-gaten in haag</t>
  </si>
  <si>
    <t>Haag geschoren</t>
  </si>
  <si>
    <t>Groen-beplanting-heesters-kaaloppervlak</t>
  </si>
  <si>
    <t>Groen-beplanting-heesters-snoeibeeld</t>
  </si>
  <si>
    <t>Groen-beplanting-heesters-overgroei  verharding of gras</t>
  </si>
  <si>
    <t>Struikrozen</t>
  </si>
  <si>
    <t>Vaste planten</t>
  </si>
  <si>
    <t>Stinzebeplanting</t>
  </si>
  <si>
    <t>Totaal bestekken - OVERIG</t>
  </si>
  <si>
    <t xml:space="preserve">SUBTOTAAL OVERIGE </t>
  </si>
  <si>
    <t>Totaal (check hoeveelheidrapportage)</t>
  </si>
  <si>
    <t>* Soms zijn zaken niet ingevuld, bijvoorbeeld bosplantsoen overgroei randen verharding komt niet altijd voor. Om deze reden zijn er verschillen in aantallen zichtbaar.</t>
  </si>
  <si>
    <t>Sierheesters</t>
  </si>
  <si>
    <t>Braakliggend terrein</t>
  </si>
  <si>
    <t>Haag geschoren - geluidswal (lijn)</t>
  </si>
  <si>
    <t>Grafveld</t>
  </si>
  <si>
    <t>Beheertypen bosplantsoen</t>
  </si>
  <si>
    <t>Elzenbroekbos</t>
  </si>
  <si>
    <t>Niet vrijstaand bosplantsoen - blijvend struikbeplanting</t>
  </si>
  <si>
    <t>Niet vrijstaand bosplantsoen - boomvormers en struikbeplanting</t>
  </si>
  <si>
    <t>Vrijstaand bosplantsoen - blijvend struikbeplanting</t>
  </si>
  <si>
    <t>Vrijstaand bosplantsoen - boomvormers en struikbeplanting</t>
  </si>
  <si>
    <t>Beheertypen grassen (intensief)</t>
  </si>
  <si>
    <t>extensief is uit scope gehaald door OG</t>
  </si>
  <si>
    <t>Grasveld 10 keer maaien</t>
  </si>
  <si>
    <t>Grasveld 10 keer maaien talud</t>
  </si>
  <si>
    <t>Recreatief gras met bollen</t>
  </si>
  <si>
    <t>Beheertypen hagen</t>
  </si>
  <si>
    <t>Blokhaag</t>
  </si>
  <si>
    <t>Haag geschoren eenzijdig</t>
  </si>
  <si>
    <t>Natuurlijke haag</t>
  </si>
  <si>
    <t>Beheertypen heesters</t>
  </si>
  <si>
    <t>Gemengde sierheesters</t>
  </si>
  <si>
    <t>Sierheesters - afzetheesters</t>
  </si>
  <si>
    <t>Sierheesters - bodembedekkend</t>
  </si>
  <si>
    <t>Beheertypen rozen</t>
  </si>
  <si>
    <t xml:space="preserve">Bodembekkende rozen </t>
  </si>
  <si>
    <t>Botanische rozen</t>
  </si>
  <si>
    <t>Vaste planten extensief</t>
  </si>
  <si>
    <t>Beheertypen vaste planten</t>
  </si>
  <si>
    <t>Niet ingevuld</t>
  </si>
  <si>
    <t>Zelfbeheer</t>
  </si>
  <si>
    <t xml:space="preserve">* Knipopperlvakte is uit de data van GreenPoint gehaald, enkele waardes lijken te ontbreken. Echter zijn de velden hieromtrent gedurende de inspectie en invenatarisatie afgesloten voor de inspecteur. </t>
  </si>
  <si>
    <t>* Hoeveelheden zijn op 19-6-2024 uitgedraaid in Greenpoint. Eventuele mutaties en aanpassingen van beheertyperingen door het bouwteam zijn vanaf deze datum niet verwerkt in het bovenstaande overzicht</t>
  </si>
  <si>
    <t>* Kwalitatieve gegevens zijn gegenereerd op 21-6-2024, eventuele verschillen in aantallen zijn veroorzaakt in tussentijdse mutaties .</t>
  </si>
  <si>
    <t>* Met betrekking tot kwaliteit zijn alllen de 'geinspecteerde objecten' opgenomen. De opdrachtgever, gemeente Nieuwegein, heeft voorafgaande de I&amp;I het ruw gras en water uit de scope gehaald. Om deze reden zijn deze objecten ook uit deze overzichten en rapportage gelaten aangezien hier geen 'nieuw beheertype' aan toegekend is omdat ze niet zijn geinspecteerd. Uitzonderingen zijn (deze zijn ook buiten beschouwing gelaten)</t>
  </si>
  <si>
    <t xml:space="preserve">      </t>
  </si>
  <si>
    <t xml:space="preserve">         - Objecten die zijn opgenomen in de laag 'te inspecteren' die is gemaakt door gemeente Nieuwegein. Al de objecten in deze laag zijn geinspecteerd.</t>
  </si>
  <si>
    <t xml:space="preserve">         - Objecten die in het systeem als een ander beheertype zijn opgenomen maar in de werkelijkheid ruw gras of water betreffen</t>
  </si>
  <si>
    <t xml:space="preserve">Bestek West 2021 -  Hoeveelheden en Kwaliteit - MJOP 2024 - Gemeente Nieuwegein </t>
  </si>
  <si>
    <t xml:space="preserve">Bestek Noord 2023 -  Hoeveelheden en Kwaliteit - MJOP 2024 - Gemeente Nieuwegein </t>
  </si>
  <si>
    <r>
      <t xml:space="preserve">Groen-gras-kaaloppervlak </t>
    </r>
    <r>
      <rPr>
        <sz val="9"/>
        <color theme="0"/>
        <rFont val="Calibri"/>
        <family val="2"/>
        <scheme val="minor"/>
      </rPr>
      <t>(komt te vervallen i.v.m. alleen intensieve grassen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</si>
</sst>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theme="1"/>
      <name val="Calibri"/>
      <family val="2"/>
    </font>
    <font>
      <b/>
      <sz val="16"/>
      <color theme="0"/>
      <name val="Calibri"/>
      <family val="2"/>
      <scheme val="minor"/>
    </font>
    <font>
      <b/>
      <sz val="11"/>
      <color theme="1"/>
      <name val="Calibri"/>
      <family val="2"/>
    </font>
    <font>
      <b/>
      <i/>
      <sz val="8"/>
      <color theme="0"/>
      <name val="Calibri"/>
      <family val="2"/>
      <scheme val="minor"/>
    </font>
    <font>
      <sz val="9"/>
      <color theme="0"/>
      <name val="Calibri"/>
      <family val="2"/>
      <scheme val="minor"/>
    </font>
  </fonts>
  <fills count="8">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4"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s>
  <cellStyleXfs count="2">
    <xf numFmtId="0" fontId="0" fillId="0" borderId="0"/>
    <xf numFmtId="9" fontId="4" fillId="0" borderId="0" applyFont="0" applyFill="0" applyBorder="0" applyAlignment="0" applyProtection="0"/>
  </cellStyleXfs>
  <cellXfs count="99">
    <xf numFmtId="0" fontId="0" fillId="0" borderId="0" xfId="0"/>
    <xf numFmtId="0" fontId="1" fillId="2" borderId="0" xfId="0" applyFont="1" applyFill="1" applyAlignment="1">
      <alignment horizontal="center"/>
    </xf>
    <xf numFmtId="0" fontId="0" fillId="0" borderId="1" xfId="0" applyBorder="1"/>
    <xf numFmtId="0" fontId="0" fillId="0" borderId="3" xfId="0" applyBorder="1"/>
    <xf numFmtId="0" fontId="0" fillId="0" borderId="7" xfId="0" applyBorder="1"/>
    <xf numFmtId="0" fontId="0" fillId="0" borderId="8" xfId="0" applyBorder="1"/>
    <xf numFmtId="0" fontId="0" fillId="0" borderId="9" xfId="0" applyBorder="1"/>
    <xf numFmtId="4" fontId="0" fillId="0" borderId="0" xfId="0" applyNumberFormat="1"/>
    <xf numFmtId="4" fontId="1" fillId="2" borderId="0" xfId="0" applyNumberFormat="1" applyFont="1" applyFill="1" applyAlignment="1">
      <alignment horizontal="center"/>
    </xf>
    <xf numFmtId="4" fontId="0" fillId="0" borderId="8" xfId="0" applyNumberFormat="1" applyBorder="1"/>
    <xf numFmtId="4" fontId="0" fillId="0" borderId="9" xfId="0" applyNumberFormat="1" applyBorder="1"/>
    <xf numFmtId="0" fontId="0" fillId="0" borderId="14" xfId="0" applyBorder="1"/>
    <xf numFmtId="0" fontId="0" fillId="3" borderId="9" xfId="0" applyFill="1" applyBorder="1"/>
    <xf numFmtId="0" fontId="6" fillId="0" borderId="9" xfId="0" applyFont="1" applyBorder="1"/>
    <xf numFmtId="4" fontId="6" fillId="0" borderId="9" xfId="0" applyNumberFormat="1" applyFont="1" applyBorder="1"/>
    <xf numFmtId="0" fontId="3" fillId="0" borderId="0" xfId="0" applyFont="1"/>
    <xf numFmtId="0" fontId="0" fillId="0" borderId="18" xfId="0" applyBorder="1"/>
    <xf numFmtId="0" fontId="0" fillId="3" borderId="20" xfId="0" applyFill="1" applyBorder="1"/>
    <xf numFmtId="0" fontId="1" fillId="2" borderId="14" xfId="0" applyFont="1" applyFill="1" applyBorder="1" applyAlignment="1">
      <alignment horizontal="center"/>
    </xf>
    <xf numFmtId="0" fontId="0" fillId="3" borderId="10" xfId="0" applyFill="1" applyBorder="1"/>
    <xf numFmtId="0" fontId="0" fillId="0" borderId="22" xfId="0" applyBorder="1"/>
    <xf numFmtId="0" fontId="0" fillId="4" borderId="4" xfId="0" applyFill="1" applyBorder="1"/>
    <xf numFmtId="0" fontId="0" fillId="4" borderId="17" xfId="0" applyFill="1" applyBorder="1"/>
    <xf numFmtId="0" fontId="0" fillId="4" borderId="1" xfId="0" applyFill="1" applyBorder="1"/>
    <xf numFmtId="0" fontId="0" fillId="4" borderId="18" xfId="0" applyFill="1" applyBorder="1"/>
    <xf numFmtId="0" fontId="0" fillId="4" borderId="6" xfId="0" applyFill="1" applyBorder="1"/>
    <xf numFmtId="0" fontId="0" fillId="4" borderId="7" xfId="0" applyFill="1" applyBorder="1"/>
    <xf numFmtId="0" fontId="0" fillId="4" borderId="2" xfId="0" applyFill="1" applyBorder="1"/>
    <xf numFmtId="0" fontId="0" fillId="4" borderId="3" xfId="0" applyFill="1" applyBorder="1"/>
    <xf numFmtId="0" fontId="0" fillId="3" borderId="22" xfId="0" applyFill="1" applyBorder="1"/>
    <xf numFmtId="164" fontId="0" fillId="4" borderId="1" xfId="0" applyNumberFormat="1" applyFill="1" applyBorder="1"/>
    <xf numFmtId="164" fontId="0" fillId="4" borderId="18" xfId="0" applyNumberFormat="1" applyFill="1" applyBorder="1"/>
    <xf numFmtId="164" fontId="0" fillId="4" borderId="7" xfId="0" applyNumberFormat="1" applyFill="1" applyBorder="1"/>
    <xf numFmtId="164" fontId="0" fillId="0" borderId="0" xfId="0" applyNumberFormat="1"/>
    <xf numFmtId="164" fontId="0" fillId="0" borderId="1" xfId="0" applyNumberFormat="1" applyBorder="1"/>
    <xf numFmtId="164" fontId="0" fillId="0" borderId="18" xfId="0" applyNumberFormat="1" applyBorder="1"/>
    <xf numFmtId="164" fontId="0" fillId="0" borderId="7" xfId="0" applyNumberFormat="1" applyBorder="1"/>
    <xf numFmtId="164" fontId="0" fillId="4" borderId="24" xfId="0" applyNumberFormat="1" applyFill="1" applyBorder="1"/>
    <xf numFmtId="164" fontId="0" fillId="4" borderId="25" xfId="0" applyNumberFormat="1" applyFill="1" applyBorder="1"/>
    <xf numFmtId="164" fontId="0" fillId="4" borderId="26" xfId="0" applyNumberFormat="1" applyFill="1" applyBorder="1"/>
    <xf numFmtId="164" fontId="0" fillId="4" borderId="15" xfId="0" applyNumberFormat="1" applyFill="1" applyBorder="1"/>
    <xf numFmtId="164" fontId="0" fillId="4" borderId="19" xfId="0" applyNumberFormat="1" applyFill="1" applyBorder="1"/>
    <xf numFmtId="164" fontId="0" fillId="4" borderId="16" xfId="0" applyNumberFormat="1" applyFill="1" applyBorder="1"/>
    <xf numFmtId="164" fontId="3" fillId="0" borderId="0" xfId="0" applyNumberFormat="1" applyFont="1"/>
    <xf numFmtId="0" fontId="0" fillId="5" borderId="5" xfId="0" applyFill="1" applyBorder="1"/>
    <xf numFmtId="9" fontId="3" fillId="2" borderId="0" xfId="1" applyFont="1" applyFill="1"/>
    <xf numFmtId="0" fontId="0" fillId="2" borderId="0" xfId="0" applyFill="1" applyAlignment="1">
      <alignment horizontal="center" vertical="center"/>
    </xf>
    <xf numFmtId="4" fontId="0" fillId="2" borderId="0" xfId="0" applyNumberFormat="1" applyFill="1" applyAlignment="1">
      <alignment horizontal="center" vertical="center"/>
    </xf>
    <xf numFmtId="0" fontId="3" fillId="2" borderId="0" xfId="0" applyFont="1" applyFill="1" applyAlignment="1">
      <alignment horizontal="center" vertical="center"/>
    </xf>
    <xf numFmtId="164" fontId="3" fillId="2" borderId="0" xfId="0" applyNumberFormat="1" applyFont="1" applyFill="1" applyAlignment="1">
      <alignment horizontal="center"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2" borderId="14" xfId="0"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xf numFmtId="0" fontId="3" fillId="2" borderId="13" xfId="0" applyFont="1" applyFill="1" applyBorder="1"/>
    <xf numFmtId="0" fontId="3" fillId="2" borderId="11" xfId="0" applyFont="1" applyFill="1" applyBorder="1"/>
    <xf numFmtId="0" fontId="3" fillId="2" borderId="12" xfId="0" applyFont="1" applyFill="1" applyBorder="1"/>
    <xf numFmtId="0" fontId="0" fillId="5" borderId="20" xfId="0" applyFill="1" applyBorder="1"/>
    <xf numFmtId="0" fontId="2" fillId="0" borderId="9" xfId="0" applyFont="1" applyBorder="1"/>
    <xf numFmtId="4" fontId="0" fillId="3" borderId="10" xfId="0" applyNumberFormat="1" applyFill="1" applyBorder="1"/>
    <xf numFmtId="4" fontId="3" fillId="2" borderId="0" xfId="1" applyNumberFormat="1" applyFont="1" applyFill="1"/>
    <xf numFmtId="4" fontId="3" fillId="2" borderId="11" xfId="0" applyNumberFormat="1" applyFont="1" applyFill="1" applyBorder="1"/>
    <xf numFmtId="4" fontId="0" fillId="3" borderId="9" xfId="0" applyNumberFormat="1" applyFill="1" applyBorder="1"/>
    <xf numFmtId="4" fontId="1" fillId="2" borderId="13" xfId="0" applyNumberFormat="1" applyFont="1" applyFill="1" applyBorder="1" applyAlignment="1">
      <alignment horizontal="center"/>
    </xf>
    <xf numFmtId="0" fontId="2" fillId="3" borderId="10" xfId="0" applyFont="1" applyFill="1" applyBorder="1"/>
    <xf numFmtId="4" fontId="2" fillId="3" borderId="10" xfId="0" applyNumberFormat="1" applyFont="1" applyFill="1" applyBorder="1"/>
    <xf numFmtId="4" fontId="0" fillId="0" borderId="14" xfId="0" applyNumberFormat="1" applyBorder="1"/>
    <xf numFmtId="4" fontId="0" fillId="0" borderId="13" xfId="0" applyNumberFormat="1" applyBorder="1"/>
    <xf numFmtId="4" fontId="0" fillId="0" borderId="23" xfId="0" applyNumberFormat="1" applyBorder="1"/>
    <xf numFmtId="4" fontId="0" fillId="3" borderId="22" xfId="0" applyNumberFormat="1" applyFill="1" applyBorder="1"/>
    <xf numFmtId="4" fontId="0" fillId="3" borderId="23" xfId="0" applyNumberFormat="1" applyFill="1" applyBorder="1"/>
    <xf numFmtId="4" fontId="7" fillId="0" borderId="9" xfId="0" applyNumberFormat="1" applyFont="1" applyBorder="1"/>
    <xf numFmtId="4" fontId="0" fillId="0" borderId="21" xfId="0" applyNumberFormat="1" applyBorder="1"/>
    <xf numFmtId="0" fontId="5" fillId="0" borderId="0" xfId="0" applyFont="1"/>
    <xf numFmtId="4" fontId="9" fillId="0" borderId="9" xfId="0" applyNumberFormat="1" applyFont="1" applyBorder="1"/>
    <xf numFmtId="0" fontId="0" fillId="5" borderId="13" xfId="0" applyFill="1" applyBorder="1"/>
    <xf numFmtId="3" fontId="0" fillId="0" borderId="14" xfId="0" applyNumberFormat="1" applyBorder="1"/>
    <xf numFmtId="0" fontId="0" fillId="0" borderId="13" xfId="0" applyBorder="1"/>
    <xf numFmtId="0" fontId="10" fillId="2" borderId="14" xfId="0" applyFont="1" applyFill="1" applyBorder="1" applyAlignment="1">
      <alignment horizontal="center" vertical="center"/>
    </xf>
    <xf numFmtId="4" fontId="6" fillId="0" borderId="0" xfId="0" applyNumberFormat="1" applyFont="1"/>
    <xf numFmtId="4" fontId="7" fillId="0" borderId="0" xfId="0" applyNumberFormat="1" applyFont="1"/>
    <xf numFmtId="4" fontId="0" fillId="3" borderId="13" xfId="0" applyNumberFormat="1" applyFill="1" applyBorder="1"/>
    <xf numFmtId="0" fontId="6" fillId="0" borderId="8" xfId="0" applyFont="1" applyBorder="1"/>
    <xf numFmtId="4" fontId="6" fillId="0" borderId="8" xfId="0" applyNumberFormat="1" applyFont="1" applyBorder="1"/>
    <xf numFmtId="164" fontId="0" fillId="4" borderId="27" xfId="0" applyNumberFormat="1" applyFill="1" applyBorder="1"/>
    <xf numFmtId="164" fontId="0" fillId="0" borderId="3" xfId="0" applyNumberFormat="1" applyBorder="1"/>
    <xf numFmtId="164" fontId="0" fillId="4" borderId="3" xfId="0" applyNumberFormat="1" applyFill="1" applyBorder="1"/>
    <xf numFmtId="164" fontId="0" fillId="4" borderId="28" xfId="0" applyNumberFormat="1" applyFill="1" applyBorder="1"/>
    <xf numFmtId="0" fontId="0" fillId="5" borderId="29" xfId="0" applyFill="1" applyBorder="1"/>
    <xf numFmtId="4" fontId="0" fillId="0" borderId="30" xfId="0" applyNumberFormat="1" applyBorder="1"/>
    <xf numFmtId="0" fontId="1" fillId="2" borderId="21" xfId="0" applyFont="1"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8" fillId="7" borderId="0" xfId="0" applyFont="1" applyFill="1" applyAlignment="1">
      <alignment horizontal="center" vertical="center"/>
    </xf>
    <xf numFmtId="0" fontId="8" fillId="6" borderId="0" xfId="0" applyFont="1" applyFill="1" applyAlignment="1">
      <alignment horizontal="center" vertical="center"/>
    </xf>
  </cellXfs>
  <cellStyles count="2">
    <cellStyle name="Procent" xfId="1" builtinId="5"/>
    <cellStyle name="Standaard" xfId="0" builtinId="0"/>
  </cellStyles>
  <dxfs count="0"/>
  <tableStyles count="0" defaultTableStyle="TableStyleMedium2" defaultPivotStyle="PivotStyleLight16"/>
  <colors>
    <mruColors>
      <color rgb="FFF41AE4"/>
      <color rgb="FFCDA641"/>
      <color rgb="FF66FFCC"/>
      <color rgb="FFFBC5F3"/>
      <color rgb="FFA316A6"/>
      <color rgb="FFCCCC00"/>
      <color rgb="FF808000"/>
      <color rgb="FFFF7979"/>
      <color rgb="FFF75F5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BE86A-4530-4CB2-A3DF-499024D38C25}">
  <sheetPr>
    <tabColor theme="4" tint="-0.249977111117893"/>
  </sheetPr>
  <dimension ref="A1:CP74"/>
  <sheetViews>
    <sheetView tabSelected="1" zoomScale="90" zoomScaleNormal="90" workbookViewId="0">
      <selection activeCell="AO18" sqref="AO18:AW23"/>
    </sheetView>
  </sheetViews>
  <sheetFormatPr defaultRowHeight="15" x14ac:dyDescent="0.25"/>
  <cols>
    <col min="1" max="1" width="58.42578125" customWidth="1"/>
    <col min="2" max="2" width="19.85546875" customWidth="1"/>
    <col min="3" max="3" width="44.5703125" style="7" customWidth="1"/>
    <col min="4" max="4" width="8.28515625" style="7" hidden="1" customWidth="1"/>
    <col min="5" max="5" width="12.5703125" style="7" customWidth="1"/>
    <col min="6" max="6" width="11.5703125" style="7" customWidth="1"/>
    <col min="7" max="7" width="7.140625" customWidth="1"/>
    <col min="8" max="8" width="25.28515625" style="33" bestFit="1" customWidth="1"/>
    <col min="9" max="9" width="7.140625" customWidth="1"/>
    <col min="10" max="10" width="7.85546875" style="33" customWidth="1"/>
    <col min="11" max="11" width="7.140625" customWidth="1"/>
    <col min="12" max="12" width="7.140625" style="33" customWidth="1"/>
    <col min="13" max="13" width="7.140625" customWidth="1"/>
    <col min="14" max="14" width="8.140625" style="33" bestFit="1" customWidth="1"/>
    <col min="15" max="15" width="7.140625" customWidth="1"/>
    <col min="16" max="16" width="7.140625" style="33" customWidth="1"/>
    <col min="17" max="18" width="7.140625" customWidth="1"/>
    <col min="19" max="19" width="7.140625" style="33" customWidth="1"/>
    <col min="20" max="20" width="7.140625" customWidth="1"/>
    <col min="21" max="21" width="7.140625" style="33" customWidth="1"/>
    <col min="22" max="22" width="7.140625" customWidth="1"/>
    <col min="23" max="23" width="7.140625" style="33" customWidth="1"/>
    <col min="24" max="24" width="7.140625" customWidth="1"/>
    <col min="25" max="25" width="7.140625" style="33" customWidth="1"/>
    <col min="26" max="26" width="7.140625" customWidth="1"/>
    <col min="27" max="27" width="7.140625" style="33" customWidth="1"/>
    <col min="28" max="29" width="7.140625" customWidth="1"/>
    <col min="30" max="30" width="7.140625" style="33" customWidth="1"/>
    <col min="31" max="31" width="7.140625" customWidth="1"/>
    <col min="32" max="32" width="7.140625" style="33" customWidth="1"/>
    <col min="33" max="33" width="7.140625" customWidth="1"/>
    <col min="34" max="34" width="7.140625" style="33" customWidth="1"/>
    <col min="35" max="35" width="7.140625" customWidth="1"/>
    <col min="36" max="36" width="7.140625" style="33" customWidth="1"/>
    <col min="37" max="37" width="7.140625" customWidth="1"/>
    <col min="38" max="38" width="7.140625" style="33" customWidth="1"/>
    <col min="39" max="40" width="7.140625" customWidth="1"/>
    <col min="41" max="41" width="7.140625" style="33" customWidth="1"/>
    <col min="42" max="42" width="7.140625" customWidth="1"/>
    <col min="43" max="43" width="7.140625" style="33" customWidth="1"/>
    <col min="44" max="44" width="7.140625" customWidth="1"/>
    <col min="45" max="45" width="7.140625" style="33" customWidth="1"/>
    <col min="46" max="46" width="7.140625" customWidth="1"/>
    <col min="47" max="47" width="7.140625" style="33" customWidth="1"/>
    <col min="48" max="48" width="7.140625" customWidth="1"/>
    <col min="49" max="49" width="7.140625" style="33" customWidth="1"/>
    <col min="50" max="51" width="7.140625" customWidth="1"/>
    <col min="52" max="52" width="7.140625" style="33" customWidth="1"/>
    <col min="53" max="53" width="7.140625" customWidth="1"/>
    <col min="54" max="54" width="7.140625" style="33" customWidth="1"/>
    <col min="55" max="55" width="7.140625" customWidth="1"/>
    <col min="56" max="56" width="7.140625" style="33" customWidth="1"/>
    <col min="57" max="57" width="7.140625" customWidth="1"/>
    <col min="58" max="58" width="7.140625" style="33" customWidth="1"/>
    <col min="59" max="59" width="7.140625" customWidth="1"/>
    <col min="60" max="60" width="7.140625" style="33" customWidth="1"/>
    <col min="61" max="61" width="7.140625" customWidth="1"/>
    <col min="62" max="62" width="5" customWidth="1"/>
    <col min="63" max="63" width="6.7109375" style="33" customWidth="1"/>
    <col min="64" max="64" width="5" customWidth="1"/>
    <col min="65" max="65" width="6.7109375" style="33" customWidth="1"/>
    <col min="66" max="66" width="5" customWidth="1"/>
    <col min="67" max="67" width="6.7109375" style="33" customWidth="1"/>
    <col min="68" max="68" width="5" customWidth="1"/>
    <col min="69" max="69" width="6.7109375" style="33" customWidth="1"/>
    <col min="70" max="70" width="5" customWidth="1"/>
    <col min="71" max="71" width="6.7109375" style="33" customWidth="1"/>
    <col min="72" max="72" width="12.42578125" customWidth="1"/>
    <col min="73" max="73" width="5" customWidth="1"/>
    <col min="74" max="74" width="6.7109375" style="33" customWidth="1"/>
    <col min="75" max="75" width="5.5703125" bestFit="1" customWidth="1"/>
    <col min="76" max="76" width="7.140625" style="33" customWidth="1"/>
    <col min="77" max="77" width="5" customWidth="1"/>
    <col min="78" max="78" width="6.7109375" style="33" customWidth="1"/>
    <col min="79" max="79" width="5" customWidth="1"/>
    <col min="80" max="80" width="6.7109375" style="33" customWidth="1"/>
    <col min="81" max="81" width="5" customWidth="1"/>
    <col min="82" max="82" width="6.7109375" style="33" customWidth="1"/>
    <col min="83" max="83" width="12.42578125" customWidth="1"/>
    <col min="84" max="84" width="7" customWidth="1"/>
    <col min="85" max="85" width="7" style="33" customWidth="1"/>
    <col min="86" max="86" width="7" customWidth="1"/>
    <col min="87" max="87" width="7" style="33" customWidth="1"/>
    <col min="88" max="88" width="7" customWidth="1"/>
    <col min="89" max="89" width="7" style="33" customWidth="1"/>
    <col min="90" max="90" width="7" customWidth="1"/>
    <col min="91" max="91" width="7" style="33" customWidth="1"/>
    <col min="92" max="92" width="7" customWidth="1"/>
    <col min="93" max="93" width="7" style="33" customWidth="1"/>
    <col min="94" max="94" width="12.42578125" customWidth="1"/>
  </cols>
  <sheetData>
    <row r="1" spans="1:94" x14ac:dyDescent="0.25">
      <c r="A1" s="97" t="s">
        <v>81</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row>
    <row r="2" spans="1:94"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row>
    <row r="3" spans="1:94" x14ac:dyDescent="0.25">
      <c r="A3" s="45" t="s">
        <v>7</v>
      </c>
      <c r="B3" s="45"/>
      <c r="C3" s="64"/>
      <c r="D3" s="64"/>
      <c r="E3" s="64"/>
      <c r="F3" s="64"/>
      <c r="G3" s="45" t="s">
        <v>8</v>
      </c>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15"/>
      <c r="AZ3" s="43"/>
      <c r="BA3" s="15"/>
      <c r="BB3" s="43"/>
      <c r="BC3" s="15"/>
      <c r="BD3" s="43"/>
      <c r="BE3" s="15"/>
      <c r="BF3" s="43"/>
      <c r="BG3" s="15"/>
      <c r="BH3" s="43"/>
      <c r="BI3" s="15"/>
      <c r="BJ3" s="15"/>
      <c r="BK3" s="43"/>
      <c r="BL3" s="15"/>
      <c r="BM3" s="43"/>
      <c r="BN3" s="15"/>
      <c r="BO3" s="43"/>
      <c r="BP3" s="15"/>
      <c r="BQ3" s="43"/>
      <c r="BR3" s="15"/>
      <c r="BS3" s="43"/>
      <c r="BT3" s="15"/>
      <c r="BU3" s="15"/>
      <c r="BV3" s="43"/>
      <c r="BW3" s="15"/>
      <c r="BX3" s="43"/>
      <c r="BY3" s="15"/>
      <c r="BZ3" s="43"/>
      <c r="CA3" s="15"/>
      <c r="CB3" s="43"/>
      <c r="CC3" s="15"/>
      <c r="CD3" s="43"/>
      <c r="CE3" s="15"/>
    </row>
    <row r="4" spans="1:94" x14ac:dyDescent="0.25">
      <c r="A4" s="1" t="s">
        <v>47</v>
      </c>
      <c r="B4" s="1" t="s">
        <v>1</v>
      </c>
      <c r="C4" s="8" t="s">
        <v>2</v>
      </c>
      <c r="D4" s="8" t="s">
        <v>3</v>
      </c>
      <c r="E4" s="8" t="s">
        <v>4</v>
      </c>
      <c r="F4" s="8" t="s">
        <v>5</v>
      </c>
      <c r="G4" s="57"/>
      <c r="H4" s="57" t="s">
        <v>6</v>
      </c>
      <c r="I4" s="57"/>
      <c r="J4" s="57"/>
      <c r="K4" s="57"/>
      <c r="L4" s="57"/>
      <c r="M4" s="57"/>
      <c r="N4" s="57"/>
      <c r="O4" s="57"/>
      <c r="P4" s="57"/>
      <c r="Q4" s="57"/>
      <c r="R4" s="57"/>
      <c r="S4" s="57" t="s">
        <v>9</v>
      </c>
      <c r="T4" s="57"/>
      <c r="U4" s="57"/>
      <c r="V4" s="57"/>
      <c r="W4" s="57"/>
      <c r="X4" s="57"/>
      <c r="Y4" s="57"/>
      <c r="Z4" s="57"/>
      <c r="AA4" s="57"/>
      <c r="AB4" s="57"/>
      <c r="AC4" s="57"/>
      <c r="AD4" s="57" t="s">
        <v>10</v>
      </c>
      <c r="AE4" s="57"/>
      <c r="AF4" s="57"/>
      <c r="AG4" s="57"/>
      <c r="AH4" s="57"/>
      <c r="AI4" s="57"/>
      <c r="AJ4" s="57"/>
      <c r="AK4" s="57"/>
      <c r="AL4" s="57"/>
      <c r="AM4" s="57"/>
      <c r="AN4" s="57"/>
      <c r="AO4" s="57" t="s">
        <v>11</v>
      </c>
      <c r="AP4" s="57"/>
      <c r="AQ4" s="57"/>
      <c r="AR4" s="57"/>
      <c r="AS4" s="57"/>
      <c r="AT4" s="57"/>
      <c r="AU4" s="57"/>
      <c r="AV4" s="57"/>
      <c r="AW4" s="57"/>
      <c r="AX4" s="57"/>
      <c r="AY4" s="15"/>
      <c r="AZ4" s="77"/>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row>
    <row r="5" spans="1:94" s="52" customFormat="1" ht="15.75" thickBot="1" x14ac:dyDescent="0.3">
      <c r="A5" s="46"/>
      <c r="B5" s="46"/>
      <c r="C5" s="47"/>
      <c r="D5" s="47"/>
      <c r="E5" s="47"/>
      <c r="F5" s="47"/>
      <c r="G5" s="48" t="s">
        <v>12</v>
      </c>
      <c r="H5" s="49" t="s">
        <v>13</v>
      </c>
      <c r="I5" s="48" t="s">
        <v>14</v>
      </c>
      <c r="J5" s="49" t="s">
        <v>13</v>
      </c>
      <c r="K5" s="48" t="s">
        <v>15</v>
      </c>
      <c r="L5" s="49" t="s">
        <v>13</v>
      </c>
      <c r="M5" s="48" t="s">
        <v>16</v>
      </c>
      <c r="N5" s="49" t="s">
        <v>13</v>
      </c>
      <c r="O5" s="48" t="s">
        <v>17</v>
      </c>
      <c r="P5" s="49" t="s">
        <v>13</v>
      </c>
      <c r="Q5" s="48" t="s">
        <v>18</v>
      </c>
      <c r="R5" s="48" t="s">
        <v>12</v>
      </c>
      <c r="S5" s="49" t="s">
        <v>13</v>
      </c>
      <c r="T5" s="48" t="s">
        <v>14</v>
      </c>
      <c r="U5" s="49" t="s">
        <v>13</v>
      </c>
      <c r="V5" s="48" t="s">
        <v>15</v>
      </c>
      <c r="W5" s="49" t="s">
        <v>13</v>
      </c>
      <c r="X5" s="48" t="s">
        <v>16</v>
      </c>
      <c r="Y5" s="49" t="s">
        <v>13</v>
      </c>
      <c r="Z5" s="48" t="s">
        <v>17</v>
      </c>
      <c r="AA5" s="49" t="s">
        <v>13</v>
      </c>
      <c r="AB5" s="48" t="s">
        <v>18</v>
      </c>
      <c r="AC5" s="48" t="s">
        <v>12</v>
      </c>
      <c r="AD5" s="49" t="s">
        <v>13</v>
      </c>
      <c r="AE5" s="48" t="s">
        <v>14</v>
      </c>
      <c r="AF5" s="49" t="s">
        <v>13</v>
      </c>
      <c r="AG5" s="48" t="s">
        <v>15</v>
      </c>
      <c r="AH5" s="49" t="s">
        <v>13</v>
      </c>
      <c r="AI5" s="48" t="s">
        <v>16</v>
      </c>
      <c r="AJ5" s="49" t="s">
        <v>13</v>
      </c>
      <c r="AK5" s="48" t="s">
        <v>17</v>
      </c>
      <c r="AL5" s="49" t="s">
        <v>13</v>
      </c>
      <c r="AM5" s="48" t="s">
        <v>18</v>
      </c>
      <c r="AN5" s="48" t="s">
        <v>12</v>
      </c>
      <c r="AO5" s="49" t="s">
        <v>13</v>
      </c>
      <c r="AP5" s="48" t="s">
        <v>14</v>
      </c>
      <c r="AQ5" s="49" t="s">
        <v>13</v>
      </c>
      <c r="AR5" s="48" t="s">
        <v>15</v>
      </c>
      <c r="AS5" s="49" t="s">
        <v>13</v>
      </c>
      <c r="AT5" s="48" t="s">
        <v>16</v>
      </c>
      <c r="AU5" s="49" t="s">
        <v>13</v>
      </c>
      <c r="AV5" s="48" t="s">
        <v>17</v>
      </c>
      <c r="AW5" s="49" t="s">
        <v>13</v>
      </c>
      <c r="AX5" s="48" t="s">
        <v>18</v>
      </c>
      <c r="AY5" s="50"/>
      <c r="AZ5" s="51"/>
      <c r="BA5" s="50"/>
      <c r="BB5" s="51"/>
      <c r="BC5" s="50"/>
      <c r="BD5" s="51"/>
      <c r="BE5" s="50"/>
      <c r="BF5" s="51"/>
      <c r="BG5" s="50"/>
      <c r="BH5" s="51"/>
      <c r="BI5" s="50"/>
      <c r="BJ5" s="50"/>
      <c r="BK5" s="51"/>
      <c r="BL5" s="50"/>
      <c r="BM5" s="51"/>
      <c r="BN5" s="50"/>
      <c r="BO5" s="51"/>
      <c r="BP5" s="50"/>
      <c r="BQ5" s="51"/>
      <c r="BR5" s="50"/>
      <c r="BS5" s="51"/>
      <c r="BT5" s="50"/>
      <c r="BU5" s="50"/>
      <c r="BV5" s="51"/>
      <c r="BW5" s="50"/>
      <c r="BX5" s="51"/>
      <c r="BY5" s="50"/>
      <c r="BZ5" s="51"/>
      <c r="CA5" s="50"/>
      <c r="CB5" s="51"/>
      <c r="CC5" s="50"/>
      <c r="CD5" s="51"/>
      <c r="CE5" s="50"/>
      <c r="CG5" s="53"/>
      <c r="CI5" s="53"/>
      <c r="CK5" s="53"/>
      <c r="CM5" s="53"/>
      <c r="CO5" s="53"/>
    </row>
    <row r="6" spans="1:94" x14ac:dyDescent="0.25">
      <c r="A6" t="s">
        <v>19</v>
      </c>
      <c r="B6" s="5">
        <v>102</v>
      </c>
      <c r="C6" s="7">
        <v>165652</v>
      </c>
      <c r="D6" s="75"/>
      <c r="E6" s="7">
        <v>28509</v>
      </c>
      <c r="F6" s="10"/>
      <c r="G6" s="21">
        <v>0</v>
      </c>
      <c r="H6" s="37">
        <f>G6/Q6</f>
        <v>0</v>
      </c>
      <c r="I6" s="2">
        <v>22</v>
      </c>
      <c r="J6" s="34">
        <f>I6/Q6</f>
        <v>0.21568627450980393</v>
      </c>
      <c r="K6" s="23">
        <v>80</v>
      </c>
      <c r="L6" s="30">
        <f>K6/Q6</f>
        <v>0.78431372549019607</v>
      </c>
      <c r="M6" s="2">
        <v>0</v>
      </c>
      <c r="N6" s="34">
        <f>M6/Q6</f>
        <v>0</v>
      </c>
      <c r="O6" s="23">
        <v>0</v>
      </c>
      <c r="P6" s="40">
        <f>O6/Q6</f>
        <v>0</v>
      </c>
      <c r="Q6" s="44">
        <f>O6+M6+K6+G6+I6</f>
        <v>102</v>
      </c>
      <c r="R6" s="21">
        <v>0</v>
      </c>
      <c r="S6" s="37">
        <f>R6/AB6</f>
        <v>0</v>
      </c>
      <c r="T6" s="2">
        <v>99</v>
      </c>
      <c r="U6" s="34">
        <f>T6/AB6</f>
        <v>0.97058823529411764</v>
      </c>
      <c r="V6" s="23">
        <v>3</v>
      </c>
      <c r="W6" s="30">
        <f>V6/AB6</f>
        <v>2.9411764705882353E-2</v>
      </c>
      <c r="X6" s="2">
        <v>0</v>
      </c>
      <c r="Y6" s="34">
        <f>X6/AB6</f>
        <v>0</v>
      </c>
      <c r="Z6" s="23">
        <v>0</v>
      </c>
      <c r="AA6" s="40">
        <f>Z6/AB6</f>
        <v>0</v>
      </c>
      <c r="AB6" s="44">
        <f>Z6+X6+V6+R6+T6</f>
        <v>102</v>
      </c>
      <c r="AC6" s="21">
        <v>0</v>
      </c>
      <c r="AD6" s="37">
        <f>AC6/AM6</f>
        <v>0</v>
      </c>
      <c r="AE6" s="2">
        <v>36</v>
      </c>
      <c r="AF6" s="34">
        <f>AE6/AM6</f>
        <v>0.42857142857142855</v>
      </c>
      <c r="AG6" s="23">
        <v>48</v>
      </c>
      <c r="AH6" s="30">
        <f>AG6/AM6</f>
        <v>0.5714285714285714</v>
      </c>
      <c r="AI6" s="2">
        <v>0</v>
      </c>
      <c r="AJ6" s="34">
        <f>AI6/AM6</f>
        <v>0</v>
      </c>
      <c r="AK6" s="23">
        <v>0</v>
      </c>
      <c r="AL6" s="40">
        <f>AK6/AM6</f>
        <v>0</v>
      </c>
      <c r="AM6" s="44">
        <f>AK6+AI6+AG6+AC6+AE6</f>
        <v>84</v>
      </c>
      <c r="AN6" s="27">
        <v>0</v>
      </c>
      <c r="AO6" s="37">
        <f>AN6/AX6</f>
        <v>0</v>
      </c>
      <c r="AP6" s="3">
        <v>8</v>
      </c>
      <c r="AQ6" s="34">
        <f>AP6/AX6</f>
        <v>9.4117647058823528E-2</v>
      </c>
      <c r="AR6" s="28">
        <v>77</v>
      </c>
      <c r="AS6" s="30">
        <f>AR6/AX6</f>
        <v>0.90588235294117647</v>
      </c>
      <c r="AT6" s="3">
        <v>0</v>
      </c>
      <c r="AU6" s="34">
        <f>AT6/AX6</f>
        <v>0</v>
      </c>
      <c r="AV6" s="28">
        <v>0</v>
      </c>
      <c r="AW6" s="40">
        <f>AV6/AX6</f>
        <v>0</v>
      </c>
      <c r="AX6" s="44">
        <f>AV6+AT6+AR6+AN6+AP6</f>
        <v>85</v>
      </c>
    </row>
    <row r="7" spans="1:94" x14ac:dyDescent="0.25">
      <c r="A7" t="s">
        <v>48</v>
      </c>
      <c r="B7" s="6">
        <v>0</v>
      </c>
      <c r="C7" s="7">
        <v>0</v>
      </c>
      <c r="D7" s="75"/>
      <c r="E7" s="7">
        <v>0</v>
      </c>
      <c r="F7" s="10"/>
      <c r="G7" s="21"/>
      <c r="H7" s="37"/>
      <c r="I7" s="2"/>
      <c r="J7" s="34"/>
      <c r="K7" s="23"/>
      <c r="L7" s="30"/>
      <c r="M7" s="2"/>
      <c r="N7" s="34"/>
      <c r="O7" s="23"/>
      <c r="P7" s="40"/>
      <c r="Q7" s="44">
        <f t="shared" ref="Q7:Q12" si="0">O7+M7+K7+G7+I7</f>
        <v>0</v>
      </c>
      <c r="R7" s="21"/>
      <c r="S7" s="37"/>
      <c r="T7" s="2"/>
      <c r="U7" s="34"/>
      <c r="V7" s="23"/>
      <c r="W7" s="30"/>
      <c r="X7" s="2"/>
      <c r="Y7" s="34"/>
      <c r="Z7" s="23"/>
      <c r="AA7" s="40"/>
      <c r="AB7" s="44">
        <f t="shared" ref="AB7:AB12" si="1">Z7+X7+V7+R7+T7</f>
        <v>0</v>
      </c>
      <c r="AC7" s="21"/>
      <c r="AD7" s="37"/>
      <c r="AE7" s="2"/>
      <c r="AF7" s="34"/>
      <c r="AG7" s="23"/>
      <c r="AH7" s="30"/>
      <c r="AI7" s="2"/>
      <c r="AJ7" s="34"/>
      <c r="AK7" s="23"/>
      <c r="AL7" s="40"/>
      <c r="AM7" s="44">
        <f t="shared" ref="AM7:AM12" si="2">AK7+AI7+AG7+AC7+AE7</f>
        <v>0</v>
      </c>
      <c r="AN7" s="21"/>
      <c r="AO7" s="37"/>
      <c r="AP7" s="2"/>
      <c r="AQ7" s="34"/>
      <c r="AR7" s="23"/>
      <c r="AS7" s="30"/>
      <c r="AT7" s="2"/>
      <c r="AU7" s="34"/>
      <c r="AV7" s="23"/>
      <c r="AW7" s="40"/>
      <c r="AX7" s="44">
        <f t="shared" ref="AX7:AX12" si="3">AV7+AT7+AR7+AN7+AP7</f>
        <v>0</v>
      </c>
    </row>
    <row r="8" spans="1:94" x14ac:dyDescent="0.25">
      <c r="A8" t="s">
        <v>20</v>
      </c>
      <c r="B8" s="6">
        <v>0</v>
      </c>
      <c r="C8" s="7">
        <v>0</v>
      </c>
      <c r="D8" s="75"/>
      <c r="E8" s="7">
        <v>0</v>
      </c>
      <c r="F8" s="10"/>
      <c r="G8" s="21"/>
      <c r="H8" s="37"/>
      <c r="I8" s="2"/>
      <c r="J8" s="34"/>
      <c r="K8" s="23"/>
      <c r="L8" s="30"/>
      <c r="M8" s="2"/>
      <c r="N8" s="34"/>
      <c r="O8" s="23"/>
      <c r="P8" s="40"/>
      <c r="Q8" s="44">
        <f t="shared" si="0"/>
        <v>0</v>
      </c>
      <c r="R8" s="21"/>
      <c r="S8" s="37"/>
      <c r="T8" s="2"/>
      <c r="U8" s="34"/>
      <c r="V8" s="23"/>
      <c r="W8" s="30"/>
      <c r="X8" s="2"/>
      <c r="Y8" s="34"/>
      <c r="Z8" s="23"/>
      <c r="AA8" s="40"/>
      <c r="AB8" s="44">
        <f t="shared" si="1"/>
        <v>0</v>
      </c>
      <c r="AC8" s="21"/>
      <c r="AD8" s="37"/>
      <c r="AE8" s="2"/>
      <c r="AF8" s="34"/>
      <c r="AG8" s="23"/>
      <c r="AH8" s="30"/>
      <c r="AI8" s="2"/>
      <c r="AJ8" s="34"/>
      <c r="AK8" s="23"/>
      <c r="AL8" s="40"/>
      <c r="AM8" s="44">
        <f t="shared" si="2"/>
        <v>0</v>
      </c>
      <c r="AN8" s="21"/>
      <c r="AO8" s="37"/>
      <c r="AP8" s="2"/>
      <c r="AQ8" s="34"/>
      <c r="AR8" s="23"/>
      <c r="AS8" s="30"/>
      <c r="AT8" s="2"/>
      <c r="AU8" s="34"/>
      <c r="AV8" s="23"/>
      <c r="AW8" s="40"/>
      <c r="AX8" s="44">
        <f t="shared" si="3"/>
        <v>0</v>
      </c>
    </row>
    <row r="9" spans="1:94" x14ac:dyDescent="0.25">
      <c r="A9" t="s">
        <v>49</v>
      </c>
      <c r="B9" s="6">
        <v>99</v>
      </c>
      <c r="C9" s="7">
        <v>18987</v>
      </c>
      <c r="D9" s="75"/>
      <c r="E9" s="7">
        <v>10903</v>
      </c>
      <c r="F9" s="10"/>
      <c r="G9" s="21">
        <v>0</v>
      </c>
      <c r="H9" s="37">
        <f t="shared" ref="H9:H12" si="4">G9/Q9</f>
        <v>0</v>
      </c>
      <c r="I9" s="2">
        <v>11</v>
      </c>
      <c r="J9" s="34">
        <f t="shared" ref="J9:J12" si="5">I9/Q9</f>
        <v>0.1111111111111111</v>
      </c>
      <c r="K9" s="23">
        <v>66</v>
      </c>
      <c r="L9" s="30">
        <f t="shared" ref="L9:L12" si="6">K9/Q9</f>
        <v>0.66666666666666663</v>
      </c>
      <c r="M9" s="2">
        <v>12</v>
      </c>
      <c r="N9" s="34">
        <f t="shared" ref="N9:N12" si="7">M9/Q9</f>
        <v>0.12121212121212122</v>
      </c>
      <c r="O9" s="23">
        <v>10</v>
      </c>
      <c r="P9" s="40">
        <f t="shared" ref="P9:P12" si="8">O9/Q9</f>
        <v>0.10101010101010101</v>
      </c>
      <c r="Q9" s="44">
        <f t="shared" si="0"/>
        <v>99</v>
      </c>
      <c r="R9" s="21">
        <v>0</v>
      </c>
      <c r="S9" s="37">
        <f t="shared" ref="S9:S12" si="9">R9/AB9</f>
        <v>0</v>
      </c>
      <c r="T9" s="2">
        <v>11</v>
      </c>
      <c r="U9" s="34">
        <f t="shared" ref="U9:U12" si="10">T9/AB9</f>
        <v>0.61111111111111116</v>
      </c>
      <c r="V9" s="23">
        <v>7</v>
      </c>
      <c r="W9" s="30">
        <f t="shared" ref="W9:W12" si="11">V9/AB9</f>
        <v>0.3888888888888889</v>
      </c>
      <c r="X9" s="2">
        <v>0</v>
      </c>
      <c r="Y9" s="34">
        <f t="shared" ref="Y9:Y12" si="12">X9/AB9</f>
        <v>0</v>
      </c>
      <c r="Z9" s="23">
        <v>0</v>
      </c>
      <c r="AA9" s="40">
        <f t="shared" ref="AA9:AA12" si="13">Z9/AB9</f>
        <v>0</v>
      </c>
      <c r="AB9" s="44">
        <f t="shared" si="1"/>
        <v>18</v>
      </c>
      <c r="AC9" s="21">
        <v>0</v>
      </c>
      <c r="AD9" s="37">
        <f t="shared" ref="AD9:AD12" si="14">AC9/AM9</f>
        <v>0</v>
      </c>
      <c r="AE9" s="2">
        <v>47</v>
      </c>
      <c r="AF9" s="34">
        <f t="shared" ref="AF9:AF12" si="15">AE9/AM9</f>
        <v>0.51086956521739135</v>
      </c>
      <c r="AG9" s="23">
        <v>30</v>
      </c>
      <c r="AH9" s="30">
        <f t="shared" ref="AH9:AH12" si="16">AG9/AM9</f>
        <v>0.32608695652173914</v>
      </c>
      <c r="AI9" s="2">
        <v>9</v>
      </c>
      <c r="AJ9" s="34">
        <f t="shared" ref="AJ9:AJ12" si="17">AI9/AM9</f>
        <v>9.7826086956521743E-2</v>
      </c>
      <c r="AK9" s="23">
        <v>6</v>
      </c>
      <c r="AL9" s="40">
        <f t="shared" ref="AL9:AL12" si="18">AK9/AM9</f>
        <v>6.5217391304347824E-2</v>
      </c>
      <c r="AM9" s="44">
        <f t="shared" si="2"/>
        <v>92</v>
      </c>
      <c r="AN9" s="21">
        <v>0</v>
      </c>
      <c r="AO9" s="37">
        <f t="shared" ref="AO9:AO12" si="19">AN9/AX9</f>
        <v>0</v>
      </c>
      <c r="AP9" s="2">
        <v>17</v>
      </c>
      <c r="AQ9" s="34">
        <f t="shared" ref="AQ9:AQ12" si="20">AP9/AX9</f>
        <v>0.17171717171717171</v>
      </c>
      <c r="AR9" s="23">
        <v>69</v>
      </c>
      <c r="AS9" s="30">
        <f t="shared" ref="AS9:AS12" si="21">AR9/AX9</f>
        <v>0.69696969696969702</v>
      </c>
      <c r="AT9" s="2">
        <v>6</v>
      </c>
      <c r="AU9" s="34">
        <f t="shared" ref="AU9:AU12" si="22">AT9/AX9</f>
        <v>6.0606060606060608E-2</v>
      </c>
      <c r="AV9" s="23">
        <v>7</v>
      </c>
      <c r="AW9" s="40">
        <f t="shared" ref="AW9:AW12" si="23">AV9/AX9</f>
        <v>7.0707070707070704E-2</v>
      </c>
      <c r="AX9" s="44">
        <f t="shared" si="3"/>
        <v>99</v>
      </c>
    </row>
    <row r="10" spans="1:94" x14ac:dyDescent="0.25">
      <c r="A10" t="s">
        <v>50</v>
      </c>
      <c r="B10" s="6">
        <v>136</v>
      </c>
      <c r="C10" s="7">
        <v>56409</v>
      </c>
      <c r="D10" s="75"/>
      <c r="E10" s="7">
        <v>21747</v>
      </c>
      <c r="F10" s="10"/>
      <c r="G10" s="21">
        <v>0</v>
      </c>
      <c r="H10" s="37">
        <f t="shared" si="4"/>
        <v>0</v>
      </c>
      <c r="I10" s="2">
        <v>14</v>
      </c>
      <c r="J10" s="34">
        <f t="shared" si="5"/>
        <v>0.10294117647058823</v>
      </c>
      <c r="K10" s="23">
        <v>105</v>
      </c>
      <c r="L10" s="30">
        <f t="shared" si="6"/>
        <v>0.7720588235294118</v>
      </c>
      <c r="M10" s="2">
        <v>7</v>
      </c>
      <c r="N10" s="34">
        <f t="shared" si="7"/>
        <v>5.1470588235294115E-2</v>
      </c>
      <c r="O10" s="23">
        <v>10</v>
      </c>
      <c r="P10" s="40">
        <f t="shared" si="8"/>
        <v>7.3529411764705885E-2</v>
      </c>
      <c r="Q10" s="44">
        <f t="shared" si="0"/>
        <v>136</v>
      </c>
      <c r="R10" s="21">
        <v>0</v>
      </c>
      <c r="S10" s="37">
        <f t="shared" si="9"/>
        <v>0</v>
      </c>
      <c r="T10" s="2">
        <v>130</v>
      </c>
      <c r="U10" s="34">
        <f t="shared" si="10"/>
        <v>0.95588235294117652</v>
      </c>
      <c r="V10" s="23">
        <v>6</v>
      </c>
      <c r="W10" s="30">
        <f t="shared" si="11"/>
        <v>4.4117647058823532E-2</v>
      </c>
      <c r="X10" s="2">
        <v>0</v>
      </c>
      <c r="Y10" s="34">
        <f t="shared" si="12"/>
        <v>0</v>
      </c>
      <c r="Z10" s="23">
        <v>0</v>
      </c>
      <c r="AA10" s="40">
        <f t="shared" si="13"/>
        <v>0</v>
      </c>
      <c r="AB10" s="44">
        <f t="shared" si="1"/>
        <v>136</v>
      </c>
      <c r="AC10" s="21">
        <v>0</v>
      </c>
      <c r="AD10" s="37">
        <f t="shared" si="14"/>
        <v>0</v>
      </c>
      <c r="AE10" s="2">
        <v>63</v>
      </c>
      <c r="AF10" s="34">
        <f t="shared" si="15"/>
        <v>0.46666666666666667</v>
      </c>
      <c r="AG10" s="23">
        <v>56</v>
      </c>
      <c r="AH10" s="30">
        <f t="shared" si="16"/>
        <v>0.4148148148148148</v>
      </c>
      <c r="AI10" s="2">
        <v>5</v>
      </c>
      <c r="AJ10" s="34">
        <f t="shared" si="17"/>
        <v>3.7037037037037035E-2</v>
      </c>
      <c r="AK10" s="23">
        <v>11</v>
      </c>
      <c r="AL10" s="40">
        <f t="shared" si="18"/>
        <v>8.1481481481481488E-2</v>
      </c>
      <c r="AM10" s="44">
        <f t="shared" si="2"/>
        <v>135</v>
      </c>
      <c r="AN10" s="21">
        <v>0</v>
      </c>
      <c r="AO10" s="37">
        <f t="shared" si="19"/>
        <v>0</v>
      </c>
      <c r="AP10" s="2">
        <v>20</v>
      </c>
      <c r="AQ10" s="34">
        <f t="shared" si="20"/>
        <v>0.14814814814814814</v>
      </c>
      <c r="AR10" s="23">
        <v>114</v>
      </c>
      <c r="AS10" s="30">
        <f t="shared" si="21"/>
        <v>0.84444444444444444</v>
      </c>
      <c r="AT10" s="2">
        <v>0</v>
      </c>
      <c r="AU10" s="34">
        <f t="shared" si="22"/>
        <v>0</v>
      </c>
      <c r="AV10" s="23">
        <v>1</v>
      </c>
      <c r="AW10" s="40">
        <f t="shared" si="23"/>
        <v>7.4074074074074077E-3</v>
      </c>
      <c r="AX10" s="44">
        <f t="shared" si="3"/>
        <v>135</v>
      </c>
    </row>
    <row r="11" spans="1:94" x14ac:dyDescent="0.25">
      <c r="A11" t="s">
        <v>51</v>
      </c>
      <c r="B11" s="6">
        <v>14</v>
      </c>
      <c r="C11" s="7">
        <v>1595</v>
      </c>
      <c r="D11" s="75"/>
      <c r="E11" s="7">
        <v>2241</v>
      </c>
      <c r="F11" s="10"/>
      <c r="G11" s="21">
        <v>0</v>
      </c>
      <c r="H11" s="37">
        <f t="shared" si="4"/>
        <v>0</v>
      </c>
      <c r="I11" s="2">
        <v>4</v>
      </c>
      <c r="J11" s="34">
        <f t="shared" si="5"/>
        <v>0.2857142857142857</v>
      </c>
      <c r="K11" s="23">
        <v>9</v>
      </c>
      <c r="L11" s="30">
        <f t="shared" si="6"/>
        <v>0.6428571428571429</v>
      </c>
      <c r="M11" s="2">
        <v>0</v>
      </c>
      <c r="N11" s="34">
        <f t="shared" si="7"/>
        <v>0</v>
      </c>
      <c r="O11" s="23">
        <v>1</v>
      </c>
      <c r="P11" s="40">
        <f t="shared" si="8"/>
        <v>7.1428571428571425E-2</v>
      </c>
      <c r="Q11" s="44">
        <f t="shared" si="0"/>
        <v>14</v>
      </c>
      <c r="R11" s="21">
        <v>0</v>
      </c>
      <c r="S11" s="37">
        <f t="shared" si="9"/>
        <v>0</v>
      </c>
      <c r="T11" s="2">
        <v>12</v>
      </c>
      <c r="U11" s="34">
        <f t="shared" si="10"/>
        <v>0.8571428571428571</v>
      </c>
      <c r="V11" s="23">
        <v>2</v>
      </c>
      <c r="W11" s="30">
        <f t="shared" si="11"/>
        <v>0.14285714285714285</v>
      </c>
      <c r="X11" s="2">
        <v>0</v>
      </c>
      <c r="Y11" s="34">
        <f t="shared" si="12"/>
        <v>0</v>
      </c>
      <c r="Z11" s="23">
        <v>0</v>
      </c>
      <c r="AA11" s="40">
        <f t="shared" si="13"/>
        <v>0</v>
      </c>
      <c r="AB11" s="44">
        <f t="shared" si="1"/>
        <v>14</v>
      </c>
      <c r="AC11" s="21">
        <v>0</v>
      </c>
      <c r="AD11" s="37">
        <f t="shared" si="14"/>
        <v>0</v>
      </c>
      <c r="AE11" s="2">
        <v>7</v>
      </c>
      <c r="AF11" s="34">
        <f t="shared" si="15"/>
        <v>0.5</v>
      </c>
      <c r="AG11" s="23">
        <v>6</v>
      </c>
      <c r="AH11" s="30">
        <f t="shared" si="16"/>
        <v>0.42857142857142855</v>
      </c>
      <c r="AI11" s="2">
        <v>0</v>
      </c>
      <c r="AJ11" s="34">
        <f t="shared" si="17"/>
        <v>0</v>
      </c>
      <c r="AK11" s="23">
        <v>1</v>
      </c>
      <c r="AL11" s="40">
        <f t="shared" si="18"/>
        <v>7.1428571428571425E-2</v>
      </c>
      <c r="AM11" s="44">
        <f t="shared" si="2"/>
        <v>14</v>
      </c>
      <c r="AN11" s="21">
        <v>0</v>
      </c>
      <c r="AO11" s="37">
        <f t="shared" si="19"/>
        <v>0</v>
      </c>
      <c r="AP11" s="2">
        <v>4</v>
      </c>
      <c r="AQ11" s="34">
        <f t="shared" si="20"/>
        <v>0.2857142857142857</v>
      </c>
      <c r="AR11" s="23">
        <v>9</v>
      </c>
      <c r="AS11" s="30">
        <f t="shared" si="21"/>
        <v>0.6428571428571429</v>
      </c>
      <c r="AT11" s="2">
        <v>0</v>
      </c>
      <c r="AU11" s="34">
        <f t="shared" si="22"/>
        <v>0</v>
      </c>
      <c r="AV11" s="23">
        <v>1</v>
      </c>
      <c r="AW11" s="40">
        <f t="shared" si="23"/>
        <v>7.1428571428571425E-2</v>
      </c>
      <c r="AX11" s="44">
        <f t="shared" si="3"/>
        <v>14</v>
      </c>
    </row>
    <row r="12" spans="1:94" x14ac:dyDescent="0.25">
      <c r="A12" t="s">
        <v>52</v>
      </c>
      <c r="B12" s="6">
        <v>32</v>
      </c>
      <c r="C12" s="7">
        <v>12940</v>
      </c>
      <c r="D12" s="75"/>
      <c r="E12" s="7">
        <v>3273</v>
      </c>
      <c r="F12" s="10"/>
      <c r="G12" s="21">
        <v>0</v>
      </c>
      <c r="H12" s="37">
        <f t="shared" si="4"/>
        <v>0</v>
      </c>
      <c r="I12" s="2">
        <v>4</v>
      </c>
      <c r="J12" s="34">
        <f t="shared" si="5"/>
        <v>0.125</v>
      </c>
      <c r="K12" s="23">
        <v>28</v>
      </c>
      <c r="L12" s="30">
        <f t="shared" si="6"/>
        <v>0.875</v>
      </c>
      <c r="M12" s="2">
        <v>0</v>
      </c>
      <c r="N12" s="34">
        <f t="shared" si="7"/>
        <v>0</v>
      </c>
      <c r="O12" s="23">
        <v>0</v>
      </c>
      <c r="P12" s="40">
        <f t="shared" si="8"/>
        <v>0</v>
      </c>
      <c r="Q12" s="44">
        <f t="shared" si="0"/>
        <v>32</v>
      </c>
      <c r="R12" s="21">
        <v>0</v>
      </c>
      <c r="S12" s="37">
        <f t="shared" si="9"/>
        <v>0</v>
      </c>
      <c r="T12" s="2">
        <v>32</v>
      </c>
      <c r="U12" s="34">
        <f t="shared" si="10"/>
        <v>1</v>
      </c>
      <c r="V12" s="23">
        <v>0</v>
      </c>
      <c r="W12" s="30">
        <f t="shared" si="11"/>
        <v>0</v>
      </c>
      <c r="X12" s="2">
        <v>0</v>
      </c>
      <c r="Y12" s="34">
        <f t="shared" si="12"/>
        <v>0</v>
      </c>
      <c r="Z12" s="23">
        <v>0</v>
      </c>
      <c r="AA12" s="40">
        <f t="shared" si="13"/>
        <v>0</v>
      </c>
      <c r="AB12" s="44">
        <f t="shared" si="1"/>
        <v>32</v>
      </c>
      <c r="AC12" s="21">
        <v>0</v>
      </c>
      <c r="AD12" s="37">
        <f t="shared" si="14"/>
        <v>0</v>
      </c>
      <c r="AE12" s="2">
        <v>12</v>
      </c>
      <c r="AF12" s="34">
        <f t="shared" si="15"/>
        <v>0.48</v>
      </c>
      <c r="AG12" s="23">
        <v>13</v>
      </c>
      <c r="AH12" s="30">
        <f t="shared" si="16"/>
        <v>0.52</v>
      </c>
      <c r="AI12" s="2">
        <v>0</v>
      </c>
      <c r="AJ12" s="34">
        <f t="shared" si="17"/>
        <v>0</v>
      </c>
      <c r="AK12" s="23">
        <v>0</v>
      </c>
      <c r="AL12" s="40">
        <f t="shared" si="18"/>
        <v>0</v>
      </c>
      <c r="AM12" s="44">
        <f t="shared" si="2"/>
        <v>25</v>
      </c>
      <c r="AN12" s="21">
        <v>0</v>
      </c>
      <c r="AO12" s="37">
        <f t="shared" si="19"/>
        <v>0</v>
      </c>
      <c r="AP12" s="2">
        <v>4</v>
      </c>
      <c r="AQ12" s="34">
        <f t="shared" si="20"/>
        <v>0.125</v>
      </c>
      <c r="AR12" s="23">
        <v>28</v>
      </c>
      <c r="AS12" s="30">
        <f t="shared" si="21"/>
        <v>0.875</v>
      </c>
      <c r="AT12" s="2">
        <v>0</v>
      </c>
      <c r="AU12" s="34">
        <f t="shared" si="22"/>
        <v>0</v>
      </c>
      <c r="AV12" s="23">
        <v>0</v>
      </c>
      <c r="AW12" s="40">
        <f t="shared" si="23"/>
        <v>0</v>
      </c>
      <c r="AX12" s="44">
        <f t="shared" si="3"/>
        <v>32</v>
      </c>
    </row>
    <row r="13" spans="1:94" x14ac:dyDescent="0.25">
      <c r="B13" s="6"/>
      <c r="D13" s="10"/>
      <c r="F13" s="10"/>
      <c r="G13" s="22"/>
      <c r="H13" s="38"/>
      <c r="I13" s="16"/>
      <c r="J13" s="35"/>
      <c r="K13" s="24"/>
      <c r="L13" s="31"/>
      <c r="M13" s="16"/>
      <c r="N13" s="35"/>
      <c r="O13" s="24"/>
      <c r="P13" s="41"/>
      <c r="Q13" s="61"/>
      <c r="R13" s="22"/>
      <c r="S13" s="38"/>
      <c r="T13" s="16"/>
      <c r="U13" s="35"/>
      <c r="V13" s="24"/>
      <c r="W13" s="31"/>
      <c r="X13" s="16"/>
      <c r="Y13" s="35"/>
      <c r="Z13" s="24"/>
      <c r="AA13" s="30"/>
      <c r="AB13" s="79"/>
      <c r="AC13" s="22"/>
      <c r="AD13" s="38"/>
      <c r="AE13" s="16"/>
      <c r="AF13" s="35"/>
      <c r="AG13" s="24"/>
      <c r="AH13" s="31"/>
      <c r="AI13" s="16"/>
      <c r="AJ13" s="35"/>
      <c r="AK13" s="24"/>
      <c r="AL13" s="30"/>
      <c r="AM13" s="79"/>
      <c r="AN13" s="22"/>
      <c r="AO13" s="38"/>
      <c r="AP13" s="16"/>
      <c r="AQ13" s="35"/>
      <c r="AR13" s="24"/>
      <c r="AS13" s="31"/>
      <c r="AT13" s="16"/>
      <c r="AU13" s="35"/>
      <c r="AV13" s="24"/>
      <c r="AW13" s="30"/>
      <c r="AX13" s="79"/>
    </row>
    <row r="14" spans="1:94" ht="15.75" thickBot="1" x14ac:dyDescent="0.3">
      <c r="A14" s="11"/>
      <c r="B14" s="19">
        <f>SUM(B6:B12)</f>
        <v>383</v>
      </c>
      <c r="C14" s="73">
        <f>SUM(C6:C12)</f>
        <v>255583</v>
      </c>
      <c r="D14" s="63"/>
      <c r="E14" s="74">
        <f>SUM(E6:E12)</f>
        <v>66673</v>
      </c>
      <c r="F14" s="10"/>
      <c r="G14" s="22"/>
      <c r="H14" s="38"/>
      <c r="I14" s="16"/>
      <c r="J14" s="35"/>
      <c r="K14" s="24"/>
      <c r="L14" s="31"/>
      <c r="M14" s="16"/>
      <c r="N14" s="35"/>
      <c r="O14" s="24"/>
      <c r="P14" s="41"/>
      <c r="Q14" s="17">
        <f>SUM(Q6:Q12)</f>
        <v>383</v>
      </c>
      <c r="R14" s="22"/>
      <c r="S14" s="38"/>
      <c r="T14" s="16"/>
      <c r="U14" s="35"/>
      <c r="V14" s="24"/>
      <c r="W14" s="31"/>
      <c r="X14" s="16"/>
      <c r="Y14" s="35"/>
      <c r="Z14" s="24"/>
      <c r="AA14" s="41"/>
      <c r="AB14" s="12">
        <f>SUM(AB6:AB12)</f>
        <v>302</v>
      </c>
      <c r="AC14" s="22"/>
      <c r="AD14" s="38"/>
      <c r="AE14" s="16"/>
      <c r="AF14" s="35"/>
      <c r="AG14" s="24"/>
      <c r="AH14" s="31"/>
      <c r="AI14" s="16"/>
      <c r="AJ14" s="35"/>
      <c r="AK14" s="24"/>
      <c r="AL14" s="41"/>
      <c r="AM14" s="12">
        <f>SUM(AM6:AM12)</f>
        <v>350</v>
      </c>
      <c r="AN14" s="25"/>
      <c r="AO14" s="39"/>
      <c r="AP14" s="4"/>
      <c r="AQ14" s="36"/>
      <c r="AR14" s="26"/>
      <c r="AS14" s="32"/>
      <c r="AT14" s="4"/>
      <c r="AU14" s="36"/>
      <c r="AV14" s="26"/>
      <c r="AW14" s="42"/>
      <c r="AX14" s="19">
        <f>SUM(AX6:AX12)</f>
        <v>365</v>
      </c>
    </row>
    <row r="15" spans="1:94" x14ac:dyDescent="0.25">
      <c r="A15" s="45" t="s">
        <v>21</v>
      </c>
      <c r="B15" s="59"/>
      <c r="C15" s="65"/>
      <c r="D15" s="65"/>
      <c r="E15" s="65"/>
      <c r="F15" s="65"/>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60"/>
    </row>
    <row r="16" spans="1:94" ht="15.75" thickBot="1" x14ac:dyDescent="0.3">
      <c r="A16" s="18" t="s">
        <v>53</v>
      </c>
      <c r="B16" s="1" t="s">
        <v>1</v>
      </c>
      <c r="C16" s="8" t="s">
        <v>2</v>
      </c>
      <c r="D16" s="8"/>
      <c r="E16" s="8" t="s">
        <v>4</v>
      </c>
      <c r="F16" s="8" t="s">
        <v>5</v>
      </c>
      <c r="G16" s="57"/>
      <c r="H16" s="57" t="s">
        <v>6</v>
      </c>
      <c r="I16" s="57"/>
      <c r="J16" s="57"/>
      <c r="K16" s="57"/>
      <c r="L16" s="57"/>
      <c r="M16" s="57"/>
      <c r="N16" s="57"/>
      <c r="O16" s="57"/>
      <c r="P16" s="57"/>
      <c r="Q16" s="57"/>
      <c r="R16" s="57"/>
      <c r="S16" s="57" t="s">
        <v>22</v>
      </c>
      <c r="T16" s="57"/>
      <c r="U16" s="57"/>
      <c r="V16" s="57"/>
      <c r="W16" s="57"/>
      <c r="X16" s="57"/>
      <c r="Y16" s="57"/>
      <c r="Z16" s="57"/>
      <c r="AA16" s="57"/>
      <c r="AB16" s="57"/>
      <c r="AC16" s="57"/>
      <c r="AD16" s="57" t="s">
        <v>23</v>
      </c>
      <c r="AE16" s="57"/>
      <c r="AF16" s="57"/>
      <c r="AG16" s="57"/>
      <c r="AH16" s="57"/>
      <c r="AI16" s="57"/>
      <c r="AJ16" s="57"/>
      <c r="AK16" s="57"/>
      <c r="AL16" s="57"/>
      <c r="AM16" s="57"/>
      <c r="AN16" s="57"/>
      <c r="AO16" s="57" t="s">
        <v>82</v>
      </c>
      <c r="AP16" s="57"/>
      <c r="AQ16" s="57"/>
      <c r="AR16" s="57"/>
      <c r="AS16" s="57"/>
      <c r="AT16" s="57"/>
      <c r="AU16" s="57"/>
      <c r="AV16" s="57"/>
      <c r="AW16" s="57"/>
      <c r="AX16" s="57"/>
      <c r="AY16" s="57"/>
      <c r="AZ16" s="57" t="s">
        <v>24</v>
      </c>
      <c r="BA16" s="57"/>
      <c r="BB16" s="57"/>
      <c r="BC16" s="57"/>
      <c r="BD16" s="57"/>
      <c r="BE16" s="57"/>
      <c r="BF16" s="57"/>
      <c r="BG16" s="57"/>
      <c r="BH16" s="57"/>
      <c r="BI16" s="57"/>
      <c r="BJ16" s="57"/>
      <c r="BK16" s="57" t="s">
        <v>25</v>
      </c>
      <c r="BL16" s="57"/>
      <c r="BM16" s="57"/>
      <c r="BN16" s="57"/>
      <c r="BO16" s="57"/>
      <c r="BP16" s="57"/>
      <c r="BQ16" s="57"/>
      <c r="BR16" s="57"/>
      <c r="BS16" s="57"/>
      <c r="BT16" s="57"/>
      <c r="BU16" s="57"/>
      <c r="BV16" s="57" t="s">
        <v>26</v>
      </c>
      <c r="BW16" s="57"/>
      <c r="BX16" s="57"/>
      <c r="BY16" s="57"/>
      <c r="BZ16" s="57"/>
      <c r="CA16" s="57"/>
      <c r="CB16" s="57"/>
      <c r="CC16" s="57"/>
      <c r="CD16" s="57"/>
      <c r="CE16" s="57"/>
      <c r="CF16" s="57"/>
      <c r="CG16" s="57" t="s">
        <v>27</v>
      </c>
      <c r="CH16" s="57"/>
      <c r="CI16" s="57"/>
      <c r="CJ16" s="57"/>
      <c r="CK16" s="57"/>
      <c r="CL16" s="57"/>
      <c r="CM16" s="57"/>
      <c r="CN16" s="57"/>
      <c r="CO16" s="57"/>
      <c r="CP16" s="58"/>
    </row>
    <row r="17" spans="1:94" s="52" customFormat="1" x14ac:dyDescent="0.25">
      <c r="A17" s="82" t="s">
        <v>54</v>
      </c>
      <c r="B17" s="46"/>
      <c r="C17" s="47"/>
      <c r="D17" s="47"/>
      <c r="E17" s="47"/>
      <c r="F17" s="47"/>
      <c r="G17" s="48" t="s">
        <v>12</v>
      </c>
      <c r="H17" s="49" t="s">
        <v>13</v>
      </c>
      <c r="I17" s="48" t="s">
        <v>14</v>
      </c>
      <c r="J17" s="49" t="s">
        <v>13</v>
      </c>
      <c r="K17" s="48" t="s">
        <v>15</v>
      </c>
      <c r="L17" s="49" t="s">
        <v>13</v>
      </c>
      <c r="M17" s="48" t="s">
        <v>16</v>
      </c>
      <c r="N17" s="49" t="s">
        <v>13</v>
      </c>
      <c r="O17" s="48" t="s">
        <v>17</v>
      </c>
      <c r="P17" s="49" t="s">
        <v>13</v>
      </c>
      <c r="Q17" s="48" t="s">
        <v>18</v>
      </c>
      <c r="R17" s="48" t="s">
        <v>12</v>
      </c>
      <c r="S17" s="49" t="s">
        <v>13</v>
      </c>
      <c r="T17" s="48" t="s">
        <v>14</v>
      </c>
      <c r="U17" s="49" t="s">
        <v>13</v>
      </c>
      <c r="V17" s="48" t="s">
        <v>15</v>
      </c>
      <c r="W17" s="49" t="s">
        <v>13</v>
      </c>
      <c r="X17" s="48" t="s">
        <v>16</v>
      </c>
      <c r="Y17" s="49" t="s">
        <v>13</v>
      </c>
      <c r="Z17" s="48" t="s">
        <v>17</v>
      </c>
      <c r="AA17" s="49" t="s">
        <v>13</v>
      </c>
      <c r="AB17" s="48" t="s">
        <v>18</v>
      </c>
      <c r="AC17" s="48" t="s">
        <v>12</v>
      </c>
      <c r="AD17" s="49" t="s">
        <v>13</v>
      </c>
      <c r="AE17" s="48" t="s">
        <v>14</v>
      </c>
      <c r="AF17" s="49" t="s">
        <v>13</v>
      </c>
      <c r="AG17" s="48" t="s">
        <v>15</v>
      </c>
      <c r="AH17" s="49" t="s">
        <v>13</v>
      </c>
      <c r="AI17" s="48" t="s">
        <v>16</v>
      </c>
      <c r="AJ17" s="49" t="s">
        <v>13</v>
      </c>
      <c r="AK17" s="48" t="s">
        <v>17</v>
      </c>
      <c r="AL17" s="49" t="s">
        <v>13</v>
      </c>
      <c r="AM17" s="48" t="s">
        <v>18</v>
      </c>
      <c r="AN17" s="48" t="s">
        <v>12</v>
      </c>
      <c r="AO17" s="49" t="s">
        <v>13</v>
      </c>
      <c r="AP17" s="48" t="s">
        <v>14</v>
      </c>
      <c r="AQ17" s="49" t="s">
        <v>13</v>
      </c>
      <c r="AR17" s="48" t="s">
        <v>15</v>
      </c>
      <c r="AS17" s="49" t="s">
        <v>13</v>
      </c>
      <c r="AT17" s="48" t="s">
        <v>16</v>
      </c>
      <c r="AU17" s="49" t="s">
        <v>13</v>
      </c>
      <c r="AV17" s="48" t="s">
        <v>17</v>
      </c>
      <c r="AW17" s="49" t="s">
        <v>13</v>
      </c>
      <c r="AX17" s="48" t="s">
        <v>18</v>
      </c>
      <c r="AY17" s="48" t="s">
        <v>12</v>
      </c>
      <c r="AZ17" s="49" t="s">
        <v>13</v>
      </c>
      <c r="BA17" s="48" t="s">
        <v>14</v>
      </c>
      <c r="BB17" s="49" t="s">
        <v>13</v>
      </c>
      <c r="BC17" s="48" t="s">
        <v>15</v>
      </c>
      <c r="BD17" s="49" t="s">
        <v>13</v>
      </c>
      <c r="BE17" s="48" t="s">
        <v>16</v>
      </c>
      <c r="BF17" s="49" t="s">
        <v>13</v>
      </c>
      <c r="BG17" s="48" t="s">
        <v>17</v>
      </c>
      <c r="BH17" s="49" t="s">
        <v>13</v>
      </c>
      <c r="BI17" s="55" t="s">
        <v>18</v>
      </c>
      <c r="BJ17" s="48" t="s">
        <v>12</v>
      </c>
      <c r="BK17" s="49" t="s">
        <v>13</v>
      </c>
      <c r="BL17" s="48" t="s">
        <v>14</v>
      </c>
      <c r="BM17" s="49" t="s">
        <v>13</v>
      </c>
      <c r="BN17" s="48" t="s">
        <v>15</v>
      </c>
      <c r="BO17" s="49" t="s">
        <v>13</v>
      </c>
      <c r="BP17" s="48" t="s">
        <v>16</v>
      </c>
      <c r="BQ17" s="49" t="s">
        <v>13</v>
      </c>
      <c r="BR17" s="48" t="s">
        <v>17</v>
      </c>
      <c r="BS17" s="49" t="s">
        <v>13</v>
      </c>
      <c r="BT17" s="48" t="s">
        <v>18</v>
      </c>
      <c r="BU17" s="48" t="s">
        <v>12</v>
      </c>
      <c r="BV17" s="49" t="s">
        <v>13</v>
      </c>
      <c r="BW17" s="48" t="s">
        <v>14</v>
      </c>
      <c r="BX17" s="49" t="s">
        <v>13</v>
      </c>
      <c r="BY17" s="48" t="s">
        <v>15</v>
      </c>
      <c r="BZ17" s="49" t="s">
        <v>13</v>
      </c>
      <c r="CA17" s="48" t="s">
        <v>16</v>
      </c>
      <c r="CB17" s="49" t="s">
        <v>13</v>
      </c>
      <c r="CC17" s="48" t="s">
        <v>17</v>
      </c>
      <c r="CD17" s="49" t="s">
        <v>13</v>
      </c>
      <c r="CE17" s="56" t="s">
        <v>18</v>
      </c>
      <c r="CF17" s="48" t="s">
        <v>12</v>
      </c>
      <c r="CG17" s="49" t="s">
        <v>13</v>
      </c>
      <c r="CH17" s="48" t="s">
        <v>14</v>
      </c>
      <c r="CI17" s="49" t="s">
        <v>13</v>
      </c>
      <c r="CJ17" s="48" t="s">
        <v>15</v>
      </c>
      <c r="CK17" s="49" t="s">
        <v>13</v>
      </c>
      <c r="CL17" s="48" t="s">
        <v>16</v>
      </c>
      <c r="CM17" s="49" t="s">
        <v>13</v>
      </c>
      <c r="CN17" s="48" t="s">
        <v>17</v>
      </c>
      <c r="CO17" s="49" t="s">
        <v>13</v>
      </c>
      <c r="CP17" s="56" t="s">
        <v>18</v>
      </c>
    </row>
    <row r="18" spans="1:94" x14ac:dyDescent="0.25">
      <c r="A18" t="s">
        <v>46</v>
      </c>
      <c r="B18" s="11">
        <v>1</v>
      </c>
      <c r="C18" s="70">
        <v>90</v>
      </c>
      <c r="D18" s="10"/>
      <c r="E18" s="71">
        <v>43</v>
      </c>
      <c r="F18" s="71"/>
      <c r="G18" s="21">
        <v>0</v>
      </c>
      <c r="H18" s="37">
        <f>G18/Q18</f>
        <v>0</v>
      </c>
      <c r="I18" s="2">
        <v>0</v>
      </c>
      <c r="J18" s="34">
        <f>I18/Q18</f>
        <v>0</v>
      </c>
      <c r="K18" s="23">
        <v>1</v>
      </c>
      <c r="L18" s="30">
        <f>K18/Q18</f>
        <v>1</v>
      </c>
      <c r="M18" s="2">
        <v>0</v>
      </c>
      <c r="N18" s="34">
        <f>M18/Q18</f>
        <v>0</v>
      </c>
      <c r="O18" s="23">
        <v>0</v>
      </c>
      <c r="P18" s="40">
        <f>O18/Q18</f>
        <v>0</v>
      </c>
      <c r="Q18" s="44">
        <f t="shared" ref="Q18:Q23" si="24">O18+M18+K18+G18+I18</f>
        <v>1</v>
      </c>
      <c r="R18" s="21">
        <v>0</v>
      </c>
      <c r="S18" s="37">
        <f>R18/AB18</f>
        <v>0</v>
      </c>
      <c r="T18" s="2">
        <v>1</v>
      </c>
      <c r="U18" s="34">
        <f>T18/AB18</f>
        <v>1</v>
      </c>
      <c r="V18" s="23">
        <v>0</v>
      </c>
      <c r="W18" s="30">
        <f>V18/AB18</f>
        <v>0</v>
      </c>
      <c r="X18" s="2">
        <v>0</v>
      </c>
      <c r="Y18" s="34">
        <f>X18/AB18</f>
        <v>0</v>
      </c>
      <c r="Z18" s="23">
        <v>0</v>
      </c>
      <c r="AA18" s="40">
        <f>Z18/AB18</f>
        <v>0</v>
      </c>
      <c r="AB18" s="44">
        <f t="shared" ref="AB18:AB23" si="25">Z18+X18+V18+R18+T18</f>
        <v>1</v>
      </c>
      <c r="AC18" s="21">
        <v>0</v>
      </c>
      <c r="AD18" s="37">
        <f>AC18/AM18</f>
        <v>0</v>
      </c>
      <c r="AE18" s="2">
        <v>1</v>
      </c>
      <c r="AF18" s="34">
        <f>AE18/AM18</f>
        <v>1</v>
      </c>
      <c r="AG18" s="23">
        <v>0</v>
      </c>
      <c r="AH18" s="30">
        <f>AG18/AM18</f>
        <v>0</v>
      </c>
      <c r="AI18" s="2">
        <v>0</v>
      </c>
      <c r="AJ18" s="34">
        <f>AI18/AM18</f>
        <v>0</v>
      </c>
      <c r="AK18" s="23">
        <v>0</v>
      </c>
      <c r="AL18" s="40">
        <f>AK18/AM18</f>
        <v>0</v>
      </c>
      <c r="AM18" s="44">
        <f t="shared" ref="AM18:AM23" si="26">AK18+AI18+AG18+AC18+AE18</f>
        <v>1</v>
      </c>
      <c r="AN18" s="21"/>
      <c r="AO18" s="37"/>
      <c r="AP18" s="2"/>
      <c r="AQ18" s="34"/>
      <c r="AR18" s="23"/>
      <c r="AS18" s="30"/>
      <c r="AT18" s="2"/>
      <c r="AU18" s="34"/>
      <c r="AV18" s="23"/>
      <c r="AW18" s="40"/>
      <c r="AX18" s="44">
        <f t="shared" ref="AX18:AX23" si="27">AV18+AT18+AR18+AN18+AP18</f>
        <v>0</v>
      </c>
      <c r="AY18" s="21">
        <v>1</v>
      </c>
      <c r="AZ18" s="37">
        <f>AY18/BI18</f>
        <v>1</v>
      </c>
      <c r="BA18" s="2">
        <v>0</v>
      </c>
      <c r="BB18" s="34">
        <f>BA18/BI18</f>
        <v>0</v>
      </c>
      <c r="BC18" s="23">
        <v>0</v>
      </c>
      <c r="BD18" s="30">
        <f>BC18/BI18</f>
        <v>0</v>
      </c>
      <c r="BE18" s="2">
        <v>0</v>
      </c>
      <c r="BF18" s="34">
        <f>BE18/BI18</f>
        <v>0</v>
      </c>
      <c r="BG18" s="23">
        <v>0</v>
      </c>
      <c r="BH18" s="40">
        <f>BG18/BI18</f>
        <v>0</v>
      </c>
      <c r="BI18" s="44">
        <f t="shared" ref="BI18:BI23" si="28">BG18+BE18+BC18+AY18+BA18</f>
        <v>1</v>
      </c>
      <c r="BJ18" s="21">
        <v>0</v>
      </c>
      <c r="BK18" s="37" t="e">
        <f>BJ18/BT18</f>
        <v>#DIV/0!</v>
      </c>
      <c r="BL18" s="2">
        <v>0</v>
      </c>
      <c r="BM18" s="34" t="e">
        <f>BL18/BT18</f>
        <v>#DIV/0!</v>
      </c>
      <c r="BN18" s="23">
        <v>0</v>
      </c>
      <c r="BO18" s="30" t="e">
        <f>BN18/BT18</f>
        <v>#DIV/0!</v>
      </c>
      <c r="BP18" s="2">
        <v>0</v>
      </c>
      <c r="BQ18" s="34" t="e">
        <f>BP18/BT18</f>
        <v>#DIV/0!</v>
      </c>
      <c r="BR18" s="23">
        <v>0</v>
      </c>
      <c r="BS18" s="40" t="e">
        <f>BR18/BT18</f>
        <v>#DIV/0!</v>
      </c>
      <c r="BT18" s="44">
        <f t="shared" ref="BT18:BT23" si="29">BR18+BP18+BN18+BJ18+BL18</f>
        <v>0</v>
      </c>
      <c r="BU18" s="21">
        <v>0</v>
      </c>
      <c r="BV18" s="37">
        <f>BU18/CE18</f>
        <v>0</v>
      </c>
      <c r="BW18" s="2">
        <v>1</v>
      </c>
      <c r="BX18" s="34">
        <f>BW18/CE18</f>
        <v>1</v>
      </c>
      <c r="BY18" s="23">
        <v>0</v>
      </c>
      <c r="BZ18" s="30">
        <f>BY18/CE18</f>
        <v>0</v>
      </c>
      <c r="CA18" s="2">
        <v>0</v>
      </c>
      <c r="CB18" s="34">
        <f>CA18/CE18</f>
        <v>0</v>
      </c>
      <c r="CC18" s="23">
        <v>0</v>
      </c>
      <c r="CD18" s="40">
        <f>CC18/CE18</f>
        <v>0</v>
      </c>
      <c r="CE18" s="44">
        <f t="shared" ref="CE18:CE23" si="30">CC18+CA18+BY18+BU18+BW18</f>
        <v>1</v>
      </c>
      <c r="CF18" s="21">
        <v>0</v>
      </c>
      <c r="CG18" s="37">
        <f>CF18/CP18</f>
        <v>0</v>
      </c>
      <c r="CH18" s="2">
        <v>0</v>
      </c>
      <c r="CI18" s="34">
        <f>CH18/CP18</f>
        <v>0</v>
      </c>
      <c r="CJ18" s="23">
        <v>1</v>
      </c>
      <c r="CK18" s="30">
        <f>CJ18/CP18</f>
        <v>1</v>
      </c>
      <c r="CL18" s="2">
        <v>0</v>
      </c>
      <c r="CM18" s="34">
        <f>CL18/CP18</f>
        <v>0</v>
      </c>
      <c r="CN18" s="23">
        <v>0</v>
      </c>
      <c r="CO18" s="40">
        <f>CN18/CP18</f>
        <v>0</v>
      </c>
      <c r="CP18" s="44">
        <f t="shared" ref="CP18:CP23" si="31">CN18+CL18+CJ18+CF18+CH18</f>
        <v>1</v>
      </c>
    </row>
    <row r="19" spans="1:94" x14ac:dyDescent="0.25">
      <c r="A19" t="s">
        <v>55</v>
      </c>
      <c r="B19" s="80">
        <v>949</v>
      </c>
      <c r="C19" s="70">
        <v>296148</v>
      </c>
      <c r="D19" s="75"/>
      <c r="E19" s="71">
        <v>108964</v>
      </c>
      <c r="F19" s="71"/>
      <c r="G19" s="21">
        <v>0</v>
      </c>
      <c r="H19" s="37">
        <f>G19/Q19</f>
        <v>0</v>
      </c>
      <c r="I19" s="2">
        <v>28</v>
      </c>
      <c r="J19" s="34">
        <f>I19/Q19</f>
        <v>2.9504741833508957E-2</v>
      </c>
      <c r="K19" s="23">
        <v>784</v>
      </c>
      <c r="L19" s="30">
        <f>K19/Q19</f>
        <v>0.8261327713382508</v>
      </c>
      <c r="M19" s="2">
        <v>34</v>
      </c>
      <c r="N19" s="34">
        <f>M19/Q19</f>
        <v>3.5827186512118019E-2</v>
      </c>
      <c r="O19" s="23">
        <v>103</v>
      </c>
      <c r="P19" s="40">
        <f>O19/Q19</f>
        <v>0.10853530031612224</v>
      </c>
      <c r="Q19" s="44">
        <f t="shared" si="24"/>
        <v>949</v>
      </c>
      <c r="R19" s="21">
        <v>2</v>
      </c>
      <c r="S19" s="37">
        <f>R19/AB19</f>
        <v>2.1074815595363539E-3</v>
      </c>
      <c r="T19" s="2">
        <v>892</v>
      </c>
      <c r="U19" s="34">
        <f>T19/AB19</f>
        <v>0.93993677555321387</v>
      </c>
      <c r="V19" s="23">
        <v>48</v>
      </c>
      <c r="W19" s="30">
        <f>V19/AB19</f>
        <v>5.0579557428872497E-2</v>
      </c>
      <c r="X19" s="2">
        <v>4</v>
      </c>
      <c r="Y19" s="34">
        <f>X19/AB19</f>
        <v>4.2149631190727078E-3</v>
      </c>
      <c r="Z19" s="23">
        <v>3</v>
      </c>
      <c r="AA19" s="40">
        <f>Z19/AB19</f>
        <v>3.1612223393045311E-3</v>
      </c>
      <c r="AB19" s="44">
        <f t="shared" si="25"/>
        <v>949</v>
      </c>
      <c r="AC19" s="21">
        <v>1</v>
      </c>
      <c r="AD19" s="37">
        <f>AC19/AM19</f>
        <v>1.053740779768177E-3</v>
      </c>
      <c r="AE19" s="2">
        <v>454</v>
      </c>
      <c r="AF19" s="34">
        <f>AE19/AM19</f>
        <v>0.47839831401475236</v>
      </c>
      <c r="AG19" s="23">
        <v>402</v>
      </c>
      <c r="AH19" s="30">
        <f>AG19/AM19</f>
        <v>0.42360379346680715</v>
      </c>
      <c r="AI19" s="2">
        <v>31</v>
      </c>
      <c r="AJ19" s="34">
        <f>AI19/AM19</f>
        <v>3.2665964172813484E-2</v>
      </c>
      <c r="AK19" s="23">
        <v>61</v>
      </c>
      <c r="AL19" s="40">
        <f>AK19/AM19</f>
        <v>6.4278187565858805E-2</v>
      </c>
      <c r="AM19" s="44">
        <f t="shared" si="26"/>
        <v>949</v>
      </c>
      <c r="AN19" s="21"/>
      <c r="AO19" s="37"/>
      <c r="AP19" s="2"/>
      <c r="AQ19" s="34"/>
      <c r="AR19" s="23"/>
      <c r="AS19" s="30"/>
      <c r="AT19" s="2"/>
      <c r="AU19" s="34"/>
      <c r="AV19" s="23"/>
      <c r="AW19" s="40"/>
      <c r="AX19" s="44">
        <f t="shared" si="27"/>
        <v>0</v>
      </c>
      <c r="AY19" s="21">
        <v>929</v>
      </c>
      <c r="AZ19" s="37">
        <f>AY19/BI19</f>
        <v>0.97995780590717296</v>
      </c>
      <c r="BA19" s="2">
        <v>8</v>
      </c>
      <c r="BB19" s="34">
        <f>BA19/BI19</f>
        <v>8.4388185654008432E-3</v>
      </c>
      <c r="BC19" s="23">
        <v>6</v>
      </c>
      <c r="BD19" s="30">
        <f>BC19/BI19</f>
        <v>6.3291139240506328E-3</v>
      </c>
      <c r="BE19" s="2">
        <v>0</v>
      </c>
      <c r="BF19" s="34">
        <f>BE19/BI19</f>
        <v>0</v>
      </c>
      <c r="BG19" s="23">
        <v>5</v>
      </c>
      <c r="BH19" s="40">
        <f>BG19/BI19</f>
        <v>5.2742616033755272E-3</v>
      </c>
      <c r="BI19" s="44">
        <f t="shared" si="28"/>
        <v>948</v>
      </c>
      <c r="BJ19" s="21">
        <v>0</v>
      </c>
      <c r="BK19" s="37">
        <f>BJ19/BT19</f>
        <v>0</v>
      </c>
      <c r="BL19" s="2">
        <v>24</v>
      </c>
      <c r="BM19" s="34">
        <f>BL19/BT19</f>
        <v>9.056603773584905E-2</v>
      </c>
      <c r="BN19" s="23">
        <v>239</v>
      </c>
      <c r="BO19" s="30">
        <f>BN19/BT19</f>
        <v>0.90188679245283021</v>
      </c>
      <c r="BP19" s="2">
        <v>1</v>
      </c>
      <c r="BQ19" s="34">
        <f>BP19/BT19</f>
        <v>3.7735849056603774E-3</v>
      </c>
      <c r="BR19" s="23">
        <v>1</v>
      </c>
      <c r="BS19" s="40">
        <f>BR19/BT19</f>
        <v>3.7735849056603774E-3</v>
      </c>
      <c r="BT19" s="44">
        <f t="shared" si="29"/>
        <v>265</v>
      </c>
      <c r="BU19" s="21">
        <v>0</v>
      </c>
      <c r="BV19" s="37">
        <f>BU19/CE19</f>
        <v>0</v>
      </c>
      <c r="BW19" s="2">
        <v>651</v>
      </c>
      <c r="BX19" s="34">
        <f>BW19/CE19</f>
        <v>0.71775082690187431</v>
      </c>
      <c r="BY19" s="23">
        <v>228</v>
      </c>
      <c r="BZ19" s="30">
        <f>BY19/CE19</f>
        <v>0.25137816979051819</v>
      </c>
      <c r="CA19" s="2">
        <v>1</v>
      </c>
      <c r="CB19" s="34">
        <f>CA19/CE19</f>
        <v>1.1025358324145535E-3</v>
      </c>
      <c r="CC19" s="23">
        <v>27</v>
      </c>
      <c r="CD19" s="40">
        <f>CC19/CE19</f>
        <v>2.9768467475192944E-2</v>
      </c>
      <c r="CE19" s="44">
        <f t="shared" si="30"/>
        <v>907</v>
      </c>
      <c r="CF19" s="21">
        <v>1</v>
      </c>
      <c r="CG19" s="37">
        <f>CF19/CP19</f>
        <v>1.0548523206751054E-3</v>
      </c>
      <c r="CH19" s="2">
        <v>60</v>
      </c>
      <c r="CI19" s="34">
        <f>CH19/CP19</f>
        <v>6.3291139240506333E-2</v>
      </c>
      <c r="CJ19" s="23">
        <v>852</v>
      </c>
      <c r="CK19" s="30">
        <f>CJ19/CP19</f>
        <v>0.89873417721518989</v>
      </c>
      <c r="CL19" s="2">
        <v>13</v>
      </c>
      <c r="CM19" s="34">
        <f>CL19/CP19</f>
        <v>1.3713080168776372E-2</v>
      </c>
      <c r="CN19" s="23">
        <v>22</v>
      </c>
      <c r="CO19" s="40">
        <f>CN19/CP19</f>
        <v>2.3206751054852322E-2</v>
      </c>
      <c r="CP19" s="44">
        <f t="shared" si="31"/>
        <v>948</v>
      </c>
    </row>
    <row r="20" spans="1:94" x14ac:dyDescent="0.25">
      <c r="A20" t="s">
        <v>56</v>
      </c>
      <c r="B20" s="80">
        <v>53</v>
      </c>
      <c r="C20" s="70">
        <v>13251</v>
      </c>
      <c r="D20" s="75"/>
      <c r="E20" s="71">
        <v>7510</v>
      </c>
      <c r="F20" s="71"/>
      <c r="G20" s="21">
        <v>0</v>
      </c>
      <c r="H20" s="37">
        <f>G20/Q20</f>
        <v>0</v>
      </c>
      <c r="I20" s="2">
        <v>1</v>
      </c>
      <c r="J20" s="34">
        <f>I20/Q20</f>
        <v>1.8867924528301886E-2</v>
      </c>
      <c r="K20" s="23">
        <v>49</v>
      </c>
      <c r="L20" s="30">
        <f>K20/Q20</f>
        <v>0.92452830188679247</v>
      </c>
      <c r="M20" s="2">
        <v>0</v>
      </c>
      <c r="N20" s="34">
        <f>M20/Q20</f>
        <v>0</v>
      </c>
      <c r="O20" s="23">
        <v>3</v>
      </c>
      <c r="P20" s="40">
        <f>O20/Q20</f>
        <v>5.6603773584905662E-2</v>
      </c>
      <c r="Q20" s="44">
        <f t="shared" si="24"/>
        <v>53</v>
      </c>
      <c r="R20" s="21">
        <v>0</v>
      </c>
      <c r="S20" s="37">
        <f>R20/AB20</f>
        <v>0</v>
      </c>
      <c r="T20" s="2">
        <v>53</v>
      </c>
      <c r="U20" s="34">
        <f>T20/AB20</f>
        <v>1</v>
      </c>
      <c r="V20" s="23">
        <v>0</v>
      </c>
      <c r="W20" s="30">
        <f>V20/AB20</f>
        <v>0</v>
      </c>
      <c r="X20" s="2">
        <v>0</v>
      </c>
      <c r="Y20" s="34">
        <f>X20/AB20</f>
        <v>0</v>
      </c>
      <c r="Z20" s="23">
        <v>0</v>
      </c>
      <c r="AA20" s="40">
        <f>Z20/AB20</f>
        <v>0</v>
      </c>
      <c r="AB20" s="44">
        <f t="shared" si="25"/>
        <v>53</v>
      </c>
      <c r="AC20" s="21">
        <v>0</v>
      </c>
      <c r="AD20" s="37">
        <f>AC20/AM20</f>
        <v>0</v>
      </c>
      <c r="AE20" s="2">
        <v>33</v>
      </c>
      <c r="AF20" s="34">
        <f>AE20/AM20</f>
        <v>0.62264150943396224</v>
      </c>
      <c r="AG20" s="23">
        <v>18</v>
      </c>
      <c r="AH20" s="30">
        <f>AG20/AM20</f>
        <v>0.33962264150943394</v>
      </c>
      <c r="AI20" s="2">
        <v>0</v>
      </c>
      <c r="AJ20" s="34">
        <f>AI20/AM20</f>
        <v>0</v>
      </c>
      <c r="AK20" s="23">
        <v>2</v>
      </c>
      <c r="AL20" s="40">
        <f>AK20/AM20</f>
        <v>3.7735849056603772E-2</v>
      </c>
      <c r="AM20" s="44">
        <f t="shared" si="26"/>
        <v>53</v>
      </c>
      <c r="AN20" s="21"/>
      <c r="AO20" s="37"/>
      <c r="AP20" s="2"/>
      <c r="AQ20" s="34"/>
      <c r="AR20" s="23"/>
      <c r="AS20" s="30"/>
      <c r="AT20" s="2"/>
      <c r="AU20" s="34"/>
      <c r="AV20" s="23"/>
      <c r="AW20" s="40"/>
      <c r="AX20" s="44">
        <f t="shared" si="27"/>
        <v>0</v>
      </c>
      <c r="AY20" s="21">
        <v>51</v>
      </c>
      <c r="AZ20" s="37">
        <f>AY20/BI20</f>
        <v>0.96226415094339623</v>
      </c>
      <c r="BA20" s="2">
        <v>0</v>
      </c>
      <c r="BB20" s="34">
        <f>BA20/BI20</f>
        <v>0</v>
      </c>
      <c r="BC20" s="23">
        <v>1</v>
      </c>
      <c r="BD20" s="30">
        <f>BC20/BI20</f>
        <v>1.8867924528301886E-2</v>
      </c>
      <c r="BE20" s="2">
        <v>0</v>
      </c>
      <c r="BF20" s="34">
        <f>BE20/BI20</f>
        <v>0</v>
      </c>
      <c r="BG20" s="23">
        <v>1</v>
      </c>
      <c r="BH20" s="40">
        <f>BG20/BI20</f>
        <v>1.8867924528301886E-2</v>
      </c>
      <c r="BI20" s="44">
        <f t="shared" si="28"/>
        <v>53</v>
      </c>
      <c r="BJ20" s="21">
        <v>0</v>
      </c>
      <c r="BK20" s="37">
        <f>BJ20/BT20</f>
        <v>0</v>
      </c>
      <c r="BL20" s="2">
        <v>5</v>
      </c>
      <c r="BM20" s="34">
        <f>BL20/BT20</f>
        <v>0.5</v>
      </c>
      <c r="BN20" s="23">
        <v>5</v>
      </c>
      <c r="BO20" s="30">
        <f>BN20/BT20</f>
        <v>0.5</v>
      </c>
      <c r="BP20" s="2">
        <v>0</v>
      </c>
      <c r="BQ20" s="34">
        <f>BP20/BT20</f>
        <v>0</v>
      </c>
      <c r="BR20" s="23">
        <v>0</v>
      </c>
      <c r="BS20" s="40">
        <f>BR20/BT20</f>
        <v>0</v>
      </c>
      <c r="BT20" s="44">
        <f t="shared" si="29"/>
        <v>10</v>
      </c>
      <c r="BU20" s="21">
        <v>0</v>
      </c>
      <c r="BV20" s="37">
        <f>BU20/CE20</f>
        <v>0</v>
      </c>
      <c r="BW20" s="2">
        <v>10</v>
      </c>
      <c r="BX20" s="34">
        <f>BW20/CE20</f>
        <v>0.90909090909090906</v>
      </c>
      <c r="BY20" s="23">
        <v>1</v>
      </c>
      <c r="BZ20" s="30">
        <f>BY20/CE20</f>
        <v>9.0909090909090912E-2</v>
      </c>
      <c r="CA20" s="2">
        <v>0</v>
      </c>
      <c r="CB20" s="34">
        <f>CA20/CE20</f>
        <v>0</v>
      </c>
      <c r="CC20" s="23">
        <v>0</v>
      </c>
      <c r="CD20" s="40">
        <f>CC20/CE20</f>
        <v>0</v>
      </c>
      <c r="CE20" s="44">
        <f t="shared" si="30"/>
        <v>11</v>
      </c>
      <c r="CF20" s="21">
        <v>0</v>
      </c>
      <c r="CG20" s="37">
        <f>CF20/CP20</f>
        <v>0</v>
      </c>
      <c r="CH20" s="2">
        <v>1</v>
      </c>
      <c r="CI20" s="34">
        <f>CH20/CP20</f>
        <v>1.8867924528301886E-2</v>
      </c>
      <c r="CJ20" s="23">
        <v>52</v>
      </c>
      <c r="CK20" s="30">
        <f>CJ20/CP20</f>
        <v>0.98113207547169812</v>
      </c>
      <c r="CL20" s="2">
        <v>0</v>
      </c>
      <c r="CM20" s="34">
        <f>CL20/CP20</f>
        <v>0</v>
      </c>
      <c r="CN20" s="23">
        <v>0</v>
      </c>
      <c r="CO20" s="40">
        <f>CN20/CP20</f>
        <v>0</v>
      </c>
      <c r="CP20" s="44">
        <f t="shared" si="31"/>
        <v>53</v>
      </c>
    </row>
    <row r="21" spans="1:94" x14ac:dyDescent="0.25">
      <c r="A21" t="s">
        <v>28</v>
      </c>
      <c r="B21" s="11">
        <v>59</v>
      </c>
      <c r="C21" s="70">
        <v>72982</v>
      </c>
      <c r="D21" s="75"/>
      <c r="E21" s="71">
        <v>13929</v>
      </c>
      <c r="F21" s="71"/>
      <c r="G21" s="21">
        <v>0</v>
      </c>
      <c r="H21" s="37">
        <f>G21/Q21</f>
        <v>0</v>
      </c>
      <c r="I21" s="2">
        <v>0</v>
      </c>
      <c r="J21" s="34">
        <f>I21/Q21</f>
        <v>0</v>
      </c>
      <c r="K21" s="23">
        <v>32</v>
      </c>
      <c r="L21" s="30">
        <f>K21/Q21</f>
        <v>0.5423728813559322</v>
      </c>
      <c r="M21" s="2">
        <v>3</v>
      </c>
      <c r="N21" s="34">
        <f>M21/Q21</f>
        <v>5.0847457627118647E-2</v>
      </c>
      <c r="O21" s="23">
        <v>24</v>
      </c>
      <c r="P21" s="40">
        <f>O21/Q21</f>
        <v>0.40677966101694918</v>
      </c>
      <c r="Q21" s="44">
        <f t="shared" si="24"/>
        <v>59</v>
      </c>
      <c r="R21" s="21">
        <v>0</v>
      </c>
      <c r="S21" s="37">
        <f>R21/AB21</f>
        <v>0</v>
      </c>
      <c r="T21" s="2">
        <v>51</v>
      </c>
      <c r="U21" s="34">
        <f>T21/AB21</f>
        <v>0.86440677966101698</v>
      </c>
      <c r="V21" s="23">
        <v>6</v>
      </c>
      <c r="W21" s="30">
        <f>V21/AB21</f>
        <v>0.10169491525423729</v>
      </c>
      <c r="X21" s="2">
        <v>1</v>
      </c>
      <c r="Y21" s="34">
        <f>X21/AB21</f>
        <v>1.6949152542372881E-2</v>
      </c>
      <c r="Z21" s="23">
        <v>1</v>
      </c>
      <c r="AA21" s="40">
        <f>Z21/AB21</f>
        <v>1.6949152542372881E-2</v>
      </c>
      <c r="AB21" s="44">
        <f t="shared" si="25"/>
        <v>59</v>
      </c>
      <c r="AC21" s="21">
        <v>0</v>
      </c>
      <c r="AD21" s="37">
        <f>AC21/AM21</f>
        <v>0</v>
      </c>
      <c r="AE21" s="2">
        <v>14</v>
      </c>
      <c r="AF21" s="34">
        <f>AE21/AM21</f>
        <v>0.23728813559322035</v>
      </c>
      <c r="AG21" s="23">
        <v>26</v>
      </c>
      <c r="AH21" s="30">
        <f>AG21/AM21</f>
        <v>0.44067796610169491</v>
      </c>
      <c r="AI21" s="2">
        <v>3</v>
      </c>
      <c r="AJ21" s="34">
        <f>AI21/AM21</f>
        <v>5.0847457627118647E-2</v>
      </c>
      <c r="AK21" s="23">
        <v>16</v>
      </c>
      <c r="AL21" s="40">
        <f>AK21/AM21</f>
        <v>0.2711864406779661</v>
      </c>
      <c r="AM21" s="44">
        <f t="shared" si="26"/>
        <v>59</v>
      </c>
      <c r="AN21" s="21"/>
      <c r="AO21" s="37"/>
      <c r="AP21" s="2"/>
      <c r="AQ21" s="34"/>
      <c r="AR21" s="23"/>
      <c r="AS21" s="30"/>
      <c r="AT21" s="2"/>
      <c r="AU21" s="34"/>
      <c r="AV21" s="23"/>
      <c r="AW21" s="40"/>
      <c r="AX21" s="44">
        <f t="shared" si="27"/>
        <v>0</v>
      </c>
      <c r="AY21" s="21">
        <v>53</v>
      </c>
      <c r="AZ21" s="37">
        <f>AY21/BI21</f>
        <v>0.89830508474576276</v>
      </c>
      <c r="BA21" s="2">
        <v>1</v>
      </c>
      <c r="BB21" s="34">
        <f>BA21/BI21</f>
        <v>1.6949152542372881E-2</v>
      </c>
      <c r="BC21" s="23">
        <v>0</v>
      </c>
      <c r="BD21" s="30">
        <f>BC21/BI21</f>
        <v>0</v>
      </c>
      <c r="BE21" s="2">
        <v>1</v>
      </c>
      <c r="BF21" s="34">
        <f>BE21/BI21</f>
        <v>1.6949152542372881E-2</v>
      </c>
      <c r="BG21" s="23">
        <v>4</v>
      </c>
      <c r="BH21" s="40">
        <f>BG21/BI21</f>
        <v>6.7796610169491525E-2</v>
      </c>
      <c r="BI21" s="44">
        <f t="shared" si="28"/>
        <v>59</v>
      </c>
      <c r="BJ21" s="21">
        <v>0</v>
      </c>
      <c r="BK21" s="37">
        <f>BJ21/BT21</f>
        <v>0</v>
      </c>
      <c r="BL21" s="2">
        <v>1</v>
      </c>
      <c r="BM21" s="34">
        <f>BL21/BT21</f>
        <v>5.2631578947368418E-2</v>
      </c>
      <c r="BN21" s="23">
        <v>18</v>
      </c>
      <c r="BO21" s="30">
        <f>BN21/BT21</f>
        <v>0.94736842105263153</v>
      </c>
      <c r="BP21" s="2">
        <v>0</v>
      </c>
      <c r="BQ21" s="34">
        <f>BP21/BT21</f>
        <v>0</v>
      </c>
      <c r="BR21" s="23">
        <v>0</v>
      </c>
      <c r="BS21" s="40">
        <f>BR21/BT21</f>
        <v>0</v>
      </c>
      <c r="BT21" s="44">
        <f t="shared" si="29"/>
        <v>19</v>
      </c>
      <c r="BU21" s="21">
        <v>0</v>
      </c>
      <c r="BV21" s="37">
        <f>BU21/CE21</f>
        <v>0</v>
      </c>
      <c r="BW21" s="2">
        <v>32</v>
      </c>
      <c r="BX21" s="34">
        <f>BW21/CE21</f>
        <v>0.5714285714285714</v>
      </c>
      <c r="BY21" s="23">
        <v>20</v>
      </c>
      <c r="BZ21" s="30">
        <f>BY21/CE21</f>
        <v>0.35714285714285715</v>
      </c>
      <c r="CA21" s="2">
        <v>0</v>
      </c>
      <c r="CB21" s="34">
        <f>CA21/CE21</f>
        <v>0</v>
      </c>
      <c r="CC21" s="23">
        <v>4</v>
      </c>
      <c r="CD21" s="40">
        <f>CC21/CE21</f>
        <v>7.1428571428571425E-2</v>
      </c>
      <c r="CE21" s="44">
        <f t="shared" si="30"/>
        <v>56</v>
      </c>
      <c r="CF21" s="21">
        <v>0</v>
      </c>
      <c r="CG21" s="37">
        <f>CF21/CP21</f>
        <v>0</v>
      </c>
      <c r="CH21" s="2">
        <v>1</v>
      </c>
      <c r="CI21" s="34">
        <f>CH21/CP21</f>
        <v>1.6949152542372881E-2</v>
      </c>
      <c r="CJ21" s="23">
        <v>54</v>
      </c>
      <c r="CK21" s="30">
        <f>CJ21/CP21</f>
        <v>0.9152542372881356</v>
      </c>
      <c r="CL21" s="2">
        <v>1</v>
      </c>
      <c r="CM21" s="34">
        <f>CL21/CP21</f>
        <v>1.6949152542372881E-2</v>
      </c>
      <c r="CN21" s="23">
        <v>3</v>
      </c>
      <c r="CO21" s="40">
        <f>CN21/CP21</f>
        <v>5.0847457627118647E-2</v>
      </c>
      <c r="CP21" s="44">
        <f t="shared" si="31"/>
        <v>59</v>
      </c>
    </row>
    <row r="22" spans="1:94" x14ac:dyDescent="0.25">
      <c r="A22" t="s">
        <v>57</v>
      </c>
      <c r="B22" s="11">
        <v>16</v>
      </c>
      <c r="C22" s="70">
        <v>1095</v>
      </c>
      <c r="D22" s="78"/>
      <c r="E22" s="71">
        <v>829</v>
      </c>
      <c r="F22" s="71"/>
      <c r="G22" s="21">
        <v>0</v>
      </c>
      <c r="H22" s="37">
        <f>G22/Q22</f>
        <v>0</v>
      </c>
      <c r="I22" s="2">
        <v>0</v>
      </c>
      <c r="J22" s="34">
        <f t="shared" ref="J22:J23" si="32">I22/Q22</f>
        <v>0</v>
      </c>
      <c r="K22" s="23">
        <v>16</v>
      </c>
      <c r="L22" s="30">
        <f t="shared" ref="L22:L23" si="33">K22/Q22</f>
        <v>1</v>
      </c>
      <c r="M22" s="2">
        <v>0</v>
      </c>
      <c r="N22" s="34">
        <f t="shared" ref="N22:N23" si="34">M22/Q22</f>
        <v>0</v>
      </c>
      <c r="O22" s="23">
        <v>0</v>
      </c>
      <c r="P22" s="40">
        <f t="shared" ref="P22:P23" si="35">O22/Q22</f>
        <v>0</v>
      </c>
      <c r="Q22" s="44">
        <f t="shared" si="24"/>
        <v>16</v>
      </c>
      <c r="R22" s="21">
        <v>0</v>
      </c>
      <c r="S22" s="37">
        <f t="shared" ref="S22:S23" si="36">R22/AB22</f>
        <v>0</v>
      </c>
      <c r="T22" s="2">
        <v>16</v>
      </c>
      <c r="U22" s="34">
        <f t="shared" ref="U22:U23" si="37">T22/AB22</f>
        <v>1</v>
      </c>
      <c r="V22" s="23">
        <v>0</v>
      </c>
      <c r="W22" s="30">
        <f t="shared" ref="W22:W23" si="38">V22/AB22</f>
        <v>0</v>
      </c>
      <c r="X22" s="2">
        <v>0</v>
      </c>
      <c r="Y22" s="34">
        <f t="shared" ref="Y22:Y23" si="39">X22/AB22</f>
        <v>0</v>
      </c>
      <c r="Z22" s="23">
        <v>0</v>
      </c>
      <c r="AA22" s="40">
        <f t="shared" ref="AA22:AA23" si="40">Z22/AB22</f>
        <v>0</v>
      </c>
      <c r="AB22" s="44">
        <f t="shared" si="25"/>
        <v>16</v>
      </c>
      <c r="AC22" s="21">
        <v>0</v>
      </c>
      <c r="AD22" s="37">
        <f t="shared" ref="AD22:AD23" si="41">AC22/AM22</f>
        <v>0</v>
      </c>
      <c r="AE22" s="2">
        <v>7</v>
      </c>
      <c r="AF22" s="34">
        <f t="shared" ref="AF22:AF23" si="42">AE22/AM22</f>
        <v>0.7</v>
      </c>
      <c r="AG22" s="23">
        <v>3</v>
      </c>
      <c r="AH22" s="30">
        <f t="shared" ref="AH22:AH23" si="43">AG22/AM22</f>
        <v>0.3</v>
      </c>
      <c r="AI22" s="2">
        <v>0</v>
      </c>
      <c r="AJ22" s="34">
        <f t="shared" ref="AJ22:AJ23" si="44">AI22/AM22</f>
        <v>0</v>
      </c>
      <c r="AK22" s="23">
        <v>0</v>
      </c>
      <c r="AL22" s="40">
        <f t="shared" ref="AL22:AL23" si="45">AK22/AM22</f>
        <v>0</v>
      </c>
      <c r="AM22" s="44">
        <f t="shared" si="26"/>
        <v>10</v>
      </c>
      <c r="AN22" s="21"/>
      <c r="AO22" s="37"/>
      <c r="AP22" s="2"/>
      <c r="AQ22" s="34"/>
      <c r="AR22" s="23"/>
      <c r="AS22" s="30"/>
      <c r="AT22" s="2"/>
      <c r="AU22" s="34"/>
      <c r="AV22" s="23"/>
      <c r="AW22" s="40"/>
      <c r="AX22" s="44">
        <f t="shared" si="27"/>
        <v>0</v>
      </c>
      <c r="AY22" s="21">
        <v>16</v>
      </c>
      <c r="AZ22" s="37">
        <f t="shared" ref="AZ22:AZ23" si="46">AY22/BI22</f>
        <v>1</v>
      </c>
      <c r="BA22" s="2">
        <v>0</v>
      </c>
      <c r="BB22" s="34">
        <f t="shared" ref="BB22:BB23" si="47">BA22/BI22</f>
        <v>0</v>
      </c>
      <c r="BC22" s="23">
        <v>0</v>
      </c>
      <c r="BD22" s="30">
        <f t="shared" ref="BD22:BD23" si="48">BC22/BI22</f>
        <v>0</v>
      </c>
      <c r="BE22" s="2">
        <v>0</v>
      </c>
      <c r="BF22" s="34">
        <f t="shared" ref="BF22:BF23" si="49">BE22/BI22</f>
        <v>0</v>
      </c>
      <c r="BG22" s="23">
        <v>0</v>
      </c>
      <c r="BH22" s="40">
        <f t="shared" ref="BH22:BH23" si="50">BG22/BI22</f>
        <v>0</v>
      </c>
      <c r="BI22" s="44">
        <f t="shared" si="28"/>
        <v>16</v>
      </c>
      <c r="BJ22" s="21">
        <v>0</v>
      </c>
      <c r="BK22" s="37">
        <f t="shared" ref="BK22:BK23" si="51">BJ22/BT22</f>
        <v>0</v>
      </c>
      <c r="BL22" s="2">
        <v>1</v>
      </c>
      <c r="BM22" s="34">
        <f t="shared" ref="BM22:BM23" si="52">BL22/BT22</f>
        <v>1</v>
      </c>
      <c r="BN22" s="23">
        <v>0</v>
      </c>
      <c r="BO22" s="30">
        <f t="shared" ref="BO22:BO23" si="53">BN22/BT22</f>
        <v>0</v>
      </c>
      <c r="BP22" s="2">
        <v>0</v>
      </c>
      <c r="BQ22" s="34">
        <f t="shared" ref="BQ22:BQ23" si="54">BP22/BT22</f>
        <v>0</v>
      </c>
      <c r="BR22" s="23">
        <v>0</v>
      </c>
      <c r="BS22" s="40">
        <f t="shared" ref="BS22:BS23" si="55">BR22/BT22</f>
        <v>0</v>
      </c>
      <c r="BT22" s="44">
        <f t="shared" si="29"/>
        <v>1</v>
      </c>
      <c r="BU22" s="21">
        <v>0</v>
      </c>
      <c r="BV22" s="37">
        <f t="shared" ref="BV22:BV23" si="56">BU22/CE22</f>
        <v>0</v>
      </c>
      <c r="BW22" s="2">
        <v>12</v>
      </c>
      <c r="BX22" s="34">
        <f t="shared" ref="BX22:BX23" si="57">BW22/CE22</f>
        <v>0.8571428571428571</v>
      </c>
      <c r="BY22" s="23">
        <v>2</v>
      </c>
      <c r="BZ22" s="30">
        <f t="shared" ref="BZ22:BZ23" si="58">BY22/CE22</f>
        <v>0.14285714285714285</v>
      </c>
      <c r="CA22" s="2">
        <v>0</v>
      </c>
      <c r="CB22" s="34">
        <f t="shared" ref="CB22:CB23" si="59">CA22/CE22</f>
        <v>0</v>
      </c>
      <c r="CC22" s="23">
        <v>0</v>
      </c>
      <c r="CD22" s="40">
        <f t="shared" ref="CD22:CD23" si="60">CC22/CE22</f>
        <v>0</v>
      </c>
      <c r="CE22" s="44">
        <f t="shared" si="30"/>
        <v>14</v>
      </c>
      <c r="CF22" s="21">
        <v>0</v>
      </c>
      <c r="CG22" s="37">
        <f t="shared" ref="CG22:CG23" si="61">CF22/CP22</f>
        <v>0</v>
      </c>
      <c r="CH22" s="2">
        <v>0</v>
      </c>
      <c r="CI22" s="34">
        <f t="shared" ref="CI22:CI23" si="62">CH22/CP22</f>
        <v>0</v>
      </c>
      <c r="CJ22" s="23">
        <v>16</v>
      </c>
      <c r="CK22" s="30">
        <f t="shared" ref="CK22:CK23" si="63">CJ22/CP22</f>
        <v>1</v>
      </c>
      <c r="CL22" s="2">
        <v>0</v>
      </c>
      <c r="CM22" s="34">
        <f t="shared" ref="CM22:CM23" si="64">CL22/CP22</f>
        <v>0</v>
      </c>
      <c r="CN22" s="23">
        <v>0</v>
      </c>
      <c r="CO22" s="40">
        <f t="shared" ref="CO22:CO23" si="65">CN22/CP22</f>
        <v>0</v>
      </c>
      <c r="CP22" s="44">
        <f t="shared" si="31"/>
        <v>16</v>
      </c>
    </row>
    <row r="23" spans="1:94" x14ac:dyDescent="0.25">
      <c r="A23" t="s">
        <v>29</v>
      </c>
      <c r="B23" s="11">
        <v>5</v>
      </c>
      <c r="C23" s="70">
        <v>4646</v>
      </c>
      <c r="D23" s="75"/>
      <c r="E23" s="71">
        <v>1273</v>
      </c>
      <c r="F23" s="71"/>
      <c r="G23" s="21">
        <v>0</v>
      </c>
      <c r="H23" s="37">
        <f t="shared" ref="H23" si="66">G23/Q23</f>
        <v>0</v>
      </c>
      <c r="I23" s="2">
        <v>0</v>
      </c>
      <c r="J23" s="34">
        <f t="shared" si="32"/>
        <v>0</v>
      </c>
      <c r="K23" s="23">
        <v>0</v>
      </c>
      <c r="L23" s="30">
        <f t="shared" si="33"/>
        <v>0</v>
      </c>
      <c r="M23" s="2">
        <v>4</v>
      </c>
      <c r="N23" s="34">
        <f t="shared" si="34"/>
        <v>0.8</v>
      </c>
      <c r="O23" s="23">
        <v>1</v>
      </c>
      <c r="P23" s="40">
        <f t="shared" si="35"/>
        <v>0.2</v>
      </c>
      <c r="Q23" s="44">
        <f t="shared" si="24"/>
        <v>5</v>
      </c>
      <c r="R23" s="21">
        <v>0</v>
      </c>
      <c r="S23" s="37">
        <f t="shared" si="36"/>
        <v>0</v>
      </c>
      <c r="T23" s="2">
        <v>4</v>
      </c>
      <c r="U23" s="34">
        <f t="shared" si="37"/>
        <v>0.8</v>
      </c>
      <c r="V23" s="23">
        <v>1</v>
      </c>
      <c r="W23" s="30">
        <f t="shared" si="38"/>
        <v>0.2</v>
      </c>
      <c r="X23" s="2">
        <v>0</v>
      </c>
      <c r="Y23" s="34">
        <f t="shared" si="39"/>
        <v>0</v>
      </c>
      <c r="Z23" s="23">
        <v>0</v>
      </c>
      <c r="AA23" s="40">
        <f t="shared" si="40"/>
        <v>0</v>
      </c>
      <c r="AB23" s="44">
        <f t="shared" si="25"/>
        <v>5</v>
      </c>
      <c r="AC23" s="21">
        <v>0</v>
      </c>
      <c r="AD23" s="37">
        <f t="shared" si="41"/>
        <v>0</v>
      </c>
      <c r="AE23" s="2">
        <v>4</v>
      </c>
      <c r="AF23" s="34">
        <f t="shared" si="42"/>
        <v>0.8</v>
      </c>
      <c r="AG23" s="23">
        <v>0</v>
      </c>
      <c r="AH23" s="30">
        <f t="shared" si="43"/>
        <v>0</v>
      </c>
      <c r="AI23" s="2">
        <v>0</v>
      </c>
      <c r="AJ23" s="34">
        <f t="shared" si="44"/>
        <v>0</v>
      </c>
      <c r="AK23" s="23">
        <v>1</v>
      </c>
      <c r="AL23" s="40">
        <f t="shared" si="45"/>
        <v>0.2</v>
      </c>
      <c r="AM23" s="44">
        <f t="shared" si="26"/>
        <v>5</v>
      </c>
      <c r="AN23" s="21"/>
      <c r="AO23" s="37"/>
      <c r="AP23" s="2"/>
      <c r="AQ23" s="34"/>
      <c r="AR23" s="23"/>
      <c r="AS23" s="30"/>
      <c r="AT23" s="2"/>
      <c r="AU23" s="34"/>
      <c r="AV23" s="23"/>
      <c r="AW23" s="40"/>
      <c r="AX23" s="44">
        <f t="shared" si="27"/>
        <v>0</v>
      </c>
      <c r="AY23" s="21">
        <v>5</v>
      </c>
      <c r="AZ23" s="37">
        <f t="shared" si="46"/>
        <v>1</v>
      </c>
      <c r="BA23" s="2">
        <v>0</v>
      </c>
      <c r="BB23" s="34">
        <f t="shared" si="47"/>
        <v>0</v>
      </c>
      <c r="BC23" s="23">
        <v>0</v>
      </c>
      <c r="BD23" s="30">
        <f t="shared" si="48"/>
        <v>0</v>
      </c>
      <c r="BE23" s="2">
        <v>0</v>
      </c>
      <c r="BF23" s="34">
        <f t="shared" si="49"/>
        <v>0</v>
      </c>
      <c r="BG23" s="23">
        <v>0</v>
      </c>
      <c r="BH23" s="40">
        <f t="shared" si="50"/>
        <v>0</v>
      </c>
      <c r="BI23" s="44">
        <f t="shared" si="28"/>
        <v>5</v>
      </c>
      <c r="BJ23" s="21">
        <v>0</v>
      </c>
      <c r="BK23" s="37" t="e">
        <f t="shared" si="51"/>
        <v>#DIV/0!</v>
      </c>
      <c r="BL23" s="2">
        <v>0</v>
      </c>
      <c r="BM23" s="34" t="e">
        <f t="shared" si="52"/>
        <v>#DIV/0!</v>
      </c>
      <c r="BN23" s="23">
        <v>0</v>
      </c>
      <c r="BO23" s="30" t="e">
        <f t="shared" si="53"/>
        <v>#DIV/0!</v>
      </c>
      <c r="BP23" s="2">
        <v>0</v>
      </c>
      <c r="BQ23" s="34" t="e">
        <f t="shared" si="54"/>
        <v>#DIV/0!</v>
      </c>
      <c r="BR23" s="23">
        <v>0</v>
      </c>
      <c r="BS23" s="40" t="e">
        <f t="shared" si="55"/>
        <v>#DIV/0!</v>
      </c>
      <c r="BT23" s="44">
        <f t="shared" si="29"/>
        <v>0</v>
      </c>
      <c r="BU23" s="21">
        <v>0</v>
      </c>
      <c r="BV23" s="37">
        <f t="shared" si="56"/>
        <v>0</v>
      </c>
      <c r="BW23" s="2">
        <v>2</v>
      </c>
      <c r="BX23" s="34">
        <f t="shared" si="57"/>
        <v>1</v>
      </c>
      <c r="BY23" s="23">
        <v>0</v>
      </c>
      <c r="BZ23" s="30">
        <f t="shared" si="58"/>
        <v>0</v>
      </c>
      <c r="CA23" s="2">
        <v>0</v>
      </c>
      <c r="CB23" s="34">
        <f t="shared" si="59"/>
        <v>0</v>
      </c>
      <c r="CC23" s="23">
        <v>0</v>
      </c>
      <c r="CD23" s="40">
        <f t="shared" si="60"/>
        <v>0</v>
      </c>
      <c r="CE23" s="44">
        <f t="shared" si="30"/>
        <v>2</v>
      </c>
      <c r="CF23" s="21">
        <v>0</v>
      </c>
      <c r="CG23" s="37">
        <f t="shared" si="61"/>
        <v>0</v>
      </c>
      <c r="CH23" s="2">
        <v>0</v>
      </c>
      <c r="CI23" s="34">
        <f t="shared" si="62"/>
        <v>0</v>
      </c>
      <c r="CJ23" s="23">
        <v>5</v>
      </c>
      <c r="CK23" s="30">
        <f t="shared" si="63"/>
        <v>1</v>
      </c>
      <c r="CL23" s="2">
        <v>0</v>
      </c>
      <c r="CM23" s="34">
        <f t="shared" si="64"/>
        <v>0</v>
      </c>
      <c r="CN23" s="23">
        <v>0</v>
      </c>
      <c r="CO23" s="40">
        <f t="shared" si="65"/>
        <v>0</v>
      </c>
      <c r="CP23" s="44">
        <f t="shared" si="31"/>
        <v>5</v>
      </c>
    </row>
    <row r="24" spans="1:94" x14ac:dyDescent="0.25">
      <c r="B24" s="11"/>
      <c r="C24" s="11"/>
      <c r="D24"/>
      <c r="E24" s="81"/>
      <c r="F24" s="71"/>
      <c r="G24" s="21"/>
      <c r="H24" s="37"/>
      <c r="I24" s="2"/>
      <c r="J24" s="34"/>
      <c r="K24" s="23"/>
      <c r="L24" s="30"/>
      <c r="M24" s="2"/>
      <c r="N24" s="34"/>
      <c r="O24" s="23"/>
      <c r="P24" s="40"/>
      <c r="Q24" s="44"/>
      <c r="R24" s="21"/>
      <c r="S24" s="37"/>
      <c r="T24" s="2"/>
      <c r="U24" s="34"/>
      <c r="V24" s="23"/>
      <c r="W24" s="30"/>
      <c r="X24" s="2"/>
      <c r="Y24" s="34"/>
      <c r="Z24" s="23"/>
      <c r="AA24" s="40"/>
      <c r="AB24" s="44"/>
      <c r="AC24" s="21"/>
      <c r="AD24" s="37"/>
      <c r="AE24" s="2"/>
      <c r="AF24" s="34"/>
      <c r="AG24" s="23"/>
      <c r="AH24" s="30"/>
      <c r="AI24" s="2"/>
      <c r="AJ24" s="34"/>
      <c r="AK24" s="23"/>
      <c r="AL24" s="40"/>
      <c r="AM24" s="44"/>
      <c r="AN24" s="21"/>
      <c r="AO24" s="37"/>
      <c r="AP24" s="2"/>
      <c r="AQ24" s="34"/>
      <c r="AR24" s="23"/>
      <c r="AS24" s="30"/>
      <c r="AT24" s="2"/>
      <c r="AU24" s="34"/>
      <c r="AV24" s="23"/>
      <c r="AW24" s="40"/>
      <c r="AX24" s="44"/>
      <c r="AY24" s="21"/>
      <c r="AZ24" s="37"/>
      <c r="BA24" s="2"/>
      <c r="BB24" s="34"/>
      <c r="BC24" s="23"/>
      <c r="BD24" s="30"/>
      <c r="BE24" s="2"/>
      <c r="BF24" s="34"/>
      <c r="BG24" s="23"/>
      <c r="BH24" s="40"/>
      <c r="BI24" s="44"/>
      <c r="BJ24" s="21"/>
      <c r="BK24" s="37"/>
      <c r="BL24" s="2"/>
      <c r="BM24" s="34"/>
      <c r="BN24" s="23"/>
      <c r="BO24" s="30"/>
      <c r="BP24" s="2"/>
      <c r="BQ24" s="34"/>
      <c r="BR24" s="23"/>
      <c r="BS24" s="40"/>
      <c r="BT24" s="44"/>
      <c r="BU24" s="21"/>
      <c r="BV24" s="37"/>
      <c r="BW24" s="2"/>
      <c r="BX24" s="34"/>
      <c r="BY24" s="23"/>
      <c r="BZ24" s="30"/>
      <c r="CA24" s="2"/>
      <c r="CB24" s="34"/>
      <c r="CC24" s="23"/>
      <c r="CD24" s="40"/>
      <c r="CE24" s="44"/>
      <c r="CF24" s="21"/>
      <c r="CG24" s="37"/>
      <c r="CH24" s="2"/>
      <c r="CI24" s="34"/>
      <c r="CJ24" s="23"/>
      <c r="CK24" s="30"/>
      <c r="CL24" s="2"/>
      <c r="CM24" s="34"/>
      <c r="CN24" s="23"/>
      <c r="CO24" s="40"/>
      <c r="CP24" s="44"/>
    </row>
    <row r="25" spans="1:94" ht="15.75" thickBot="1" x14ac:dyDescent="0.3">
      <c r="A25" s="20"/>
      <c r="B25" s="29">
        <f>SUM(B18:B24)</f>
        <v>1083</v>
      </c>
      <c r="C25" s="73">
        <f>SUM(C18:C24)</f>
        <v>388212</v>
      </c>
      <c r="D25" s="63"/>
      <c r="E25" s="74">
        <f>SUM(E18:E24)</f>
        <v>132548</v>
      </c>
      <c r="F25" s="72"/>
      <c r="G25" s="25"/>
      <c r="H25" s="37"/>
      <c r="I25" s="4"/>
      <c r="J25" s="34"/>
      <c r="K25" s="26"/>
      <c r="L25" s="30"/>
      <c r="M25" s="4"/>
      <c r="N25" s="34"/>
      <c r="O25" s="26"/>
      <c r="P25" s="40"/>
      <c r="Q25" s="19">
        <f>SUM(Q18:Q24)</f>
        <v>1083</v>
      </c>
      <c r="R25" s="25"/>
      <c r="S25" s="39"/>
      <c r="T25" s="4"/>
      <c r="U25" s="36"/>
      <c r="V25" s="26"/>
      <c r="W25" s="32"/>
      <c r="X25" s="4"/>
      <c r="Y25" s="36"/>
      <c r="Z25" s="26"/>
      <c r="AA25" s="42"/>
      <c r="AB25" s="19">
        <f>SUM(AB18:AB24)</f>
        <v>1083</v>
      </c>
      <c r="AC25" s="25"/>
      <c r="AD25" s="39"/>
      <c r="AE25" s="4"/>
      <c r="AF25" s="36"/>
      <c r="AG25" s="26"/>
      <c r="AH25" s="32"/>
      <c r="AI25" s="4"/>
      <c r="AJ25" s="36"/>
      <c r="AK25" s="26"/>
      <c r="AL25" s="42"/>
      <c r="AM25" s="19">
        <f>SUM(AM18:AM24)</f>
        <v>1077</v>
      </c>
      <c r="AN25" s="25"/>
      <c r="AO25" s="39"/>
      <c r="AP25" s="4"/>
      <c r="AQ25" s="36"/>
      <c r="AR25" s="26"/>
      <c r="AS25" s="32"/>
      <c r="AT25" s="4"/>
      <c r="AU25" s="36"/>
      <c r="AV25" s="26"/>
      <c r="AW25" s="42"/>
      <c r="AX25" s="19">
        <f>SUM(AX18:AX24)</f>
        <v>0</v>
      </c>
      <c r="AY25" s="25"/>
      <c r="AZ25" s="39"/>
      <c r="BA25" s="4"/>
      <c r="BB25" s="36"/>
      <c r="BC25" s="26"/>
      <c r="BD25" s="32"/>
      <c r="BE25" s="4"/>
      <c r="BF25" s="36"/>
      <c r="BG25" s="26"/>
      <c r="BH25" s="42"/>
      <c r="BI25" s="19">
        <f>SUM(BI18:BI24)</f>
        <v>1082</v>
      </c>
      <c r="BJ25" s="25"/>
      <c r="BK25" s="39"/>
      <c r="BL25" s="4"/>
      <c r="BM25" s="36"/>
      <c r="BN25" s="26"/>
      <c r="BO25" s="32"/>
      <c r="BP25" s="4"/>
      <c r="BQ25" s="36"/>
      <c r="BR25" s="26"/>
      <c r="BS25" s="42"/>
      <c r="BT25" s="19">
        <f>SUM(BT18:BT24)</f>
        <v>295</v>
      </c>
      <c r="BU25" s="25"/>
      <c r="BV25" s="39"/>
      <c r="BW25" s="4"/>
      <c r="BX25" s="36"/>
      <c r="BY25" s="26"/>
      <c r="BZ25" s="32"/>
      <c r="CA25" s="4"/>
      <c r="CB25" s="36"/>
      <c r="CC25" s="26"/>
      <c r="CD25" s="42"/>
      <c r="CE25" s="19">
        <f>SUM(CE18:CE24)</f>
        <v>991</v>
      </c>
      <c r="CF25" s="25"/>
      <c r="CG25" s="39"/>
      <c r="CH25" s="4"/>
      <c r="CI25" s="36"/>
      <c r="CJ25" s="26"/>
      <c r="CK25" s="32"/>
      <c r="CL25" s="4"/>
      <c r="CM25" s="36"/>
      <c r="CN25" s="26"/>
      <c r="CO25" s="42"/>
      <c r="CP25" s="19">
        <f>SUM(CP18:CP24)</f>
        <v>1082</v>
      </c>
    </row>
    <row r="26" spans="1:94" x14ac:dyDescent="0.25">
      <c r="A26" s="45" t="s">
        <v>21</v>
      </c>
      <c r="B26" s="45"/>
      <c r="C26" s="64"/>
      <c r="D26" s="64"/>
      <c r="E26" s="64"/>
      <c r="F26" s="64"/>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15"/>
      <c r="AZ26" s="43"/>
      <c r="BA26" s="15"/>
      <c r="BB26" s="43"/>
      <c r="BC26" s="15"/>
      <c r="BD26" s="43"/>
      <c r="BE26" s="15"/>
      <c r="BF26" s="43"/>
      <c r="BG26" s="15"/>
      <c r="BH26" s="43"/>
      <c r="BI26" s="15"/>
      <c r="BJ26" s="15"/>
      <c r="BK26" s="43"/>
      <c r="BL26" s="15"/>
      <c r="BM26" s="43"/>
      <c r="BN26" s="15"/>
      <c r="BO26" s="43"/>
      <c r="BP26" s="15"/>
      <c r="BQ26" s="43"/>
      <c r="BR26" s="15"/>
      <c r="BS26" s="43"/>
      <c r="BT26" s="15"/>
      <c r="BU26" s="15"/>
      <c r="BV26" s="43"/>
      <c r="BW26" s="15"/>
      <c r="BX26" s="43"/>
      <c r="BY26" s="15"/>
      <c r="BZ26" s="43"/>
      <c r="CA26" s="15"/>
      <c r="CB26" s="43"/>
      <c r="CC26" s="15"/>
      <c r="CD26" s="43"/>
      <c r="CE26" s="15"/>
    </row>
    <row r="27" spans="1:94" x14ac:dyDescent="0.25">
      <c r="A27" s="18" t="s">
        <v>58</v>
      </c>
      <c r="B27" s="1" t="s">
        <v>1</v>
      </c>
      <c r="C27" s="8" t="s">
        <v>2</v>
      </c>
      <c r="D27" s="8"/>
      <c r="E27" s="8" t="s">
        <v>4</v>
      </c>
      <c r="F27" s="8" t="s">
        <v>5</v>
      </c>
      <c r="G27" s="57"/>
      <c r="H27" s="57" t="s">
        <v>6</v>
      </c>
      <c r="I27" s="57"/>
      <c r="J27" s="57"/>
      <c r="K27" s="57"/>
      <c r="L27" s="57"/>
      <c r="M27" s="57"/>
      <c r="N27" s="57"/>
      <c r="O27" s="57"/>
      <c r="P27" s="57"/>
      <c r="Q27" s="57"/>
      <c r="R27" s="57"/>
      <c r="S27" s="57" t="s">
        <v>9</v>
      </c>
      <c r="T27" s="57"/>
      <c r="U27" s="57"/>
      <c r="V27" s="57"/>
      <c r="W27" s="57"/>
      <c r="X27" s="57"/>
      <c r="Y27" s="57"/>
      <c r="Z27" s="57"/>
      <c r="AA27" s="57"/>
      <c r="AB27" s="57"/>
      <c r="AC27" s="57"/>
      <c r="AD27" s="57" t="s">
        <v>30</v>
      </c>
      <c r="AE27" s="57"/>
      <c r="AF27" s="57"/>
      <c r="AG27" s="57"/>
      <c r="AH27" s="57"/>
      <c r="AI27" s="57"/>
      <c r="AJ27" s="57"/>
      <c r="AK27" s="57"/>
      <c r="AL27" s="57"/>
      <c r="AM27" s="57"/>
      <c r="AN27" s="57"/>
      <c r="AO27" s="57" t="s">
        <v>31</v>
      </c>
      <c r="AP27" s="57"/>
      <c r="AQ27" s="57"/>
      <c r="AR27" s="57"/>
      <c r="AS27" s="57"/>
      <c r="AT27" s="57"/>
      <c r="AU27" s="57"/>
      <c r="AV27" s="57"/>
      <c r="AW27" s="57"/>
      <c r="AX27" s="58"/>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row>
    <row r="28" spans="1:94" s="52" customFormat="1" x14ac:dyDescent="0.25">
      <c r="A28" s="54"/>
      <c r="B28" s="46"/>
      <c r="C28" s="47"/>
      <c r="D28" s="47"/>
      <c r="E28" s="47"/>
      <c r="F28" s="47"/>
      <c r="G28" s="48" t="s">
        <v>12</v>
      </c>
      <c r="H28" s="49" t="s">
        <v>13</v>
      </c>
      <c r="I28" s="48" t="s">
        <v>14</v>
      </c>
      <c r="J28" s="49" t="s">
        <v>13</v>
      </c>
      <c r="K28" s="48" t="s">
        <v>15</v>
      </c>
      <c r="L28" s="49" t="s">
        <v>13</v>
      </c>
      <c r="M28" s="48" t="s">
        <v>16</v>
      </c>
      <c r="N28" s="49" t="s">
        <v>13</v>
      </c>
      <c r="O28" s="48" t="s">
        <v>17</v>
      </c>
      <c r="P28" s="49" t="s">
        <v>13</v>
      </c>
      <c r="Q28" s="48" t="s">
        <v>18</v>
      </c>
      <c r="R28" s="48" t="s">
        <v>12</v>
      </c>
      <c r="S28" s="49" t="s">
        <v>13</v>
      </c>
      <c r="T28" s="48" t="s">
        <v>14</v>
      </c>
      <c r="U28" s="49" t="s">
        <v>13</v>
      </c>
      <c r="V28" s="48" t="s">
        <v>15</v>
      </c>
      <c r="W28" s="49" t="s">
        <v>13</v>
      </c>
      <c r="X28" s="48" t="s">
        <v>16</v>
      </c>
      <c r="Y28" s="49" t="s">
        <v>13</v>
      </c>
      <c r="Z28" s="48" t="s">
        <v>17</v>
      </c>
      <c r="AA28" s="49" t="s">
        <v>13</v>
      </c>
      <c r="AB28" s="48" t="s">
        <v>18</v>
      </c>
      <c r="AC28" s="48" t="s">
        <v>12</v>
      </c>
      <c r="AD28" s="49" t="s">
        <v>13</v>
      </c>
      <c r="AE28" s="48" t="s">
        <v>14</v>
      </c>
      <c r="AF28" s="49" t="s">
        <v>13</v>
      </c>
      <c r="AG28" s="48" t="s">
        <v>15</v>
      </c>
      <c r="AH28" s="49" t="s">
        <v>13</v>
      </c>
      <c r="AI28" s="48" t="s">
        <v>16</v>
      </c>
      <c r="AJ28" s="49" t="s">
        <v>13</v>
      </c>
      <c r="AK28" s="48" t="s">
        <v>17</v>
      </c>
      <c r="AL28" s="49" t="s">
        <v>13</v>
      </c>
      <c r="AM28" s="48" t="s">
        <v>18</v>
      </c>
      <c r="AN28" s="48" t="s">
        <v>12</v>
      </c>
      <c r="AO28" s="49" t="s">
        <v>13</v>
      </c>
      <c r="AP28" s="48" t="s">
        <v>14</v>
      </c>
      <c r="AQ28" s="49" t="s">
        <v>13</v>
      </c>
      <c r="AR28" s="48" t="s">
        <v>15</v>
      </c>
      <c r="AS28" s="49" t="s">
        <v>13</v>
      </c>
      <c r="AT28" s="48" t="s">
        <v>16</v>
      </c>
      <c r="AU28" s="49" t="s">
        <v>13</v>
      </c>
      <c r="AV28" s="48" t="s">
        <v>17</v>
      </c>
      <c r="AW28" s="49" t="s">
        <v>13</v>
      </c>
      <c r="AX28" s="48" t="s">
        <v>18</v>
      </c>
      <c r="AY28" s="50"/>
      <c r="AZ28" s="51"/>
      <c r="BA28" s="50"/>
      <c r="BB28" s="51"/>
      <c r="BC28" s="50"/>
      <c r="BD28" s="51"/>
      <c r="BE28" s="50"/>
      <c r="BF28" s="51"/>
      <c r="BG28" s="50"/>
      <c r="BH28" s="51"/>
      <c r="BI28" s="50"/>
      <c r="BJ28" s="50"/>
      <c r="BK28" s="51"/>
      <c r="BL28" s="50"/>
      <c r="BM28" s="51"/>
      <c r="BN28" s="50"/>
      <c r="BO28" s="51"/>
      <c r="BP28" s="50"/>
      <c r="BQ28" s="51"/>
      <c r="BR28" s="50"/>
      <c r="BS28" s="51"/>
      <c r="BT28" s="50"/>
      <c r="BU28" s="50"/>
      <c r="BV28" s="51"/>
      <c r="BW28" s="50"/>
      <c r="BX28" s="51"/>
      <c r="BY28" s="50"/>
      <c r="BZ28" s="51"/>
      <c r="CA28" s="50"/>
      <c r="CB28" s="51"/>
      <c r="CC28" s="50"/>
      <c r="CD28" s="51"/>
      <c r="CE28" s="50"/>
      <c r="CG28" s="53"/>
      <c r="CI28" s="53"/>
      <c r="CK28" s="53"/>
      <c r="CM28" s="53"/>
      <c r="CO28" s="53"/>
    </row>
    <row r="29" spans="1:94" x14ac:dyDescent="0.25">
      <c r="A29" s="6" t="s">
        <v>59</v>
      </c>
      <c r="B29" s="6">
        <v>124</v>
      </c>
      <c r="C29" s="10">
        <v>4403</v>
      </c>
      <c r="D29" s="75"/>
      <c r="E29" s="10">
        <v>4604</v>
      </c>
      <c r="F29" s="10">
        <v>8030.1</v>
      </c>
      <c r="G29" s="21">
        <v>0</v>
      </c>
      <c r="H29" s="37">
        <f>G29/Q29</f>
        <v>0</v>
      </c>
      <c r="I29" s="2">
        <v>74</v>
      </c>
      <c r="J29" s="34">
        <f>I29/Q29</f>
        <v>0.59677419354838712</v>
      </c>
      <c r="K29" s="23">
        <v>40</v>
      </c>
      <c r="L29" s="30">
        <f>K29/Q29</f>
        <v>0.32258064516129031</v>
      </c>
      <c r="M29" s="2">
        <v>0</v>
      </c>
      <c r="N29" s="34">
        <f>M29/Q29</f>
        <v>0</v>
      </c>
      <c r="O29" s="23">
        <v>10</v>
      </c>
      <c r="P29" s="40">
        <f>O29/Q29</f>
        <v>8.0645161290322578E-2</v>
      </c>
      <c r="Q29" s="44">
        <f>O29+M29+K29+I29+G29</f>
        <v>124</v>
      </c>
      <c r="R29" s="21">
        <v>0</v>
      </c>
      <c r="S29" s="37">
        <f>R29/AB29</f>
        <v>0</v>
      </c>
      <c r="T29" s="2">
        <v>123</v>
      </c>
      <c r="U29" s="34">
        <f>T29/AB29</f>
        <v>0.99193548387096775</v>
      </c>
      <c r="V29" s="23">
        <v>1</v>
      </c>
      <c r="W29" s="30">
        <f>V29/AB29</f>
        <v>8.0645161290322578E-3</v>
      </c>
      <c r="X29" s="2">
        <v>0</v>
      </c>
      <c r="Y29" s="34">
        <f>X29/AB29</f>
        <v>0</v>
      </c>
      <c r="Z29" s="23">
        <v>0</v>
      </c>
      <c r="AA29" s="40">
        <f>Z29/AB29</f>
        <v>0</v>
      </c>
      <c r="AB29" s="44">
        <f>Z29+X29+V29+T29+R29</f>
        <v>124</v>
      </c>
      <c r="AC29" s="21">
        <v>0</v>
      </c>
      <c r="AD29" s="37">
        <f>AC29/AM29</f>
        <v>0</v>
      </c>
      <c r="AE29" s="2">
        <v>113</v>
      </c>
      <c r="AF29" s="34">
        <f>AE29/AM29</f>
        <v>0.91129032258064513</v>
      </c>
      <c r="AG29" s="23">
        <v>9</v>
      </c>
      <c r="AH29" s="30">
        <f>AG29/AM29</f>
        <v>7.2580645161290328E-2</v>
      </c>
      <c r="AI29" s="2">
        <v>0</v>
      </c>
      <c r="AJ29" s="34">
        <f>AI29/AM29</f>
        <v>0</v>
      </c>
      <c r="AK29" s="23">
        <v>2</v>
      </c>
      <c r="AL29" s="40">
        <f>AK29/AM29</f>
        <v>1.6129032258064516E-2</v>
      </c>
      <c r="AM29" s="44">
        <f>AK29+AI29+AG29+AE29+AC29</f>
        <v>124</v>
      </c>
      <c r="AN29" s="21">
        <v>0</v>
      </c>
      <c r="AO29" s="37">
        <f>AN29/AX29</f>
        <v>0</v>
      </c>
      <c r="AP29" s="2">
        <v>77</v>
      </c>
      <c r="AQ29" s="34">
        <f>AP29/AX29</f>
        <v>0.62096774193548387</v>
      </c>
      <c r="AR29" s="23">
        <v>39</v>
      </c>
      <c r="AS29" s="30">
        <f>AR29/AX29</f>
        <v>0.31451612903225806</v>
      </c>
      <c r="AT29" s="2">
        <v>0</v>
      </c>
      <c r="AU29" s="34">
        <f>AT29/AX29</f>
        <v>0</v>
      </c>
      <c r="AV29" s="23">
        <v>8</v>
      </c>
      <c r="AW29" s="40">
        <f>AV29/AX29</f>
        <v>6.4516129032258063E-2</v>
      </c>
      <c r="AX29" s="44">
        <f>AV29+AT29+AR29+AP29+AN29</f>
        <v>124</v>
      </c>
    </row>
    <row r="30" spans="1:94" x14ac:dyDescent="0.25">
      <c r="A30" s="6" t="s">
        <v>32</v>
      </c>
      <c r="B30" s="6">
        <v>164</v>
      </c>
      <c r="C30" s="10">
        <v>5546</v>
      </c>
      <c r="D30" s="75"/>
      <c r="E30" s="10">
        <v>9623</v>
      </c>
      <c r="F30" s="10">
        <v>16487.499999999996</v>
      </c>
      <c r="G30" s="21">
        <v>0</v>
      </c>
      <c r="H30" s="37">
        <f>G30/Q30</f>
        <v>0</v>
      </c>
      <c r="I30" s="2">
        <v>58</v>
      </c>
      <c r="J30" s="34">
        <f>I30/Q30</f>
        <v>0.35582822085889571</v>
      </c>
      <c r="K30" s="23">
        <v>68</v>
      </c>
      <c r="L30" s="30">
        <f>K30/Q30</f>
        <v>0.41717791411042943</v>
      </c>
      <c r="M30" s="2">
        <v>15</v>
      </c>
      <c r="N30" s="34">
        <f>M30/Q30</f>
        <v>9.202453987730061E-2</v>
      </c>
      <c r="O30" s="23">
        <v>22</v>
      </c>
      <c r="P30" s="40">
        <f>O30/Q30</f>
        <v>0.13496932515337423</v>
      </c>
      <c r="Q30" s="44">
        <f>O30+M30+K30+I30+G30</f>
        <v>163</v>
      </c>
      <c r="R30" s="21">
        <v>0</v>
      </c>
      <c r="S30" s="37">
        <f>R30/AB30</f>
        <v>0</v>
      </c>
      <c r="T30" s="2">
        <v>160</v>
      </c>
      <c r="U30" s="34">
        <f>T30/AB30</f>
        <v>0.97560975609756095</v>
      </c>
      <c r="V30" s="23">
        <v>4</v>
      </c>
      <c r="W30" s="30">
        <f>V30/AB30</f>
        <v>2.4390243902439025E-2</v>
      </c>
      <c r="X30" s="2">
        <v>0</v>
      </c>
      <c r="Y30" s="34">
        <f>X30/AB30</f>
        <v>0</v>
      </c>
      <c r="Z30" s="23">
        <v>0</v>
      </c>
      <c r="AA30" s="40">
        <f>Z30/AB30</f>
        <v>0</v>
      </c>
      <c r="AB30" s="44">
        <f>Z30+X30+V30+T30+R30</f>
        <v>164</v>
      </c>
      <c r="AC30" s="21">
        <v>0</v>
      </c>
      <c r="AD30" s="37">
        <f>AC30/AM30</f>
        <v>0</v>
      </c>
      <c r="AE30" s="2">
        <v>125</v>
      </c>
      <c r="AF30" s="34">
        <f>AE30/AM30</f>
        <v>0.76219512195121952</v>
      </c>
      <c r="AG30" s="23">
        <v>26</v>
      </c>
      <c r="AH30" s="30">
        <f>AG30/AM30</f>
        <v>0.15853658536585366</v>
      </c>
      <c r="AI30" s="2">
        <v>7</v>
      </c>
      <c r="AJ30" s="34">
        <f>AI30/AM30</f>
        <v>4.2682926829268296E-2</v>
      </c>
      <c r="AK30" s="23">
        <v>6</v>
      </c>
      <c r="AL30" s="40">
        <f>AK30/AM30</f>
        <v>3.6585365853658534E-2</v>
      </c>
      <c r="AM30" s="44">
        <f>AK30+AI30+AG30+AE30+AC30</f>
        <v>164</v>
      </c>
      <c r="AN30" s="21">
        <v>0</v>
      </c>
      <c r="AO30" s="37">
        <f>AN30/AX30</f>
        <v>0</v>
      </c>
      <c r="AP30" s="2">
        <v>88</v>
      </c>
      <c r="AQ30" s="34">
        <f>AP30/AX30</f>
        <v>0.53658536585365857</v>
      </c>
      <c r="AR30" s="23">
        <v>52</v>
      </c>
      <c r="AS30" s="30">
        <f>AR30/AX30</f>
        <v>0.31707317073170732</v>
      </c>
      <c r="AT30" s="2">
        <v>8</v>
      </c>
      <c r="AU30" s="34">
        <f>AT30/AX30</f>
        <v>4.878048780487805E-2</v>
      </c>
      <c r="AV30" s="23">
        <v>16</v>
      </c>
      <c r="AW30" s="40">
        <f>AV30/AX30</f>
        <v>9.7560975609756101E-2</v>
      </c>
      <c r="AX30" s="44">
        <f>AV30+AT30+AR30+AP30+AN30</f>
        <v>164</v>
      </c>
    </row>
    <row r="31" spans="1:94" x14ac:dyDescent="0.25">
      <c r="A31" s="6" t="s">
        <v>45</v>
      </c>
      <c r="B31" s="6">
        <v>0</v>
      </c>
      <c r="C31" s="10">
        <v>0</v>
      </c>
      <c r="D31" s="10"/>
      <c r="E31" s="10">
        <v>0</v>
      </c>
      <c r="F31" s="10">
        <v>0</v>
      </c>
      <c r="G31" s="21"/>
      <c r="H31" s="37"/>
      <c r="I31" s="2"/>
      <c r="J31" s="34"/>
      <c r="K31" s="23"/>
      <c r="L31" s="30"/>
      <c r="M31" s="2"/>
      <c r="N31" s="34"/>
      <c r="O31" s="23"/>
      <c r="P31" s="40"/>
      <c r="Q31" s="44">
        <f>O31+M31+K31+I31+G31</f>
        <v>0</v>
      </c>
      <c r="R31" s="21"/>
      <c r="S31" s="37"/>
      <c r="T31" s="2"/>
      <c r="U31" s="34"/>
      <c r="V31" s="23"/>
      <c r="W31" s="30"/>
      <c r="X31" s="2"/>
      <c r="Y31" s="34"/>
      <c r="Z31" s="23"/>
      <c r="AA31" s="40"/>
      <c r="AB31" s="44">
        <f>Z31+X31+V31+T31+R31</f>
        <v>0</v>
      </c>
      <c r="AC31" s="21"/>
      <c r="AD31" s="37"/>
      <c r="AE31" s="2"/>
      <c r="AF31" s="34"/>
      <c r="AG31" s="23"/>
      <c r="AH31" s="30"/>
      <c r="AI31" s="2"/>
      <c r="AJ31" s="34"/>
      <c r="AK31" s="23"/>
      <c r="AL31" s="40"/>
      <c r="AM31" s="44">
        <f>AK31+AI31+AG31+AE31+AC31</f>
        <v>0</v>
      </c>
      <c r="AN31" s="21"/>
      <c r="AO31" s="37"/>
      <c r="AP31" s="2"/>
      <c r="AQ31" s="34"/>
      <c r="AR31" s="23"/>
      <c r="AS31" s="30"/>
      <c r="AT31" s="2"/>
      <c r="AU31" s="34"/>
      <c r="AV31" s="23"/>
      <c r="AW31" s="40"/>
      <c r="AX31" s="44">
        <f>AV31+AT31+AR31+AP31+AN31</f>
        <v>0</v>
      </c>
    </row>
    <row r="32" spans="1:94" x14ac:dyDescent="0.25">
      <c r="A32" s="6" t="s">
        <v>60</v>
      </c>
      <c r="B32" s="6">
        <v>35</v>
      </c>
      <c r="C32" s="10">
        <v>631</v>
      </c>
      <c r="D32" s="10"/>
      <c r="E32" s="10">
        <v>1423</v>
      </c>
      <c r="F32" s="10">
        <v>1507.95</v>
      </c>
      <c r="G32" s="21">
        <v>0</v>
      </c>
      <c r="H32" s="37">
        <f>G32/Q32</f>
        <v>0</v>
      </c>
      <c r="I32" s="2">
        <v>8</v>
      </c>
      <c r="J32" s="34">
        <f>I32/Q32</f>
        <v>0.22857142857142856</v>
      </c>
      <c r="K32" s="23">
        <v>9</v>
      </c>
      <c r="L32" s="30">
        <f>K32/Q32</f>
        <v>0.25714285714285712</v>
      </c>
      <c r="M32" s="2">
        <v>7</v>
      </c>
      <c r="N32" s="34">
        <f>M32/Q32</f>
        <v>0.2</v>
      </c>
      <c r="O32" s="23">
        <v>11</v>
      </c>
      <c r="P32" s="40">
        <f>O32/Q32</f>
        <v>0.31428571428571428</v>
      </c>
      <c r="Q32" s="44">
        <f>O32+M32+K32+I32+G32</f>
        <v>35</v>
      </c>
      <c r="R32" s="21">
        <v>0</v>
      </c>
      <c r="S32" s="37">
        <f>R32/AB32</f>
        <v>0</v>
      </c>
      <c r="T32" s="2">
        <v>35</v>
      </c>
      <c r="U32" s="34">
        <f>T32/AB32</f>
        <v>1</v>
      </c>
      <c r="V32" s="23">
        <v>0</v>
      </c>
      <c r="W32" s="30">
        <f>V32/AB32</f>
        <v>0</v>
      </c>
      <c r="X32" s="2">
        <v>0</v>
      </c>
      <c r="Y32" s="34">
        <f>X32/AB32</f>
        <v>0</v>
      </c>
      <c r="Z32" s="23">
        <v>0</v>
      </c>
      <c r="AA32" s="40">
        <f>Z32/AB32</f>
        <v>0</v>
      </c>
      <c r="AB32" s="44">
        <f>Z32+X32+V32+T32+R32</f>
        <v>35</v>
      </c>
      <c r="AC32" s="21">
        <v>0</v>
      </c>
      <c r="AD32" s="37">
        <f>AC32/AM32</f>
        <v>0</v>
      </c>
      <c r="AE32" s="2">
        <v>31</v>
      </c>
      <c r="AF32" s="34">
        <f>AE32/AM32</f>
        <v>0.88571428571428568</v>
      </c>
      <c r="AG32" s="23">
        <v>3</v>
      </c>
      <c r="AH32" s="30">
        <f>AG32/AM32</f>
        <v>8.5714285714285715E-2</v>
      </c>
      <c r="AI32" s="2">
        <v>1</v>
      </c>
      <c r="AJ32" s="34">
        <f>AI32/AM32</f>
        <v>2.8571428571428571E-2</v>
      </c>
      <c r="AK32" s="23"/>
      <c r="AL32" s="40">
        <f>AK32/AM32</f>
        <v>0</v>
      </c>
      <c r="AM32" s="44">
        <f>AK32+AI32+AG32+AE32+AC32</f>
        <v>35</v>
      </c>
      <c r="AN32" s="21">
        <v>0</v>
      </c>
      <c r="AO32" s="37">
        <f>AN32/AX32</f>
        <v>0</v>
      </c>
      <c r="AP32" s="2">
        <v>8</v>
      </c>
      <c r="AQ32" s="34">
        <f>AP32/AX32</f>
        <v>0.22857142857142856</v>
      </c>
      <c r="AR32" s="23">
        <v>9</v>
      </c>
      <c r="AS32" s="30">
        <f>AR32/AX32</f>
        <v>0.25714285714285712</v>
      </c>
      <c r="AT32" s="2">
        <v>7</v>
      </c>
      <c r="AU32" s="34">
        <f>AT32/AX32</f>
        <v>0.2</v>
      </c>
      <c r="AV32" s="23">
        <v>11</v>
      </c>
      <c r="AW32" s="40">
        <f>AV32/AX32</f>
        <v>0.31428571428571428</v>
      </c>
      <c r="AX32" s="44">
        <f>AV32+AT32+AR32+AP32+AN32</f>
        <v>35</v>
      </c>
    </row>
    <row r="33" spans="1:93" x14ac:dyDescent="0.25">
      <c r="A33" s="6" t="s">
        <v>61</v>
      </c>
      <c r="B33" s="6">
        <v>0</v>
      </c>
      <c r="C33" s="10">
        <v>0</v>
      </c>
      <c r="D33" s="10"/>
      <c r="E33" s="10">
        <v>0</v>
      </c>
      <c r="F33" s="10">
        <v>0</v>
      </c>
      <c r="G33" s="21"/>
      <c r="H33" s="37"/>
      <c r="I33" s="2"/>
      <c r="J33" s="34"/>
      <c r="K33" s="23"/>
      <c r="L33" s="30"/>
      <c r="M33" s="2"/>
      <c r="N33" s="34"/>
      <c r="O33" s="23"/>
      <c r="P33" s="40"/>
      <c r="Q33" s="44">
        <f>O33+M33+K33+I33+G33</f>
        <v>0</v>
      </c>
      <c r="R33" s="21"/>
      <c r="S33" s="37"/>
      <c r="T33" s="2"/>
      <c r="U33" s="34"/>
      <c r="V33" s="23"/>
      <c r="W33" s="30"/>
      <c r="X33" s="2"/>
      <c r="Y33" s="34"/>
      <c r="Z33" s="23"/>
      <c r="AA33" s="40"/>
      <c r="AB33" s="44">
        <f>Z33+X33+V33+T33+R33</f>
        <v>0</v>
      </c>
      <c r="AC33" s="21"/>
      <c r="AD33" s="37"/>
      <c r="AE33" s="2"/>
      <c r="AF33" s="34"/>
      <c r="AG33" s="23"/>
      <c r="AH33" s="30"/>
      <c r="AI33" s="2"/>
      <c r="AJ33" s="34"/>
      <c r="AK33" s="23"/>
      <c r="AL33" s="40"/>
      <c r="AM33" s="44">
        <f>AK33+AI33+AG33+AE33+AC33</f>
        <v>0</v>
      </c>
      <c r="AN33" s="21"/>
      <c r="AO33" s="37"/>
      <c r="AP33" s="2"/>
      <c r="AQ33" s="34"/>
      <c r="AR33" s="23"/>
      <c r="AS33" s="30"/>
      <c r="AT33" s="2"/>
      <c r="AU33" s="34"/>
      <c r="AV33" s="23"/>
      <c r="AW33" s="40"/>
      <c r="AX33" s="44">
        <f>AV33+AT33+AR33+AP33+AN33</f>
        <v>0</v>
      </c>
    </row>
    <row r="34" spans="1:93" ht="17.25" customHeight="1" thickBot="1" x14ac:dyDescent="0.3">
      <c r="A34" s="6"/>
      <c r="B34" s="12">
        <f>SUM(B29:B33)</f>
        <v>323</v>
      </c>
      <c r="C34" s="66">
        <f>SUM(C29:C33)</f>
        <v>10580</v>
      </c>
      <c r="D34" s="66"/>
      <c r="E34" s="66">
        <f>SUM(E29:E33)</f>
        <v>15650</v>
      </c>
      <c r="F34" s="66">
        <f>SUM(F29:F33)</f>
        <v>26025.55</v>
      </c>
      <c r="G34" s="22"/>
      <c r="H34" s="38"/>
      <c r="I34" s="16"/>
      <c r="J34" s="35"/>
      <c r="K34" s="24"/>
      <c r="L34" s="31"/>
      <c r="M34" s="16"/>
      <c r="N34" s="35"/>
      <c r="O34" s="24"/>
      <c r="P34" s="41"/>
      <c r="Q34" s="12">
        <f>SUM(Q29:Q33)</f>
        <v>322</v>
      </c>
      <c r="R34" s="22"/>
      <c r="S34" s="38"/>
      <c r="T34" s="16"/>
      <c r="U34" s="35"/>
      <c r="V34" s="24"/>
      <c r="W34" s="31"/>
      <c r="X34" s="16"/>
      <c r="Y34" s="35"/>
      <c r="Z34" s="24"/>
      <c r="AA34" s="41"/>
      <c r="AB34" s="12">
        <f>SUM(AB29:AB33)</f>
        <v>323</v>
      </c>
      <c r="AC34" s="22"/>
      <c r="AD34" s="38"/>
      <c r="AE34" s="16"/>
      <c r="AF34" s="35"/>
      <c r="AG34" s="24"/>
      <c r="AH34" s="31"/>
      <c r="AI34" s="16"/>
      <c r="AJ34" s="35"/>
      <c r="AK34" s="24"/>
      <c r="AL34" s="41"/>
      <c r="AM34" s="12">
        <f>SUM(AM29:AM33)</f>
        <v>323</v>
      </c>
      <c r="AN34" s="22"/>
      <c r="AO34" s="38"/>
      <c r="AP34" s="16"/>
      <c r="AQ34" s="35"/>
      <c r="AR34" s="24"/>
      <c r="AS34" s="31"/>
      <c r="AT34" s="16"/>
      <c r="AU34" s="35"/>
      <c r="AV34" s="24"/>
      <c r="AW34" s="41"/>
      <c r="AX34" s="12">
        <f>SUM(AX29:AX33)</f>
        <v>323</v>
      </c>
    </row>
    <row r="35" spans="1:93" x14ac:dyDescent="0.25">
      <c r="A35" s="45" t="s">
        <v>21</v>
      </c>
      <c r="B35" s="59"/>
      <c r="C35" s="65"/>
      <c r="D35" s="65"/>
      <c r="E35" s="65"/>
      <c r="F35" s="65"/>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60"/>
      <c r="BJ35" s="15"/>
      <c r="BK35" s="43"/>
      <c r="BL35" s="15"/>
      <c r="BM35" s="43"/>
      <c r="BN35" s="15"/>
      <c r="BO35" s="43"/>
      <c r="BP35" s="15"/>
      <c r="BQ35" s="43"/>
      <c r="BR35" s="15"/>
      <c r="BS35" s="43"/>
      <c r="BT35" s="15"/>
      <c r="BU35" s="15"/>
      <c r="BV35" s="43"/>
      <c r="BW35" s="15"/>
      <c r="BX35" s="43"/>
      <c r="BY35" s="15"/>
      <c r="BZ35" s="43"/>
      <c r="CA35" s="15"/>
      <c r="CB35" s="43"/>
      <c r="CC35" s="15"/>
      <c r="CD35" s="43"/>
      <c r="CE35" s="15"/>
    </row>
    <row r="36" spans="1:93" x14ac:dyDescent="0.25">
      <c r="A36" s="18" t="s">
        <v>62</v>
      </c>
      <c r="B36" s="1" t="s">
        <v>1</v>
      </c>
      <c r="C36" s="8" t="s">
        <v>2</v>
      </c>
      <c r="D36" s="8"/>
      <c r="E36" s="8" t="s">
        <v>4</v>
      </c>
      <c r="F36" s="8" t="s">
        <v>5</v>
      </c>
      <c r="G36" s="57"/>
      <c r="H36" s="57" t="s">
        <v>6</v>
      </c>
      <c r="I36" s="57"/>
      <c r="J36" s="57"/>
      <c r="K36" s="57"/>
      <c r="L36" s="57"/>
      <c r="M36" s="57"/>
      <c r="N36" s="57"/>
      <c r="O36" s="57"/>
      <c r="P36" s="57"/>
      <c r="Q36" s="57"/>
      <c r="R36" s="57"/>
      <c r="S36" s="57" t="s">
        <v>9</v>
      </c>
      <c r="T36" s="57"/>
      <c r="U36" s="57"/>
      <c r="V36" s="57"/>
      <c r="W36" s="57"/>
      <c r="X36" s="57"/>
      <c r="Y36" s="57"/>
      <c r="Z36" s="57"/>
      <c r="AA36" s="57"/>
      <c r="AB36" s="57"/>
      <c r="AC36" s="57"/>
      <c r="AD36" s="57" t="s">
        <v>33</v>
      </c>
      <c r="AE36" s="57"/>
      <c r="AF36" s="57"/>
      <c r="AG36" s="57"/>
      <c r="AH36" s="57"/>
      <c r="AI36" s="57"/>
      <c r="AJ36" s="57"/>
      <c r="AK36" s="57"/>
      <c r="AL36" s="57"/>
      <c r="AM36" s="57"/>
      <c r="AN36" s="57"/>
      <c r="AO36" s="57" t="s">
        <v>34</v>
      </c>
      <c r="AP36" s="57"/>
      <c r="AQ36" s="57"/>
      <c r="AR36" s="57"/>
      <c r="AS36" s="57"/>
      <c r="AT36" s="57"/>
      <c r="AU36" s="57"/>
      <c r="AV36" s="57"/>
      <c r="AW36" s="57"/>
      <c r="AX36" s="57"/>
      <c r="AY36" s="57"/>
      <c r="AZ36" s="57" t="s">
        <v>35</v>
      </c>
      <c r="BA36" s="57"/>
      <c r="BB36" s="57"/>
      <c r="BC36" s="57"/>
      <c r="BD36" s="57"/>
      <c r="BE36" s="57"/>
      <c r="BF36" s="57"/>
      <c r="BG36" s="57"/>
      <c r="BH36" s="57"/>
      <c r="BI36" s="58"/>
      <c r="BJ36" s="15"/>
      <c r="BK36" s="15"/>
      <c r="BL36" s="15"/>
      <c r="BM36" s="15"/>
      <c r="BN36" s="15"/>
      <c r="BO36" s="15"/>
      <c r="BP36" s="15"/>
      <c r="BQ36" s="15"/>
      <c r="BR36" s="15"/>
      <c r="BS36" s="15"/>
      <c r="BT36" s="15"/>
      <c r="BU36" s="15"/>
      <c r="BV36" s="15"/>
      <c r="BW36" s="15"/>
      <c r="BX36" s="15"/>
      <c r="BY36" s="15"/>
      <c r="BZ36" s="15"/>
      <c r="CA36" s="15"/>
      <c r="CB36" s="15"/>
      <c r="CC36" s="15"/>
      <c r="CD36" s="15"/>
      <c r="CE36" s="15"/>
    </row>
    <row r="37" spans="1:93" s="52" customFormat="1" x14ac:dyDescent="0.25">
      <c r="A37" s="54"/>
      <c r="B37" s="46"/>
      <c r="C37" s="47"/>
      <c r="D37" s="47"/>
      <c r="E37" s="47"/>
      <c r="F37" s="47"/>
      <c r="G37" s="48" t="s">
        <v>12</v>
      </c>
      <c r="H37" s="49" t="s">
        <v>13</v>
      </c>
      <c r="I37" s="48" t="s">
        <v>14</v>
      </c>
      <c r="J37" s="49" t="s">
        <v>13</v>
      </c>
      <c r="K37" s="48" t="s">
        <v>15</v>
      </c>
      <c r="L37" s="49" t="s">
        <v>13</v>
      </c>
      <c r="M37" s="48" t="s">
        <v>16</v>
      </c>
      <c r="N37" s="49" t="s">
        <v>13</v>
      </c>
      <c r="O37" s="48" t="s">
        <v>17</v>
      </c>
      <c r="P37" s="49" t="s">
        <v>13</v>
      </c>
      <c r="Q37" s="48" t="s">
        <v>18</v>
      </c>
      <c r="R37" s="48" t="s">
        <v>12</v>
      </c>
      <c r="S37" s="49" t="s">
        <v>13</v>
      </c>
      <c r="T37" s="48" t="s">
        <v>14</v>
      </c>
      <c r="U37" s="49" t="s">
        <v>13</v>
      </c>
      <c r="V37" s="48" t="s">
        <v>15</v>
      </c>
      <c r="W37" s="49" t="s">
        <v>13</v>
      </c>
      <c r="X37" s="48" t="s">
        <v>16</v>
      </c>
      <c r="Y37" s="49" t="s">
        <v>13</v>
      </c>
      <c r="Z37" s="48" t="s">
        <v>17</v>
      </c>
      <c r="AA37" s="49" t="s">
        <v>13</v>
      </c>
      <c r="AB37" s="48" t="s">
        <v>18</v>
      </c>
      <c r="AC37" s="48" t="s">
        <v>12</v>
      </c>
      <c r="AD37" s="49" t="s">
        <v>13</v>
      </c>
      <c r="AE37" s="48" t="s">
        <v>14</v>
      </c>
      <c r="AF37" s="49" t="s">
        <v>13</v>
      </c>
      <c r="AG37" s="48" t="s">
        <v>15</v>
      </c>
      <c r="AH37" s="49" t="s">
        <v>13</v>
      </c>
      <c r="AI37" s="48" t="s">
        <v>16</v>
      </c>
      <c r="AJ37" s="49" t="s">
        <v>13</v>
      </c>
      <c r="AK37" s="48" t="s">
        <v>17</v>
      </c>
      <c r="AL37" s="49" t="s">
        <v>13</v>
      </c>
      <c r="AM37" s="48" t="s">
        <v>18</v>
      </c>
      <c r="AN37" s="48"/>
      <c r="AO37" s="49" t="s">
        <v>13</v>
      </c>
      <c r="AP37" s="48" t="s">
        <v>14</v>
      </c>
      <c r="AQ37" s="49" t="s">
        <v>13</v>
      </c>
      <c r="AR37" s="48" t="s">
        <v>15</v>
      </c>
      <c r="AS37" s="49" t="s">
        <v>13</v>
      </c>
      <c r="AT37" s="48" t="s">
        <v>16</v>
      </c>
      <c r="AU37" s="49" t="s">
        <v>13</v>
      </c>
      <c r="AV37" s="48" t="s">
        <v>17</v>
      </c>
      <c r="AW37" s="49" t="s">
        <v>13</v>
      </c>
      <c r="AX37" s="48" t="s">
        <v>18</v>
      </c>
      <c r="AY37" s="48" t="s">
        <v>12</v>
      </c>
      <c r="AZ37" s="49" t="s">
        <v>13</v>
      </c>
      <c r="BA37" s="48" t="s">
        <v>14</v>
      </c>
      <c r="BB37" s="49" t="s">
        <v>13</v>
      </c>
      <c r="BC37" s="48" t="s">
        <v>15</v>
      </c>
      <c r="BD37" s="49" t="s">
        <v>13</v>
      </c>
      <c r="BE37" s="48" t="s">
        <v>16</v>
      </c>
      <c r="BF37" s="49" t="s">
        <v>13</v>
      </c>
      <c r="BG37" s="48" t="s">
        <v>17</v>
      </c>
      <c r="BH37" s="49" t="s">
        <v>13</v>
      </c>
      <c r="BI37" s="48" t="s">
        <v>18</v>
      </c>
      <c r="BJ37" s="50"/>
      <c r="BK37" s="51"/>
      <c r="BL37" s="50"/>
      <c r="BM37" s="51"/>
      <c r="BN37" s="50"/>
      <c r="BO37" s="51"/>
      <c r="BP37" s="50"/>
      <c r="BQ37" s="51"/>
      <c r="BR37" s="50"/>
      <c r="BS37" s="51"/>
      <c r="BT37" s="50"/>
      <c r="BU37" s="50"/>
      <c r="BV37" s="51"/>
      <c r="BW37" s="50"/>
      <c r="BX37" s="51"/>
      <c r="BY37" s="50"/>
      <c r="BZ37" s="51"/>
      <c r="CA37" s="50"/>
      <c r="CB37" s="51"/>
      <c r="CC37" s="50"/>
      <c r="CD37" s="51"/>
      <c r="CE37" s="50"/>
      <c r="CG37" s="53"/>
      <c r="CI37" s="53"/>
      <c r="CK37" s="53"/>
      <c r="CM37" s="53"/>
      <c r="CO37" s="53"/>
    </row>
    <row r="38" spans="1:93" x14ac:dyDescent="0.25">
      <c r="A38" s="11" t="s">
        <v>63</v>
      </c>
      <c r="B38" s="6">
        <v>199</v>
      </c>
      <c r="C38" s="10">
        <v>22414</v>
      </c>
      <c r="D38" s="75"/>
      <c r="E38" s="10">
        <v>12587</v>
      </c>
      <c r="F38" s="10"/>
      <c r="G38" s="21">
        <v>0</v>
      </c>
      <c r="H38" s="37">
        <f>G38/Q38</f>
        <v>0</v>
      </c>
      <c r="I38" s="2">
        <v>10</v>
      </c>
      <c r="J38" s="34">
        <f>I38/Q38</f>
        <v>5.0251256281407038E-2</v>
      </c>
      <c r="K38" s="23">
        <v>122</v>
      </c>
      <c r="L38" s="30">
        <f>K38/Q38</f>
        <v>0.61306532663316582</v>
      </c>
      <c r="M38" s="2">
        <v>21</v>
      </c>
      <c r="N38" s="34">
        <f>M38/Q38</f>
        <v>0.10552763819095477</v>
      </c>
      <c r="O38" s="23">
        <v>46</v>
      </c>
      <c r="P38" s="40">
        <f>O38/Q38</f>
        <v>0.23115577889447236</v>
      </c>
      <c r="Q38" s="44">
        <f>O38+M38+K38+I38+G38</f>
        <v>199</v>
      </c>
      <c r="R38" s="21">
        <v>0</v>
      </c>
      <c r="S38" s="37">
        <f>R38/AB38</f>
        <v>0</v>
      </c>
      <c r="T38" s="2">
        <v>191</v>
      </c>
      <c r="U38" s="34">
        <f>T38/AB38</f>
        <v>0.95979899497487442</v>
      </c>
      <c r="V38" s="23">
        <v>8</v>
      </c>
      <c r="W38" s="30">
        <f>V38/AB38</f>
        <v>4.0201005025125629E-2</v>
      </c>
      <c r="X38" s="2">
        <v>0</v>
      </c>
      <c r="Y38" s="34">
        <f>X38/AB38</f>
        <v>0</v>
      </c>
      <c r="Z38" s="23">
        <v>0</v>
      </c>
      <c r="AA38" s="40">
        <f>Z38/AB38</f>
        <v>0</v>
      </c>
      <c r="AB38" s="44">
        <f>Z38+X38+V38+T38+R38</f>
        <v>199</v>
      </c>
      <c r="AC38" s="21">
        <v>0</v>
      </c>
      <c r="AD38" s="37">
        <f>AC38/AM38</f>
        <v>0</v>
      </c>
      <c r="AE38" s="2">
        <v>117</v>
      </c>
      <c r="AF38" s="34">
        <f>AE38/AM38</f>
        <v>0.5879396984924623</v>
      </c>
      <c r="AG38" s="23">
        <v>46</v>
      </c>
      <c r="AH38" s="30">
        <f>AG38/AM38</f>
        <v>0.23115577889447236</v>
      </c>
      <c r="AI38" s="2">
        <v>13</v>
      </c>
      <c r="AJ38" s="34">
        <f>AI38/AM38</f>
        <v>6.5326633165829151E-2</v>
      </c>
      <c r="AK38" s="23">
        <v>23</v>
      </c>
      <c r="AL38" s="40">
        <f>AK38/AM38</f>
        <v>0.11557788944723618</v>
      </c>
      <c r="AM38" s="44">
        <f>AK38+AI38+AG38+AE38+AC38</f>
        <v>199</v>
      </c>
      <c r="AN38" s="21">
        <v>0</v>
      </c>
      <c r="AO38" s="37">
        <f>AN38/AX38</f>
        <v>0</v>
      </c>
      <c r="AP38" s="2">
        <v>32</v>
      </c>
      <c r="AQ38" s="34">
        <f>AP38/AX38</f>
        <v>0.16080402010050251</v>
      </c>
      <c r="AR38" s="23">
        <v>144</v>
      </c>
      <c r="AS38" s="30">
        <f>AR38/AX38</f>
        <v>0.72361809045226133</v>
      </c>
      <c r="AT38" s="2">
        <v>4</v>
      </c>
      <c r="AU38" s="34">
        <f>AT38/AX38</f>
        <v>2.0100502512562814E-2</v>
      </c>
      <c r="AV38" s="23">
        <v>19</v>
      </c>
      <c r="AW38" s="40">
        <f>AV38/AX38</f>
        <v>9.5477386934673364E-2</v>
      </c>
      <c r="AX38" s="44">
        <f>AV38+AT38+AR38+AP38+AN38</f>
        <v>199</v>
      </c>
      <c r="AY38" s="21">
        <v>0</v>
      </c>
      <c r="AZ38" s="37">
        <f>AY38/BI38</f>
        <v>0</v>
      </c>
      <c r="BA38" s="2">
        <v>125</v>
      </c>
      <c r="BB38" s="34">
        <f>BA38/BI38</f>
        <v>0.62814070351758799</v>
      </c>
      <c r="BC38" s="23">
        <v>56</v>
      </c>
      <c r="BD38" s="30">
        <f>BC38/BI38</f>
        <v>0.28140703517587939</v>
      </c>
      <c r="BE38" s="2">
        <v>10</v>
      </c>
      <c r="BF38" s="34">
        <f>BE38/BI38</f>
        <v>5.0251256281407038E-2</v>
      </c>
      <c r="BG38" s="23">
        <v>8</v>
      </c>
      <c r="BH38" s="40">
        <f>BG38/BI38</f>
        <v>4.0201005025125629E-2</v>
      </c>
      <c r="BI38" s="44">
        <f>BG38+BE38+BC38+BA38+AY38</f>
        <v>199</v>
      </c>
    </row>
    <row r="39" spans="1:93" x14ac:dyDescent="0.25">
      <c r="A39" s="11" t="s">
        <v>43</v>
      </c>
      <c r="B39" s="6">
        <v>381</v>
      </c>
      <c r="C39" s="10">
        <v>16602</v>
      </c>
      <c r="D39" s="75"/>
      <c r="E39" s="10">
        <v>14067</v>
      </c>
      <c r="F39" s="10"/>
      <c r="G39" s="21">
        <v>0</v>
      </c>
      <c r="H39" s="37">
        <f>G39/Q39</f>
        <v>0</v>
      </c>
      <c r="I39" s="2">
        <v>98</v>
      </c>
      <c r="J39" s="34">
        <f>I39/Q39</f>
        <v>0.25789473684210529</v>
      </c>
      <c r="K39" s="23">
        <v>210</v>
      </c>
      <c r="L39" s="30">
        <f>K39/Q39</f>
        <v>0.55263157894736847</v>
      </c>
      <c r="M39" s="2">
        <v>21</v>
      </c>
      <c r="N39" s="34">
        <f>M39/Q39</f>
        <v>5.526315789473684E-2</v>
      </c>
      <c r="O39" s="23">
        <v>51</v>
      </c>
      <c r="P39" s="40">
        <f>O39/Q39</f>
        <v>0.13421052631578947</v>
      </c>
      <c r="Q39" s="44">
        <f>O39+M39+K39+I39+G39</f>
        <v>380</v>
      </c>
      <c r="R39" s="21">
        <v>0</v>
      </c>
      <c r="S39" s="37">
        <f>R39/AB39</f>
        <v>0</v>
      </c>
      <c r="T39" s="2">
        <v>367</v>
      </c>
      <c r="U39" s="34">
        <f>T39/AB39</f>
        <v>0.9683377308707124</v>
      </c>
      <c r="V39" s="23">
        <v>12</v>
      </c>
      <c r="W39" s="30">
        <f>V39/AB39</f>
        <v>3.1662269129287601E-2</v>
      </c>
      <c r="X39" s="2">
        <v>0</v>
      </c>
      <c r="Y39" s="34">
        <f>X39/AB39</f>
        <v>0</v>
      </c>
      <c r="Z39" s="23">
        <v>0</v>
      </c>
      <c r="AA39" s="40">
        <f>Z39/AB39</f>
        <v>0</v>
      </c>
      <c r="AB39" s="44">
        <f>Z39+X39+V39+T39+R39</f>
        <v>379</v>
      </c>
      <c r="AC39" s="21">
        <v>0</v>
      </c>
      <c r="AD39" s="37">
        <f>AC39/AM39</f>
        <v>0</v>
      </c>
      <c r="AE39" s="2">
        <v>260</v>
      </c>
      <c r="AF39" s="34">
        <f>AE39/AM39</f>
        <v>0.68601583113456466</v>
      </c>
      <c r="AG39" s="23">
        <v>68</v>
      </c>
      <c r="AH39" s="30">
        <f>AG39/AM39</f>
        <v>0.17941952506596306</v>
      </c>
      <c r="AI39" s="2">
        <v>15</v>
      </c>
      <c r="AJ39" s="34">
        <f>AI39/AM39</f>
        <v>3.9577836411609502E-2</v>
      </c>
      <c r="AK39" s="23">
        <v>36</v>
      </c>
      <c r="AL39" s="40">
        <f>AK39/AM39</f>
        <v>9.498680738786279E-2</v>
      </c>
      <c r="AM39" s="44">
        <f>AK39+AI39+AG39+AE39+AC39</f>
        <v>379</v>
      </c>
      <c r="AN39" s="21">
        <v>0</v>
      </c>
      <c r="AO39" s="37">
        <f>AN39/AX39</f>
        <v>0</v>
      </c>
      <c r="AP39" s="2">
        <v>170</v>
      </c>
      <c r="AQ39" s="34">
        <f>AP39/AX39</f>
        <v>0.44854881266490765</v>
      </c>
      <c r="AR39" s="23">
        <v>188</v>
      </c>
      <c r="AS39" s="30">
        <f>AR39/AX39</f>
        <v>0.49604221635883905</v>
      </c>
      <c r="AT39" s="2">
        <v>7</v>
      </c>
      <c r="AU39" s="34">
        <f>AT39/AX39</f>
        <v>1.8469656992084433E-2</v>
      </c>
      <c r="AV39" s="23">
        <v>14</v>
      </c>
      <c r="AW39" s="40">
        <f>AV39/AX39</f>
        <v>3.6939313984168866E-2</v>
      </c>
      <c r="AX39" s="44">
        <f>AV39+AT39+AR39+AP39+AN39</f>
        <v>379</v>
      </c>
      <c r="AY39" s="21">
        <v>0</v>
      </c>
      <c r="AZ39" s="37">
        <f>AY39/BI39</f>
        <v>0</v>
      </c>
      <c r="BA39" s="2">
        <v>314</v>
      </c>
      <c r="BB39" s="34">
        <f>BA39/BI39</f>
        <v>0.83289124668435011</v>
      </c>
      <c r="BC39" s="23">
        <v>54</v>
      </c>
      <c r="BD39" s="30">
        <f>BC39/BI39</f>
        <v>0.14323607427055704</v>
      </c>
      <c r="BE39" s="2">
        <v>4</v>
      </c>
      <c r="BF39" s="34">
        <f>BE39/BI39</f>
        <v>1.0610079575596816E-2</v>
      </c>
      <c r="BG39" s="23">
        <v>5</v>
      </c>
      <c r="BH39" s="40">
        <f>BG39/BI39</f>
        <v>1.3262599469496022E-2</v>
      </c>
      <c r="BI39" s="44">
        <f>BG39+BE39+BC39+BA39+AY39</f>
        <v>377</v>
      </c>
    </row>
    <row r="40" spans="1:93" x14ac:dyDescent="0.25">
      <c r="A40" s="6" t="s">
        <v>64</v>
      </c>
      <c r="B40" s="6">
        <v>465</v>
      </c>
      <c r="C40" s="10">
        <v>18901</v>
      </c>
      <c r="D40" s="10"/>
      <c r="E40" s="10">
        <v>15311</v>
      </c>
      <c r="F40" s="10"/>
      <c r="G40" s="21">
        <v>0</v>
      </c>
      <c r="H40" s="37">
        <f>G40/Q40</f>
        <v>0</v>
      </c>
      <c r="I40" s="2">
        <v>95</v>
      </c>
      <c r="J40" s="34">
        <f>I40/Q40</f>
        <v>0.20430107526881722</v>
      </c>
      <c r="K40" s="23">
        <v>263</v>
      </c>
      <c r="L40" s="30">
        <f>K40/Q40</f>
        <v>0.56559139784946233</v>
      </c>
      <c r="M40" s="2">
        <v>57</v>
      </c>
      <c r="N40" s="34">
        <f>M40/Q40</f>
        <v>0.12258064516129032</v>
      </c>
      <c r="O40" s="23">
        <v>50</v>
      </c>
      <c r="P40" s="40">
        <f>O40/Q40</f>
        <v>0.10752688172043011</v>
      </c>
      <c r="Q40" s="44">
        <f>O40+M40+K40+I40+G40</f>
        <v>465</v>
      </c>
      <c r="R40" s="21">
        <v>2</v>
      </c>
      <c r="S40" s="37">
        <f>R40/AB40</f>
        <v>4.3010752688172043E-3</v>
      </c>
      <c r="T40" s="2">
        <v>444</v>
      </c>
      <c r="U40" s="34">
        <f>T40/AB40</f>
        <v>0.95483870967741935</v>
      </c>
      <c r="V40" s="23">
        <v>14</v>
      </c>
      <c r="W40" s="30">
        <f>V40/AB40</f>
        <v>3.0107526881720432E-2</v>
      </c>
      <c r="X40" s="2">
        <v>4</v>
      </c>
      <c r="Y40" s="34">
        <f>X40/AB40</f>
        <v>8.6021505376344086E-3</v>
      </c>
      <c r="Z40" s="23">
        <v>1</v>
      </c>
      <c r="AA40" s="40">
        <f>Z40/AB40</f>
        <v>2.1505376344086021E-3</v>
      </c>
      <c r="AB40" s="44">
        <f>Z40+X40+V40+T40+R40</f>
        <v>465</v>
      </c>
      <c r="AC40" s="21">
        <v>1</v>
      </c>
      <c r="AD40" s="37">
        <f>AC40/AM40</f>
        <v>2.1505376344086021E-3</v>
      </c>
      <c r="AE40" s="2">
        <v>250</v>
      </c>
      <c r="AF40" s="34">
        <f>AE40/AM40</f>
        <v>0.5376344086021505</v>
      </c>
      <c r="AG40" s="23">
        <v>124</v>
      </c>
      <c r="AH40" s="30">
        <f>AG40/AM40</f>
        <v>0.26666666666666666</v>
      </c>
      <c r="AI40" s="2">
        <v>46</v>
      </c>
      <c r="AJ40" s="34">
        <f>AI40/AM40</f>
        <v>9.8924731182795697E-2</v>
      </c>
      <c r="AK40" s="23">
        <v>44</v>
      </c>
      <c r="AL40" s="40">
        <f>AK40/AM40</f>
        <v>9.4623655913978491E-2</v>
      </c>
      <c r="AM40" s="44">
        <f>AK40+AI40+AG40+AE40+AC40</f>
        <v>465</v>
      </c>
      <c r="AN40" s="21">
        <v>0</v>
      </c>
      <c r="AO40" s="37">
        <f>AN40/AX40</f>
        <v>0</v>
      </c>
      <c r="AP40" s="2">
        <v>243</v>
      </c>
      <c r="AQ40" s="34">
        <f>AP40/AX40</f>
        <v>0.52258064516129032</v>
      </c>
      <c r="AR40" s="23">
        <v>210</v>
      </c>
      <c r="AS40" s="30">
        <f>AR40/AX40</f>
        <v>0.45161290322580644</v>
      </c>
      <c r="AT40" s="2">
        <v>5</v>
      </c>
      <c r="AU40" s="34">
        <f>AT40/AX40</f>
        <v>1.0752688172043012E-2</v>
      </c>
      <c r="AV40" s="23">
        <v>7</v>
      </c>
      <c r="AW40" s="40">
        <f>AV40/AX40</f>
        <v>1.5053763440860216E-2</v>
      </c>
      <c r="AX40" s="44">
        <f>AV40+AT40+AR40+AP40+AN40</f>
        <v>465</v>
      </c>
      <c r="AY40" s="21">
        <v>0</v>
      </c>
      <c r="AZ40" s="37">
        <f>AY40/BI40</f>
        <v>0</v>
      </c>
      <c r="BA40" s="2">
        <v>398</v>
      </c>
      <c r="BB40" s="34">
        <f>BA40/BI40</f>
        <v>0.85775862068965514</v>
      </c>
      <c r="BC40" s="23">
        <v>53</v>
      </c>
      <c r="BD40" s="30">
        <f>BC40/BI40</f>
        <v>0.11422413793103449</v>
      </c>
      <c r="BE40" s="2">
        <v>10</v>
      </c>
      <c r="BF40" s="34">
        <f>BE40/BI40</f>
        <v>2.1551724137931036E-2</v>
      </c>
      <c r="BG40" s="23">
        <v>3</v>
      </c>
      <c r="BH40" s="40">
        <f>BG40/BI40</f>
        <v>6.4655172413793103E-3</v>
      </c>
      <c r="BI40" s="44">
        <f>BG40+BE40+BC40+BA40+AY40</f>
        <v>464</v>
      </c>
    </row>
    <row r="41" spans="1:93" x14ac:dyDescent="0.25">
      <c r="A41" t="s">
        <v>65</v>
      </c>
      <c r="B41" s="13">
        <v>421</v>
      </c>
      <c r="C41" s="14">
        <v>23135</v>
      </c>
      <c r="D41" s="75"/>
      <c r="E41" s="14">
        <v>16878</v>
      </c>
      <c r="F41" s="10"/>
      <c r="G41" s="21">
        <v>0</v>
      </c>
      <c r="H41" s="37">
        <f>G41/Q41</f>
        <v>0</v>
      </c>
      <c r="I41" s="2">
        <v>89</v>
      </c>
      <c r="J41" s="34">
        <f>I41/Q41</f>
        <v>0.21140142517814728</v>
      </c>
      <c r="K41" s="23">
        <v>154</v>
      </c>
      <c r="L41" s="30">
        <f>K41/Q41</f>
        <v>0.36579572446555819</v>
      </c>
      <c r="M41" s="2">
        <v>50</v>
      </c>
      <c r="N41" s="34">
        <f>M41/Q41</f>
        <v>0.11876484560570071</v>
      </c>
      <c r="O41" s="23">
        <v>128</v>
      </c>
      <c r="P41" s="40">
        <f>O41/Q41</f>
        <v>0.30403800475059384</v>
      </c>
      <c r="Q41" s="44">
        <f>O41+M41+K41+I41+G41</f>
        <v>421</v>
      </c>
      <c r="R41" s="21">
        <v>0</v>
      </c>
      <c r="S41" s="37">
        <f>R41/AB41</f>
        <v>0</v>
      </c>
      <c r="T41" s="2">
        <v>396</v>
      </c>
      <c r="U41" s="34">
        <f>T41/AB41</f>
        <v>0.94061757719714967</v>
      </c>
      <c r="V41" s="23">
        <v>18</v>
      </c>
      <c r="W41" s="30">
        <f>V41/AB41</f>
        <v>4.2755344418052253E-2</v>
      </c>
      <c r="X41" s="2">
        <v>4</v>
      </c>
      <c r="Y41" s="34">
        <f>X41/AB41</f>
        <v>9.5011876484560574E-3</v>
      </c>
      <c r="Z41" s="23">
        <v>3</v>
      </c>
      <c r="AA41" s="40">
        <f>Z41/AB41</f>
        <v>7.1258907363420431E-3</v>
      </c>
      <c r="AB41" s="44">
        <f>Z41+X41+V41+T41+R41</f>
        <v>421</v>
      </c>
      <c r="AC41" s="21">
        <v>0</v>
      </c>
      <c r="AD41" s="37">
        <f>AC41/AM41</f>
        <v>0</v>
      </c>
      <c r="AE41" s="2">
        <v>311</v>
      </c>
      <c r="AF41" s="34">
        <f>AE41/AM41</f>
        <v>0.73871733966745845</v>
      </c>
      <c r="AG41" s="23">
        <v>61</v>
      </c>
      <c r="AH41" s="30">
        <f>AG41/AM41</f>
        <v>0.14489311163895488</v>
      </c>
      <c r="AI41" s="2">
        <v>24</v>
      </c>
      <c r="AJ41" s="34">
        <f>AI41/AM41</f>
        <v>5.7007125890736345E-2</v>
      </c>
      <c r="AK41" s="23">
        <v>25</v>
      </c>
      <c r="AL41" s="40">
        <f>AK41/AM41</f>
        <v>5.9382422802850353E-2</v>
      </c>
      <c r="AM41" s="44">
        <f>AK41+AI41+AG41+AE41+AC41</f>
        <v>421</v>
      </c>
      <c r="AN41" s="21">
        <v>0</v>
      </c>
      <c r="AO41" s="37">
        <f>AN41/AX41</f>
        <v>0</v>
      </c>
      <c r="AP41" s="2">
        <v>157</v>
      </c>
      <c r="AQ41" s="34">
        <f>AP41/AX41</f>
        <v>0.37380952380952381</v>
      </c>
      <c r="AR41" s="23">
        <v>140</v>
      </c>
      <c r="AS41" s="30">
        <f>AR41/AX41</f>
        <v>0.33333333333333331</v>
      </c>
      <c r="AT41" s="2">
        <v>22</v>
      </c>
      <c r="AU41" s="34">
        <f>AT41/AX41</f>
        <v>5.2380952380952382E-2</v>
      </c>
      <c r="AV41" s="23">
        <v>101</v>
      </c>
      <c r="AW41" s="40">
        <f>AV41/AX41</f>
        <v>0.24047619047619048</v>
      </c>
      <c r="AX41" s="44">
        <f>AV41+AT41+AR41+AP41+AN41</f>
        <v>420</v>
      </c>
      <c r="AY41" s="21">
        <v>0</v>
      </c>
      <c r="AZ41" s="37">
        <f>AY41/BI41</f>
        <v>0</v>
      </c>
      <c r="BA41" s="2">
        <v>308</v>
      </c>
      <c r="BB41" s="34">
        <f>BA41/BI41</f>
        <v>0.73333333333333328</v>
      </c>
      <c r="BC41" s="23">
        <v>73</v>
      </c>
      <c r="BD41" s="30">
        <f>BC41/BI41</f>
        <v>0.1738095238095238</v>
      </c>
      <c r="BE41" s="2">
        <v>24</v>
      </c>
      <c r="BF41" s="34">
        <f>BE41/BI41</f>
        <v>5.7142857142857141E-2</v>
      </c>
      <c r="BG41" s="23">
        <v>15</v>
      </c>
      <c r="BH41" s="40">
        <f>BG41/BI41</f>
        <v>3.5714285714285712E-2</v>
      </c>
      <c r="BI41" s="44">
        <f>BG41+BE41+BC41+BA41+AY41</f>
        <v>420</v>
      </c>
    </row>
    <row r="42" spans="1:93" ht="15.75" thickBot="1" x14ac:dyDescent="0.3">
      <c r="B42" s="12">
        <f>SUM(B38:B41)</f>
        <v>1466</v>
      </c>
      <c r="C42" s="66">
        <f>SUM(C38:C41)</f>
        <v>81052</v>
      </c>
      <c r="D42" s="66"/>
      <c r="E42" s="66">
        <f>SUM(E38:E41)</f>
        <v>58843</v>
      </c>
      <c r="F42" s="72"/>
      <c r="G42" s="22"/>
      <c r="H42" s="38"/>
      <c r="I42" s="16"/>
      <c r="J42" s="35"/>
      <c r="K42" s="24"/>
      <c r="L42" s="31"/>
      <c r="M42" s="16"/>
      <c r="N42" s="35"/>
      <c r="O42" s="24"/>
      <c r="P42" s="41"/>
      <c r="Q42" s="12">
        <f>SUM(Q37:Q41)</f>
        <v>1465</v>
      </c>
      <c r="R42" s="22"/>
      <c r="S42" s="38"/>
      <c r="T42" s="16"/>
      <c r="U42" s="35"/>
      <c r="V42" s="24"/>
      <c r="W42" s="31"/>
      <c r="X42" s="16"/>
      <c r="Y42" s="35"/>
      <c r="Z42" s="24"/>
      <c r="AA42" s="41"/>
      <c r="AB42" s="12">
        <f>SUM(AB37:AB41)</f>
        <v>1464</v>
      </c>
      <c r="AC42" s="22"/>
      <c r="AD42" s="38"/>
      <c r="AE42" s="16"/>
      <c r="AF42" s="35"/>
      <c r="AG42" s="24"/>
      <c r="AH42" s="31"/>
      <c r="AI42" s="16"/>
      <c r="AJ42" s="35"/>
      <c r="AK42" s="24"/>
      <c r="AL42" s="41"/>
      <c r="AM42" s="12">
        <f>SUM(AM37:AM41)</f>
        <v>1464</v>
      </c>
      <c r="AN42" s="22"/>
      <c r="AO42" s="38"/>
      <c r="AP42" s="16"/>
      <c r="AQ42" s="35"/>
      <c r="AR42" s="24"/>
      <c r="AS42" s="31"/>
      <c r="AT42" s="16"/>
      <c r="AU42" s="35"/>
      <c r="AV42" s="24"/>
      <c r="AW42" s="41"/>
      <c r="AX42" s="12">
        <f>SUM(AX37:AX41)</f>
        <v>1463</v>
      </c>
      <c r="AY42" s="22"/>
      <c r="AZ42" s="38"/>
      <c r="BA42" s="16"/>
      <c r="BB42" s="35"/>
      <c r="BC42" s="24"/>
      <c r="BD42" s="31"/>
      <c r="BE42" s="16"/>
      <c r="BF42" s="35"/>
      <c r="BG42" s="24"/>
      <c r="BH42" s="41"/>
      <c r="BI42" s="12">
        <f>SUM(BI37:BI41)</f>
        <v>1460</v>
      </c>
    </row>
    <row r="43" spans="1:93" x14ac:dyDescent="0.25">
      <c r="A43" s="45" t="s">
        <v>21</v>
      </c>
      <c r="B43" s="59"/>
      <c r="C43" s="65"/>
      <c r="D43" s="65"/>
      <c r="E43" s="65"/>
      <c r="F43" s="65"/>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60"/>
      <c r="BJ43" s="15"/>
      <c r="BK43" s="43"/>
      <c r="BL43" s="15"/>
      <c r="BM43" s="43"/>
      <c r="BN43" s="15"/>
      <c r="BO43" s="43"/>
      <c r="BP43" s="15"/>
      <c r="BQ43" s="43"/>
      <c r="BR43" s="15"/>
      <c r="BS43" s="43"/>
      <c r="BT43" s="15"/>
      <c r="BU43" s="15"/>
      <c r="BV43" s="43"/>
      <c r="BW43" s="15"/>
      <c r="BX43" s="43"/>
      <c r="BY43" s="15"/>
      <c r="BZ43" s="43"/>
      <c r="CA43" s="15"/>
      <c r="CB43" s="43"/>
      <c r="CC43" s="15"/>
      <c r="CD43" s="43"/>
      <c r="CE43" s="15"/>
    </row>
    <row r="44" spans="1:93" x14ac:dyDescent="0.25">
      <c r="A44" s="18" t="s">
        <v>66</v>
      </c>
      <c r="B44" s="1" t="s">
        <v>1</v>
      </c>
      <c r="C44" s="8" t="s">
        <v>2</v>
      </c>
      <c r="D44" s="8"/>
      <c r="E44" s="8" t="s">
        <v>4</v>
      </c>
      <c r="F44" s="8" t="s">
        <v>5</v>
      </c>
      <c r="G44" s="57"/>
      <c r="H44" s="57" t="s">
        <v>6</v>
      </c>
      <c r="I44" s="57"/>
      <c r="J44" s="57"/>
      <c r="K44" s="57"/>
      <c r="L44" s="57"/>
      <c r="M44" s="57"/>
      <c r="N44" s="57"/>
      <c r="O44" s="57"/>
      <c r="P44" s="57"/>
      <c r="Q44" s="57"/>
      <c r="R44" s="57"/>
      <c r="S44" s="57" t="s">
        <v>9</v>
      </c>
      <c r="T44" s="57"/>
      <c r="U44" s="57"/>
      <c r="V44" s="57"/>
      <c r="W44" s="57"/>
      <c r="X44" s="57"/>
      <c r="Y44" s="57"/>
      <c r="Z44" s="57"/>
      <c r="AA44" s="57"/>
      <c r="AB44" s="57"/>
      <c r="AC44" s="57"/>
      <c r="AD44" s="57" t="s">
        <v>33</v>
      </c>
      <c r="AE44" s="57"/>
      <c r="AF44" s="57"/>
      <c r="AG44" s="57"/>
      <c r="AH44" s="57"/>
      <c r="AI44" s="57"/>
      <c r="AJ44" s="57"/>
      <c r="AK44" s="57"/>
      <c r="AL44" s="57"/>
      <c r="AM44" s="57"/>
      <c r="AN44" s="57"/>
      <c r="AO44" s="57" t="s">
        <v>34</v>
      </c>
      <c r="AP44" s="57"/>
      <c r="AQ44" s="57"/>
      <c r="AR44" s="57"/>
      <c r="AS44" s="57"/>
      <c r="AT44" s="57"/>
      <c r="AU44" s="57"/>
      <c r="AV44" s="57"/>
      <c r="AW44" s="57"/>
      <c r="AX44" s="57"/>
      <c r="AY44" s="57"/>
      <c r="AZ44" s="57" t="s">
        <v>35</v>
      </c>
      <c r="BA44" s="57"/>
      <c r="BB44" s="57"/>
      <c r="BC44" s="57"/>
      <c r="BD44" s="57"/>
      <c r="BE44" s="57"/>
      <c r="BF44" s="57"/>
      <c r="BG44" s="57"/>
      <c r="BH44" s="57"/>
      <c r="BI44" s="58"/>
      <c r="BJ44" s="15"/>
      <c r="BK44" s="15"/>
      <c r="BL44" s="15"/>
      <c r="BM44" s="15"/>
      <c r="BN44" s="15"/>
      <c r="BO44" s="15"/>
      <c r="BP44" s="15"/>
      <c r="BQ44" s="15"/>
      <c r="BR44" s="15"/>
      <c r="BS44" s="15"/>
      <c r="BT44" s="15"/>
      <c r="BU44" s="15"/>
      <c r="BV44" s="15"/>
      <c r="BW44" s="15"/>
      <c r="BX44" s="15"/>
      <c r="BY44" s="15"/>
      <c r="BZ44" s="15"/>
      <c r="CA44" s="15"/>
      <c r="CB44" s="15"/>
      <c r="CC44" s="15"/>
      <c r="CD44" s="15"/>
      <c r="CE44" s="15"/>
    </row>
    <row r="45" spans="1:93" s="52" customFormat="1" ht="15.75" thickBot="1" x14ac:dyDescent="0.3">
      <c r="A45" s="54"/>
      <c r="B45" s="46"/>
      <c r="C45" s="47"/>
      <c r="D45" s="47"/>
      <c r="E45" s="47"/>
      <c r="F45" s="47"/>
      <c r="G45" s="48" t="s">
        <v>12</v>
      </c>
      <c r="H45" s="49" t="s">
        <v>13</v>
      </c>
      <c r="I45" s="48" t="s">
        <v>14</v>
      </c>
      <c r="J45" s="49" t="s">
        <v>13</v>
      </c>
      <c r="K45" s="48" t="s">
        <v>15</v>
      </c>
      <c r="L45" s="49" t="s">
        <v>13</v>
      </c>
      <c r="M45" s="48" t="s">
        <v>16</v>
      </c>
      <c r="N45" s="49" t="s">
        <v>13</v>
      </c>
      <c r="O45" s="48" t="s">
        <v>17</v>
      </c>
      <c r="P45" s="49" t="s">
        <v>13</v>
      </c>
      <c r="Q45" s="48" t="s">
        <v>18</v>
      </c>
      <c r="R45" s="48" t="s">
        <v>12</v>
      </c>
      <c r="S45" s="49" t="s">
        <v>13</v>
      </c>
      <c r="T45" s="48" t="s">
        <v>14</v>
      </c>
      <c r="U45" s="49" t="s">
        <v>13</v>
      </c>
      <c r="V45" s="48" t="s">
        <v>15</v>
      </c>
      <c r="W45" s="49" t="s">
        <v>13</v>
      </c>
      <c r="X45" s="48" t="s">
        <v>16</v>
      </c>
      <c r="Y45" s="49" t="s">
        <v>13</v>
      </c>
      <c r="Z45" s="48" t="s">
        <v>17</v>
      </c>
      <c r="AA45" s="49" t="s">
        <v>13</v>
      </c>
      <c r="AB45" s="48" t="s">
        <v>18</v>
      </c>
      <c r="AC45" s="48" t="s">
        <v>12</v>
      </c>
      <c r="AD45" s="49" t="s">
        <v>13</v>
      </c>
      <c r="AE45" s="48" t="s">
        <v>14</v>
      </c>
      <c r="AF45" s="49" t="s">
        <v>13</v>
      </c>
      <c r="AG45" s="48" t="s">
        <v>15</v>
      </c>
      <c r="AH45" s="49" t="s">
        <v>13</v>
      </c>
      <c r="AI45" s="48" t="s">
        <v>16</v>
      </c>
      <c r="AJ45" s="49" t="s">
        <v>13</v>
      </c>
      <c r="AK45" s="48" t="s">
        <v>17</v>
      </c>
      <c r="AL45" s="49" t="s">
        <v>13</v>
      </c>
      <c r="AM45" s="48" t="s">
        <v>18</v>
      </c>
      <c r="AN45" s="48"/>
      <c r="AO45" s="49" t="s">
        <v>13</v>
      </c>
      <c r="AP45" s="48" t="s">
        <v>14</v>
      </c>
      <c r="AQ45" s="49" t="s">
        <v>13</v>
      </c>
      <c r="AR45" s="48" t="s">
        <v>15</v>
      </c>
      <c r="AS45" s="49" t="s">
        <v>13</v>
      </c>
      <c r="AT45" s="48" t="s">
        <v>16</v>
      </c>
      <c r="AU45" s="49" t="s">
        <v>13</v>
      </c>
      <c r="AV45" s="48" t="s">
        <v>17</v>
      </c>
      <c r="AW45" s="49" t="s">
        <v>13</v>
      </c>
      <c r="AX45" s="48" t="s">
        <v>18</v>
      </c>
      <c r="AY45" s="48" t="s">
        <v>12</v>
      </c>
      <c r="AZ45" s="49" t="s">
        <v>13</v>
      </c>
      <c r="BA45" s="48" t="s">
        <v>14</v>
      </c>
      <c r="BB45" s="49" t="s">
        <v>13</v>
      </c>
      <c r="BC45" s="48" t="s">
        <v>15</v>
      </c>
      <c r="BD45" s="49" t="s">
        <v>13</v>
      </c>
      <c r="BE45" s="48" t="s">
        <v>16</v>
      </c>
      <c r="BF45" s="49" t="s">
        <v>13</v>
      </c>
      <c r="BG45" s="48" t="s">
        <v>17</v>
      </c>
      <c r="BH45" s="49" t="s">
        <v>13</v>
      </c>
      <c r="BI45" s="48" t="s">
        <v>18</v>
      </c>
      <c r="BJ45" s="50"/>
      <c r="BK45" s="51"/>
      <c r="BL45" s="50"/>
      <c r="BM45" s="51"/>
      <c r="BN45" s="50"/>
      <c r="BO45" s="51"/>
      <c r="BP45" s="50"/>
      <c r="BQ45" s="51"/>
      <c r="BR45" s="50"/>
      <c r="BS45" s="51"/>
      <c r="BT45" s="50"/>
      <c r="BU45" s="50"/>
      <c r="BV45" s="51"/>
      <c r="BW45" s="50"/>
      <c r="BX45" s="51"/>
      <c r="BY45" s="50"/>
      <c r="BZ45" s="51"/>
      <c r="CA45" s="50"/>
      <c r="CB45" s="51"/>
      <c r="CC45" s="50"/>
      <c r="CD45" s="51"/>
      <c r="CE45" s="50"/>
      <c r="CG45" s="53"/>
      <c r="CI45" s="53"/>
      <c r="CK45" s="53"/>
      <c r="CM45" s="53"/>
      <c r="CO45" s="53"/>
    </row>
    <row r="46" spans="1:93" x14ac:dyDescent="0.25">
      <c r="A46" t="s">
        <v>67</v>
      </c>
      <c r="B46" s="86">
        <v>1</v>
      </c>
      <c r="C46" s="83">
        <v>235</v>
      </c>
      <c r="D46" s="84"/>
      <c r="E46" s="87">
        <v>353</v>
      </c>
      <c r="F46" s="76"/>
      <c r="G46" s="27">
        <v>0</v>
      </c>
      <c r="H46" s="88">
        <f>G46/Q46</f>
        <v>0</v>
      </c>
      <c r="I46" s="3">
        <v>0</v>
      </c>
      <c r="J46" s="89">
        <f>I46/Q46</f>
        <v>0</v>
      </c>
      <c r="K46" s="28">
        <v>1</v>
      </c>
      <c r="L46" s="90">
        <f>K46/Q46</f>
        <v>1</v>
      </c>
      <c r="M46" s="3">
        <v>0</v>
      </c>
      <c r="N46" s="89">
        <f>M46/Q46</f>
        <v>0</v>
      </c>
      <c r="O46" s="28">
        <v>0</v>
      </c>
      <c r="P46" s="91">
        <f>O46/Q46</f>
        <v>0</v>
      </c>
      <c r="Q46" s="92">
        <f>O46+M46+K46+I46+G46</f>
        <v>1</v>
      </c>
      <c r="R46" s="21">
        <v>0</v>
      </c>
      <c r="S46" s="37">
        <f>R46/AB46</f>
        <v>0</v>
      </c>
      <c r="T46" s="2">
        <v>1</v>
      </c>
      <c r="U46" s="34">
        <f>T46/AB46</f>
        <v>1</v>
      </c>
      <c r="V46" s="23">
        <v>0</v>
      </c>
      <c r="W46" s="30">
        <f>V46/AB46</f>
        <v>0</v>
      </c>
      <c r="X46" s="2">
        <v>0</v>
      </c>
      <c r="Y46" s="34">
        <f>X46/AB46</f>
        <v>0</v>
      </c>
      <c r="Z46" s="23">
        <v>0</v>
      </c>
      <c r="AA46" s="40">
        <f>Z46/AB46</f>
        <v>0</v>
      </c>
      <c r="AB46" s="44">
        <f>Z46+X46+V46+T46+R46</f>
        <v>1</v>
      </c>
      <c r="AC46" s="21">
        <v>0</v>
      </c>
      <c r="AD46" s="37">
        <f>AC46/AM46</f>
        <v>0</v>
      </c>
      <c r="AE46" s="2">
        <v>1</v>
      </c>
      <c r="AF46" s="34">
        <f>AE46/AM46</f>
        <v>1</v>
      </c>
      <c r="AG46" s="23">
        <v>0</v>
      </c>
      <c r="AH46" s="30">
        <f>AG46/AM46</f>
        <v>0</v>
      </c>
      <c r="AI46" s="2">
        <v>0</v>
      </c>
      <c r="AJ46" s="34">
        <f>AI46/AM46</f>
        <v>0</v>
      </c>
      <c r="AK46" s="23">
        <v>0</v>
      </c>
      <c r="AL46" s="40">
        <f>AK46/AM46</f>
        <v>0</v>
      </c>
      <c r="AM46" s="44">
        <f>AK46+AI46+AG46+AE46+AC46</f>
        <v>1</v>
      </c>
      <c r="AN46" s="21">
        <v>0</v>
      </c>
      <c r="AO46" s="37">
        <f>AN46/AX46</f>
        <v>0</v>
      </c>
      <c r="AP46" s="2">
        <v>0</v>
      </c>
      <c r="AQ46" s="34">
        <f>AP46/AX46</f>
        <v>0</v>
      </c>
      <c r="AR46" s="23">
        <v>1</v>
      </c>
      <c r="AS46" s="30">
        <f>AR46/AX46</f>
        <v>1</v>
      </c>
      <c r="AT46" s="2">
        <v>0</v>
      </c>
      <c r="AU46" s="34">
        <f>AT46/AX46</f>
        <v>0</v>
      </c>
      <c r="AV46" s="23">
        <v>0</v>
      </c>
      <c r="AW46" s="40">
        <f>AV46/AX46</f>
        <v>0</v>
      </c>
      <c r="AX46" s="44">
        <f>AV46+AT46+AR46+AP46+AN46</f>
        <v>1</v>
      </c>
      <c r="AY46" s="21">
        <v>0</v>
      </c>
      <c r="AZ46" s="37">
        <f>AY46/BI46</f>
        <v>0</v>
      </c>
      <c r="BA46" s="2">
        <v>0</v>
      </c>
      <c r="BB46" s="34">
        <f>BA46/BI46</f>
        <v>0</v>
      </c>
      <c r="BC46" s="23">
        <v>1</v>
      </c>
      <c r="BD46" s="30">
        <f>BC46/BI46</f>
        <v>1</v>
      </c>
      <c r="BE46" s="2">
        <v>0</v>
      </c>
      <c r="BF46" s="34">
        <f>BE46/BI46</f>
        <v>0</v>
      </c>
      <c r="BG46" s="23">
        <v>0</v>
      </c>
      <c r="BH46" s="40">
        <f>BG46/BI46</f>
        <v>0</v>
      </c>
      <c r="BI46" s="44">
        <f>BG46+BE46+BC46+BA46+AY46</f>
        <v>1</v>
      </c>
    </row>
    <row r="47" spans="1:93" x14ac:dyDescent="0.25">
      <c r="A47" t="s">
        <v>68</v>
      </c>
      <c r="B47" s="13">
        <v>7</v>
      </c>
      <c r="C47" s="83">
        <v>293</v>
      </c>
      <c r="D47" s="84"/>
      <c r="E47" s="14">
        <v>232</v>
      </c>
      <c r="F47" s="70"/>
      <c r="G47" s="21">
        <v>0</v>
      </c>
      <c r="H47" s="37">
        <f>G47/Q47</f>
        <v>0</v>
      </c>
      <c r="I47" s="2">
        <v>5</v>
      </c>
      <c r="J47" s="34">
        <f>I47/Q47</f>
        <v>0.7142857142857143</v>
      </c>
      <c r="K47" s="23">
        <v>1</v>
      </c>
      <c r="L47" s="30">
        <f>K47/Q47</f>
        <v>0.14285714285714285</v>
      </c>
      <c r="M47" s="2">
        <v>1</v>
      </c>
      <c r="N47" s="34">
        <f>M47/Q47</f>
        <v>0.14285714285714285</v>
      </c>
      <c r="O47" s="23">
        <v>0</v>
      </c>
      <c r="P47" s="40">
        <f>O47/Q47</f>
        <v>0</v>
      </c>
      <c r="Q47" s="44">
        <f>O47+M47+K47+I47+G47</f>
        <v>7</v>
      </c>
      <c r="R47" s="21">
        <v>0</v>
      </c>
      <c r="S47" s="37">
        <f>R47/AB47</f>
        <v>0</v>
      </c>
      <c r="T47" s="2">
        <v>7</v>
      </c>
      <c r="U47" s="34">
        <f>T47/AB47</f>
        <v>1</v>
      </c>
      <c r="V47" s="23">
        <v>0</v>
      </c>
      <c r="W47" s="30">
        <f>V47/AB47</f>
        <v>0</v>
      </c>
      <c r="X47" s="2">
        <v>0</v>
      </c>
      <c r="Y47" s="34">
        <f>X47/AB47</f>
        <v>0</v>
      </c>
      <c r="Z47" s="23">
        <v>0</v>
      </c>
      <c r="AA47" s="40">
        <f>Z47/AB47</f>
        <v>0</v>
      </c>
      <c r="AB47" s="44">
        <f>Z47+X47+V47+T47+R47</f>
        <v>7</v>
      </c>
      <c r="AC47" s="21">
        <v>0</v>
      </c>
      <c r="AD47" s="37">
        <f>AC47/AM47</f>
        <v>0</v>
      </c>
      <c r="AE47" s="2">
        <v>5</v>
      </c>
      <c r="AF47" s="34">
        <f>AE47/AM47</f>
        <v>0.7142857142857143</v>
      </c>
      <c r="AG47" s="23">
        <v>1</v>
      </c>
      <c r="AH47" s="30">
        <f>AG47/AM47</f>
        <v>0.14285714285714285</v>
      </c>
      <c r="AI47" s="2">
        <v>1</v>
      </c>
      <c r="AJ47" s="34">
        <f>AI47/AM47</f>
        <v>0.14285714285714285</v>
      </c>
      <c r="AK47" s="23">
        <v>0</v>
      </c>
      <c r="AL47" s="40">
        <f>AK47/AM47</f>
        <v>0</v>
      </c>
      <c r="AM47" s="44">
        <f>AK47+AI47+AG47+AE47+AC47</f>
        <v>7</v>
      </c>
      <c r="AN47" s="21">
        <v>0</v>
      </c>
      <c r="AO47" s="37">
        <f>AN47/AX47</f>
        <v>0</v>
      </c>
      <c r="AP47" s="2">
        <v>6</v>
      </c>
      <c r="AQ47" s="34">
        <f>AP47/AX47</f>
        <v>0.8571428571428571</v>
      </c>
      <c r="AR47" s="23">
        <v>1</v>
      </c>
      <c r="AS47" s="30">
        <f>AR47/AX47</f>
        <v>0.14285714285714285</v>
      </c>
      <c r="AT47" s="2">
        <v>0</v>
      </c>
      <c r="AU47" s="34">
        <f>AT47/AX47</f>
        <v>0</v>
      </c>
      <c r="AV47" s="23">
        <v>0</v>
      </c>
      <c r="AW47" s="40">
        <f>AV47/AX47</f>
        <v>0</v>
      </c>
      <c r="AX47" s="44">
        <f>AV47+AT47+AR47+AP47+AN47</f>
        <v>7</v>
      </c>
      <c r="AY47" s="21">
        <v>0</v>
      </c>
      <c r="AZ47" s="37">
        <f>AY47/BI47</f>
        <v>0</v>
      </c>
      <c r="BA47" s="2">
        <v>7</v>
      </c>
      <c r="BB47" s="34">
        <f>BA47/BI47</f>
        <v>1</v>
      </c>
      <c r="BC47" s="23">
        <v>0</v>
      </c>
      <c r="BD47" s="30">
        <f>BC47/BI47</f>
        <v>0</v>
      </c>
      <c r="BE47" s="2">
        <v>0</v>
      </c>
      <c r="BF47" s="34">
        <f>BE47/BI47</f>
        <v>0</v>
      </c>
      <c r="BG47" s="23">
        <v>0</v>
      </c>
      <c r="BH47" s="40">
        <f>BG47/BI47</f>
        <v>0</v>
      </c>
      <c r="BI47" s="44">
        <f>BG47+BE47+BC47+BA47+AY47</f>
        <v>7</v>
      </c>
    </row>
    <row r="48" spans="1:93" x14ac:dyDescent="0.25">
      <c r="A48" t="s">
        <v>36</v>
      </c>
      <c r="B48" s="13">
        <v>49</v>
      </c>
      <c r="C48" s="83">
        <v>1603</v>
      </c>
      <c r="D48" s="84"/>
      <c r="E48" s="14">
        <v>1270</v>
      </c>
      <c r="F48" s="70"/>
      <c r="G48" s="21">
        <v>0</v>
      </c>
      <c r="H48" s="37">
        <f>G48/Q48</f>
        <v>0</v>
      </c>
      <c r="I48" s="2">
        <v>10</v>
      </c>
      <c r="J48" s="34">
        <f>I48/Q48</f>
        <v>0.20408163265306123</v>
      </c>
      <c r="K48" s="23">
        <v>30</v>
      </c>
      <c r="L48" s="30">
        <f>K48/Q48</f>
        <v>0.61224489795918369</v>
      </c>
      <c r="M48" s="2">
        <v>2</v>
      </c>
      <c r="N48" s="34">
        <f>M48/Q48</f>
        <v>4.0816326530612242E-2</v>
      </c>
      <c r="O48" s="23">
        <v>7</v>
      </c>
      <c r="P48" s="40">
        <f>O48/Q48</f>
        <v>0.14285714285714285</v>
      </c>
      <c r="Q48" s="44">
        <f>O48+M48+K48+I48+G48</f>
        <v>49</v>
      </c>
      <c r="R48" s="21">
        <v>0</v>
      </c>
      <c r="S48" s="37">
        <f>R48/AB48</f>
        <v>0</v>
      </c>
      <c r="T48" s="2">
        <v>49</v>
      </c>
      <c r="U48" s="34">
        <f>T48/AB48</f>
        <v>1</v>
      </c>
      <c r="V48" s="23">
        <v>0</v>
      </c>
      <c r="W48" s="30">
        <f>V48/AB48</f>
        <v>0</v>
      </c>
      <c r="X48" s="2">
        <v>0</v>
      </c>
      <c r="Y48" s="34">
        <f>X48/AB48</f>
        <v>0</v>
      </c>
      <c r="Z48" s="23">
        <v>0</v>
      </c>
      <c r="AA48" s="40">
        <f>Z48/AB48</f>
        <v>0</v>
      </c>
      <c r="AB48" s="44">
        <f>Z48+X48+V48+T48+R48</f>
        <v>49</v>
      </c>
      <c r="AC48" s="21">
        <v>0</v>
      </c>
      <c r="AD48" s="37">
        <f>AC48/AM48</f>
        <v>0</v>
      </c>
      <c r="AE48" s="2">
        <v>19</v>
      </c>
      <c r="AF48" s="34">
        <f>AE48/AM48</f>
        <v>0.38775510204081631</v>
      </c>
      <c r="AG48" s="23">
        <v>23</v>
      </c>
      <c r="AH48" s="30">
        <f>AG48/AM48</f>
        <v>0.46938775510204084</v>
      </c>
      <c r="AI48" s="2">
        <v>1</v>
      </c>
      <c r="AJ48" s="34">
        <f>AI48/AM48</f>
        <v>2.0408163265306121E-2</v>
      </c>
      <c r="AK48" s="23">
        <v>6</v>
      </c>
      <c r="AL48" s="40">
        <f>AK48/AM48</f>
        <v>0.12244897959183673</v>
      </c>
      <c r="AM48" s="44">
        <f>AK48+AI48+AG48+AE48+AC48</f>
        <v>49</v>
      </c>
      <c r="AN48" s="21">
        <v>0</v>
      </c>
      <c r="AO48" s="37">
        <f>AN48/AX48</f>
        <v>0</v>
      </c>
      <c r="AP48" s="2">
        <v>36</v>
      </c>
      <c r="AQ48" s="34">
        <f>AP48/AX48</f>
        <v>0.73469387755102045</v>
      </c>
      <c r="AR48" s="23">
        <v>13</v>
      </c>
      <c r="AS48" s="30">
        <f>AR48/AX48</f>
        <v>0.26530612244897961</v>
      </c>
      <c r="AT48" s="2">
        <v>0</v>
      </c>
      <c r="AU48" s="34">
        <f>AT48/AX48</f>
        <v>0</v>
      </c>
      <c r="AV48" s="23">
        <v>0</v>
      </c>
      <c r="AW48" s="40">
        <f>AV48/AX48</f>
        <v>0</v>
      </c>
      <c r="AX48" s="44">
        <f>AV48+AT48+AR48+AP48+AN48</f>
        <v>49</v>
      </c>
      <c r="AY48" s="21">
        <v>0</v>
      </c>
      <c r="AZ48" s="37">
        <f>AY48/BI48</f>
        <v>0</v>
      </c>
      <c r="BA48" s="2">
        <v>37</v>
      </c>
      <c r="BB48" s="34">
        <f>BA48/BI48</f>
        <v>0.75510204081632648</v>
      </c>
      <c r="BC48" s="23">
        <v>10</v>
      </c>
      <c r="BD48" s="30">
        <f>BC48/BI48</f>
        <v>0.20408163265306123</v>
      </c>
      <c r="BE48" s="2">
        <v>1</v>
      </c>
      <c r="BF48" s="34">
        <f>BE48/BI48</f>
        <v>2.0408163265306121E-2</v>
      </c>
      <c r="BG48" s="23">
        <v>1</v>
      </c>
      <c r="BH48" s="40">
        <f>BG48/BI48</f>
        <v>2.0408163265306121E-2</v>
      </c>
      <c r="BI48" s="44">
        <f>BG48+BE48+BC48+BA48+AY48</f>
        <v>49</v>
      </c>
    </row>
    <row r="49" spans="1:93" ht="15.75" thickBot="1" x14ac:dyDescent="0.3">
      <c r="B49" s="19">
        <f>SUM(B46:B48)</f>
        <v>57</v>
      </c>
      <c r="C49" s="85">
        <f>SUM(C46:C48)</f>
        <v>2131</v>
      </c>
      <c r="D49" s="66"/>
      <c r="E49" s="63">
        <f>SUM(E46:E48)</f>
        <v>1855</v>
      </c>
      <c r="F49" s="93"/>
      <c r="G49" s="25"/>
      <c r="H49" s="39"/>
      <c r="I49" s="4"/>
      <c r="J49" s="36"/>
      <c r="K49" s="26"/>
      <c r="L49" s="32"/>
      <c r="M49" s="4"/>
      <c r="N49" s="36"/>
      <c r="O49" s="26"/>
      <c r="P49" s="42"/>
      <c r="Q49" s="19">
        <f>SUM(Q44:Q48)</f>
        <v>57</v>
      </c>
      <c r="R49" s="22"/>
      <c r="S49" s="38"/>
      <c r="T49" s="16"/>
      <c r="U49" s="35"/>
      <c r="V49" s="24"/>
      <c r="W49" s="31"/>
      <c r="X49" s="16"/>
      <c r="Y49" s="35"/>
      <c r="Z49" s="24"/>
      <c r="AA49" s="41"/>
      <c r="AB49" s="12">
        <f>SUM(AB44:AB48)</f>
        <v>57</v>
      </c>
      <c r="AC49" s="22"/>
      <c r="AD49" s="38"/>
      <c r="AE49" s="16"/>
      <c r="AF49" s="35"/>
      <c r="AG49" s="24"/>
      <c r="AH49" s="31"/>
      <c r="AI49" s="16"/>
      <c r="AJ49" s="35"/>
      <c r="AK49" s="24"/>
      <c r="AL49" s="41"/>
      <c r="AM49" s="12">
        <f>SUM(AM44:AM48)</f>
        <v>57</v>
      </c>
      <c r="AN49" s="22"/>
      <c r="AO49" s="38"/>
      <c r="AP49" s="16"/>
      <c r="AQ49" s="35"/>
      <c r="AR49" s="24"/>
      <c r="AS49" s="31"/>
      <c r="AT49" s="16"/>
      <c r="AU49" s="35"/>
      <c r="AV49" s="24"/>
      <c r="AW49" s="41"/>
      <c r="AX49" s="12">
        <f>SUM(AX44:AX48)</f>
        <v>57</v>
      </c>
      <c r="AY49" s="22"/>
      <c r="AZ49" s="38"/>
      <c r="BA49" s="16"/>
      <c r="BB49" s="35"/>
      <c r="BC49" s="24"/>
      <c r="BD49" s="31"/>
      <c r="BE49" s="16"/>
      <c r="BF49" s="35"/>
      <c r="BG49" s="24"/>
      <c r="BH49" s="41"/>
      <c r="BI49" s="12">
        <f>SUM(BI44:BI48)</f>
        <v>57</v>
      </c>
    </row>
    <row r="50" spans="1:93" x14ac:dyDescent="0.25">
      <c r="A50" s="45" t="s">
        <v>21</v>
      </c>
      <c r="B50" s="59"/>
      <c r="C50" s="65"/>
      <c r="D50" s="65"/>
      <c r="E50" s="65"/>
      <c r="F50" s="65"/>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60"/>
      <c r="BJ50" s="15"/>
      <c r="BK50" s="43"/>
      <c r="BL50" s="15"/>
      <c r="BM50" s="43"/>
      <c r="BN50" s="15"/>
      <c r="BO50" s="43"/>
      <c r="BP50" s="15"/>
      <c r="BQ50" s="43"/>
      <c r="BR50" s="15"/>
      <c r="BS50" s="43"/>
      <c r="BT50" s="15"/>
      <c r="BU50" s="15"/>
      <c r="BV50" s="43"/>
      <c r="BW50" s="15"/>
      <c r="BX50" s="43"/>
      <c r="BY50" s="15"/>
      <c r="BZ50" s="43"/>
      <c r="CA50" s="15"/>
      <c r="CB50" s="43"/>
      <c r="CC50" s="15"/>
      <c r="CD50" s="43"/>
      <c r="CE50" s="15"/>
    </row>
    <row r="51" spans="1:93" x14ac:dyDescent="0.25">
      <c r="A51" s="18" t="s">
        <v>70</v>
      </c>
      <c r="B51" s="1" t="s">
        <v>1</v>
      </c>
      <c r="C51" s="8" t="s">
        <v>2</v>
      </c>
      <c r="D51" s="8"/>
      <c r="E51" s="8" t="s">
        <v>4</v>
      </c>
      <c r="F51" s="8" t="s">
        <v>5</v>
      </c>
      <c r="G51" s="57"/>
      <c r="H51" s="57" t="s">
        <v>6</v>
      </c>
      <c r="I51" s="57"/>
      <c r="J51" s="57"/>
      <c r="K51" s="57"/>
      <c r="L51" s="57"/>
      <c r="M51" s="57"/>
      <c r="N51" s="57"/>
      <c r="O51" s="57"/>
      <c r="P51" s="57"/>
      <c r="Q51" s="57"/>
      <c r="R51" s="57"/>
      <c r="S51" s="57" t="s">
        <v>9</v>
      </c>
      <c r="T51" s="57"/>
      <c r="U51" s="57"/>
      <c r="V51" s="57"/>
      <c r="W51" s="57"/>
      <c r="X51" s="57"/>
      <c r="Y51" s="57"/>
      <c r="Z51" s="57"/>
      <c r="AA51" s="57"/>
      <c r="AB51" s="57"/>
      <c r="AC51" s="57"/>
      <c r="AD51" s="57" t="s">
        <v>33</v>
      </c>
      <c r="AE51" s="57"/>
      <c r="AF51" s="57"/>
      <c r="AG51" s="57"/>
      <c r="AH51" s="57"/>
      <c r="AI51" s="57"/>
      <c r="AJ51" s="57"/>
      <c r="AK51" s="57"/>
      <c r="AL51" s="57"/>
      <c r="AM51" s="57"/>
      <c r="AN51" s="57"/>
      <c r="AO51" s="57" t="s">
        <v>34</v>
      </c>
      <c r="AP51" s="57"/>
      <c r="AQ51" s="57"/>
      <c r="AR51" s="57"/>
      <c r="AS51" s="57"/>
      <c r="AT51" s="57"/>
      <c r="AU51" s="57"/>
      <c r="AV51" s="57"/>
      <c r="AW51" s="57"/>
      <c r="AX51" s="57"/>
      <c r="AY51" s="57"/>
      <c r="AZ51" s="57" t="s">
        <v>35</v>
      </c>
      <c r="BA51" s="57"/>
      <c r="BB51" s="57"/>
      <c r="BC51" s="57"/>
      <c r="BD51" s="57"/>
      <c r="BE51" s="57"/>
      <c r="BF51" s="57"/>
      <c r="BG51" s="57"/>
      <c r="BH51" s="57"/>
      <c r="BI51" s="58"/>
      <c r="BJ51" s="15"/>
      <c r="BK51" s="15"/>
      <c r="BL51" s="15"/>
      <c r="BM51" s="15"/>
      <c r="BN51" s="15"/>
      <c r="BO51" s="15"/>
      <c r="BP51" s="15"/>
      <c r="BQ51" s="15"/>
      <c r="BR51" s="15"/>
      <c r="BS51" s="15"/>
      <c r="BT51" s="15"/>
      <c r="BU51" s="15"/>
      <c r="BV51" s="15"/>
      <c r="BW51" s="15"/>
      <c r="BX51" s="15"/>
      <c r="BY51" s="15"/>
      <c r="BZ51" s="15"/>
      <c r="CA51" s="15"/>
      <c r="CB51" s="15"/>
      <c r="CC51" s="15"/>
      <c r="CD51" s="15"/>
      <c r="CE51" s="15"/>
    </row>
    <row r="52" spans="1:93" s="52" customFormat="1" ht="15.75" thickBot="1" x14ac:dyDescent="0.3">
      <c r="A52" s="54"/>
      <c r="B52" s="46"/>
      <c r="C52" s="47"/>
      <c r="D52" s="47"/>
      <c r="E52" s="47"/>
      <c r="F52" s="47"/>
      <c r="G52" s="48" t="s">
        <v>12</v>
      </c>
      <c r="H52" s="49" t="s">
        <v>13</v>
      </c>
      <c r="I52" s="48" t="s">
        <v>14</v>
      </c>
      <c r="J52" s="49" t="s">
        <v>13</v>
      </c>
      <c r="K52" s="48" t="s">
        <v>15</v>
      </c>
      <c r="L52" s="49" t="s">
        <v>13</v>
      </c>
      <c r="M52" s="48" t="s">
        <v>16</v>
      </c>
      <c r="N52" s="49" t="s">
        <v>13</v>
      </c>
      <c r="O52" s="48" t="s">
        <v>17</v>
      </c>
      <c r="P52" s="49" t="s">
        <v>13</v>
      </c>
      <c r="Q52" s="48" t="s">
        <v>18</v>
      </c>
      <c r="R52" s="48" t="s">
        <v>12</v>
      </c>
      <c r="S52" s="49" t="s">
        <v>13</v>
      </c>
      <c r="T52" s="48" t="s">
        <v>14</v>
      </c>
      <c r="U52" s="49" t="s">
        <v>13</v>
      </c>
      <c r="V52" s="48" t="s">
        <v>15</v>
      </c>
      <c r="W52" s="49" t="s">
        <v>13</v>
      </c>
      <c r="X52" s="48" t="s">
        <v>16</v>
      </c>
      <c r="Y52" s="49" t="s">
        <v>13</v>
      </c>
      <c r="Z52" s="48" t="s">
        <v>17</v>
      </c>
      <c r="AA52" s="49" t="s">
        <v>13</v>
      </c>
      <c r="AB52" s="48" t="s">
        <v>18</v>
      </c>
      <c r="AC52" s="48" t="s">
        <v>12</v>
      </c>
      <c r="AD52" s="49" t="s">
        <v>13</v>
      </c>
      <c r="AE52" s="48" t="s">
        <v>14</v>
      </c>
      <c r="AF52" s="49" t="s">
        <v>13</v>
      </c>
      <c r="AG52" s="48" t="s">
        <v>15</v>
      </c>
      <c r="AH52" s="49" t="s">
        <v>13</v>
      </c>
      <c r="AI52" s="48" t="s">
        <v>16</v>
      </c>
      <c r="AJ52" s="49" t="s">
        <v>13</v>
      </c>
      <c r="AK52" s="48" t="s">
        <v>17</v>
      </c>
      <c r="AL52" s="49" t="s">
        <v>13</v>
      </c>
      <c r="AM52" s="48" t="s">
        <v>18</v>
      </c>
      <c r="AN52" s="48"/>
      <c r="AO52" s="49" t="s">
        <v>13</v>
      </c>
      <c r="AP52" s="48" t="s">
        <v>14</v>
      </c>
      <c r="AQ52" s="49" t="s">
        <v>13</v>
      </c>
      <c r="AR52" s="48" t="s">
        <v>15</v>
      </c>
      <c r="AS52" s="49" t="s">
        <v>13</v>
      </c>
      <c r="AT52" s="48" t="s">
        <v>16</v>
      </c>
      <c r="AU52" s="49" t="s">
        <v>13</v>
      </c>
      <c r="AV52" s="48" t="s">
        <v>17</v>
      </c>
      <c r="AW52" s="49" t="s">
        <v>13</v>
      </c>
      <c r="AX52" s="48" t="s">
        <v>18</v>
      </c>
      <c r="AY52" s="48" t="s">
        <v>12</v>
      </c>
      <c r="AZ52" s="49" t="s">
        <v>13</v>
      </c>
      <c r="BA52" s="48" t="s">
        <v>14</v>
      </c>
      <c r="BB52" s="49" t="s">
        <v>13</v>
      </c>
      <c r="BC52" s="48" t="s">
        <v>15</v>
      </c>
      <c r="BD52" s="49" t="s">
        <v>13</v>
      </c>
      <c r="BE52" s="48" t="s">
        <v>16</v>
      </c>
      <c r="BF52" s="49" t="s">
        <v>13</v>
      </c>
      <c r="BG52" s="48" t="s">
        <v>17</v>
      </c>
      <c r="BH52" s="49" t="s">
        <v>13</v>
      </c>
      <c r="BI52" s="48" t="s">
        <v>18</v>
      </c>
      <c r="BJ52" s="50"/>
      <c r="BK52" s="51"/>
      <c r="BL52" s="50"/>
      <c r="BM52" s="51"/>
      <c r="BN52" s="50"/>
      <c r="BO52" s="51"/>
      <c r="BP52" s="50"/>
      <c r="BQ52" s="51"/>
      <c r="BR52" s="50"/>
      <c r="BS52" s="51"/>
      <c r="BT52" s="50"/>
      <c r="BU52" s="50"/>
      <c r="BV52" s="51"/>
      <c r="BW52" s="50"/>
      <c r="BX52" s="51"/>
      <c r="BY52" s="50"/>
      <c r="BZ52" s="51"/>
      <c r="CA52" s="50"/>
      <c r="CB52" s="51"/>
      <c r="CC52" s="50"/>
      <c r="CD52" s="51"/>
      <c r="CE52" s="50"/>
      <c r="CG52" s="53"/>
      <c r="CI52" s="53"/>
      <c r="CK52" s="53"/>
      <c r="CM52" s="53"/>
      <c r="CO52" s="53"/>
    </row>
    <row r="53" spans="1:93" x14ac:dyDescent="0.25">
      <c r="A53" t="s">
        <v>38</v>
      </c>
      <c r="B53" s="86">
        <v>0</v>
      </c>
      <c r="C53" s="83">
        <v>0</v>
      </c>
      <c r="D53" s="84"/>
      <c r="E53" s="87">
        <v>0</v>
      </c>
      <c r="F53" s="9"/>
      <c r="G53" s="27"/>
      <c r="H53" s="88"/>
      <c r="I53" s="3"/>
      <c r="J53" s="89"/>
      <c r="K53" s="28"/>
      <c r="L53" s="90"/>
      <c r="M53" s="3"/>
      <c r="N53" s="89"/>
      <c r="O53" s="28"/>
      <c r="P53" s="91"/>
      <c r="Q53" s="92">
        <f>O53+M53+K53+I53+G53</f>
        <v>0</v>
      </c>
      <c r="R53" s="27"/>
      <c r="S53" s="88"/>
      <c r="T53" s="3"/>
      <c r="U53" s="89"/>
      <c r="V53" s="28"/>
      <c r="W53" s="90"/>
      <c r="X53" s="3"/>
      <c r="Y53" s="89"/>
      <c r="Z53" s="28"/>
      <c r="AA53" s="91"/>
      <c r="AB53" s="92">
        <f>Z53+X53+V53+T53+R53</f>
        <v>0</v>
      </c>
      <c r="AC53" s="27"/>
      <c r="AD53" s="88"/>
      <c r="AE53" s="3"/>
      <c r="AF53" s="89"/>
      <c r="AG53" s="28"/>
      <c r="AH53" s="90"/>
      <c r="AI53" s="3"/>
      <c r="AJ53" s="89"/>
      <c r="AK53" s="28"/>
      <c r="AL53" s="91"/>
      <c r="AM53" s="92">
        <f>AK53+AI53+AG53+AE53+AC53</f>
        <v>0</v>
      </c>
      <c r="AN53" s="27"/>
      <c r="AO53" s="88"/>
      <c r="AP53" s="3"/>
      <c r="AQ53" s="89"/>
      <c r="AR53" s="28"/>
      <c r="AS53" s="90"/>
      <c r="AT53" s="3"/>
      <c r="AU53" s="89"/>
      <c r="AV53" s="28"/>
      <c r="AW53" s="91"/>
      <c r="AX53" s="92">
        <f>AV53+AT53+AR53+AP53+AN53</f>
        <v>0</v>
      </c>
      <c r="AY53" s="27"/>
      <c r="AZ53" s="88"/>
      <c r="BA53" s="3"/>
      <c r="BB53" s="89"/>
      <c r="BC53" s="28"/>
      <c r="BD53" s="90"/>
      <c r="BE53" s="3"/>
      <c r="BF53" s="89"/>
      <c r="BG53" s="28"/>
      <c r="BH53" s="91"/>
      <c r="BI53" s="92">
        <f>BG53+BE53+BC53+BA53+AY53</f>
        <v>0</v>
      </c>
    </row>
    <row r="54" spans="1:93" x14ac:dyDescent="0.25">
      <c r="A54" t="s">
        <v>37</v>
      </c>
      <c r="B54" s="13">
        <v>126</v>
      </c>
      <c r="C54" s="83">
        <v>9733</v>
      </c>
      <c r="D54" s="84"/>
      <c r="E54" s="14">
        <v>5757</v>
      </c>
      <c r="F54" s="10"/>
      <c r="G54" s="21">
        <v>0</v>
      </c>
      <c r="H54" s="37">
        <f>G54/Q54</f>
        <v>0</v>
      </c>
      <c r="I54" s="2">
        <v>32</v>
      </c>
      <c r="J54" s="34">
        <f>I54/Q54</f>
        <v>0.25396825396825395</v>
      </c>
      <c r="K54" s="23">
        <v>38</v>
      </c>
      <c r="L54" s="30">
        <f>K54/Q54</f>
        <v>0.30158730158730157</v>
      </c>
      <c r="M54" s="2">
        <v>13</v>
      </c>
      <c r="N54" s="34">
        <f>M54/Q54</f>
        <v>0.10317460317460317</v>
      </c>
      <c r="O54" s="23">
        <v>43</v>
      </c>
      <c r="P54" s="40">
        <f>O54/Q54</f>
        <v>0.34126984126984128</v>
      </c>
      <c r="Q54" s="44">
        <f>O54+M54+K54+I54+G54</f>
        <v>126</v>
      </c>
      <c r="R54" s="21">
        <v>0</v>
      </c>
      <c r="S54" s="37">
        <f>R54/AB54</f>
        <v>0</v>
      </c>
      <c r="T54" s="2">
        <v>120</v>
      </c>
      <c r="U54" s="34">
        <f>T54/AB54</f>
        <v>0.95238095238095233</v>
      </c>
      <c r="V54" s="23">
        <v>6</v>
      </c>
      <c r="W54" s="30">
        <f>V54/AB54</f>
        <v>4.7619047619047616E-2</v>
      </c>
      <c r="X54" s="2">
        <v>0</v>
      </c>
      <c r="Y54" s="34">
        <f>X54/AB54</f>
        <v>0</v>
      </c>
      <c r="Z54" s="23">
        <v>0</v>
      </c>
      <c r="AA54" s="40">
        <f>Z54/AB54</f>
        <v>0</v>
      </c>
      <c r="AB54" s="44">
        <f>Z54+X54+V54+T54+R54</f>
        <v>126</v>
      </c>
      <c r="AC54" s="21">
        <v>0</v>
      </c>
      <c r="AD54" s="37">
        <f>AC54/AM54</f>
        <v>0</v>
      </c>
      <c r="AE54" s="2">
        <v>40</v>
      </c>
      <c r="AF54" s="34">
        <f>AE54/AM54</f>
        <v>0.31746031746031744</v>
      </c>
      <c r="AG54" s="23">
        <v>30</v>
      </c>
      <c r="AH54" s="30">
        <f>AG54/AM54</f>
        <v>0.23809523809523808</v>
      </c>
      <c r="AI54" s="2">
        <v>14</v>
      </c>
      <c r="AJ54" s="34">
        <f>AI54/AM54</f>
        <v>0.1111111111111111</v>
      </c>
      <c r="AK54" s="23">
        <v>42</v>
      </c>
      <c r="AL54" s="40">
        <f>AK54/AM54</f>
        <v>0.33333333333333331</v>
      </c>
      <c r="AM54" s="44">
        <f>AK54+AI54+AG54+AE54+AC54</f>
        <v>126</v>
      </c>
      <c r="AN54" s="21">
        <v>0</v>
      </c>
      <c r="AO54" s="37">
        <f>AN54/AX54</f>
        <v>0</v>
      </c>
      <c r="AP54" s="2">
        <v>111</v>
      </c>
      <c r="AQ54" s="34">
        <f>AP54/AX54</f>
        <v>0.88095238095238093</v>
      </c>
      <c r="AR54" s="23">
        <v>11</v>
      </c>
      <c r="AS54" s="30">
        <f>AR54/AX54</f>
        <v>8.7301587301587297E-2</v>
      </c>
      <c r="AT54" s="2">
        <v>0</v>
      </c>
      <c r="AU54" s="34">
        <f>AT54/AX54</f>
        <v>0</v>
      </c>
      <c r="AV54" s="23">
        <v>4</v>
      </c>
      <c r="AW54" s="40">
        <f>AV54/AX54</f>
        <v>3.1746031746031744E-2</v>
      </c>
      <c r="AX54" s="44">
        <f>AV54+AT54+AR54+AP54+AN54</f>
        <v>126</v>
      </c>
      <c r="AY54" s="21">
        <v>0</v>
      </c>
      <c r="AZ54" s="37">
        <f>AY54/BI54</f>
        <v>0</v>
      </c>
      <c r="BA54" s="2">
        <v>114</v>
      </c>
      <c r="BB54" s="34">
        <f>BA54/BI54</f>
        <v>0.90476190476190477</v>
      </c>
      <c r="BC54" s="23">
        <v>11</v>
      </c>
      <c r="BD54" s="30">
        <f>BC54/BI54</f>
        <v>8.7301587301587297E-2</v>
      </c>
      <c r="BE54" s="2">
        <v>0</v>
      </c>
      <c r="BF54" s="34">
        <f>BE54/BI54</f>
        <v>0</v>
      </c>
      <c r="BG54" s="23">
        <v>1</v>
      </c>
      <c r="BH54" s="40">
        <f>BG54/BI54</f>
        <v>7.9365079365079361E-3</v>
      </c>
      <c r="BI54" s="44">
        <f>BG54+BE54+BC54+BA54+AY54</f>
        <v>126</v>
      </c>
    </row>
    <row r="55" spans="1:93" x14ac:dyDescent="0.25">
      <c r="A55" t="s">
        <v>69</v>
      </c>
      <c r="B55" s="13">
        <v>0</v>
      </c>
      <c r="C55" s="83">
        <v>0</v>
      </c>
      <c r="D55" s="84"/>
      <c r="E55" s="14">
        <v>0</v>
      </c>
      <c r="F55" s="10"/>
      <c r="G55" s="21"/>
      <c r="H55" s="37"/>
      <c r="I55" s="2"/>
      <c r="J55" s="34"/>
      <c r="K55" s="23"/>
      <c r="L55" s="30"/>
      <c r="M55" s="2"/>
      <c r="N55" s="34"/>
      <c r="O55" s="23"/>
      <c r="P55" s="40"/>
      <c r="Q55" s="44">
        <f>O55+M55+K55+I55+G55</f>
        <v>0</v>
      </c>
      <c r="R55" s="21"/>
      <c r="S55" s="37"/>
      <c r="T55" s="2"/>
      <c r="U55" s="34"/>
      <c r="V55" s="23"/>
      <c r="W55" s="30"/>
      <c r="X55" s="2"/>
      <c r="Y55" s="34"/>
      <c r="Z55" s="23"/>
      <c r="AA55" s="40"/>
      <c r="AB55" s="44">
        <f>Z55+X55+V55+T55+R55</f>
        <v>0</v>
      </c>
      <c r="AC55" s="21"/>
      <c r="AD55" s="37"/>
      <c r="AE55" s="2"/>
      <c r="AF55" s="34"/>
      <c r="AG55" s="23"/>
      <c r="AH55" s="30"/>
      <c r="AI55" s="2"/>
      <c r="AJ55" s="34"/>
      <c r="AK55" s="23"/>
      <c r="AL55" s="40"/>
      <c r="AM55" s="44">
        <f>AK55+AI55+AG55+AE55+AC55</f>
        <v>0</v>
      </c>
      <c r="AN55" s="21"/>
      <c r="AO55" s="37"/>
      <c r="AP55" s="2"/>
      <c r="AQ55" s="34"/>
      <c r="AR55" s="23"/>
      <c r="AS55" s="30"/>
      <c r="AT55" s="2"/>
      <c r="AU55" s="34"/>
      <c r="AV55" s="23"/>
      <c r="AW55" s="40"/>
      <c r="AX55" s="44">
        <f>AV55+AT55+AR55+AP55+AN55</f>
        <v>0</v>
      </c>
      <c r="AY55" s="21"/>
      <c r="AZ55" s="37"/>
      <c r="BA55" s="2"/>
      <c r="BB55" s="34"/>
      <c r="BC55" s="23"/>
      <c r="BD55" s="30"/>
      <c r="BE55" s="2"/>
      <c r="BF55" s="34"/>
      <c r="BG55" s="23"/>
      <c r="BH55" s="40"/>
      <c r="BI55" s="44">
        <f>BG55+BE55+BC55+BA55+AY55</f>
        <v>0</v>
      </c>
    </row>
    <row r="56" spans="1:93" ht="15.75" thickBot="1" x14ac:dyDescent="0.3">
      <c r="B56" s="19">
        <f>SUM(B53:B55)</f>
        <v>126</v>
      </c>
      <c r="C56" s="85">
        <f>SUM(C53:C55)</f>
        <v>9733</v>
      </c>
      <c r="D56" s="66"/>
      <c r="E56" s="63">
        <f>SUM(E53:E55)</f>
        <v>5757</v>
      </c>
      <c r="F56" s="72"/>
      <c r="G56" s="25"/>
      <c r="H56" s="39"/>
      <c r="I56" s="4"/>
      <c r="J56" s="36"/>
      <c r="K56" s="26"/>
      <c r="L56" s="32"/>
      <c r="M56" s="4"/>
      <c r="N56" s="36"/>
      <c r="O56" s="26"/>
      <c r="P56" s="42"/>
      <c r="Q56" s="19">
        <f>SUM(Q51:Q55)</f>
        <v>126</v>
      </c>
      <c r="R56" s="25"/>
      <c r="S56" s="39"/>
      <c r="T56" s="4"/>
      <c r="U56" s="36"/>
      <c r="V56" s="26"/>
      <c r="W56" s="32"/>
      <c r="X56" s="4"/>
      <c r="Y56" s="36"/>
      <c r="Z56" s="26"/>
      <c r="AA56" s="42"/>
      <c r="AB56" s="19">
        <f>SUM(AB51:AB55)</f>
        <v>126</v>
      </c>
      <c r="AC56" s="25"/>
      <c r="AD56" s="39"/>
      <c r="AE56" s="4"/>
      <c r="AF56" s="36"/>
      <c r="AG56" s="26"/>
      <c r="AH56" s="32"/>
      <c r="AI56" s="4"/>
      <c r="AJ56" s="36"/>
      <c r="AK56" s="26"/>
      <c r="AL56" s="42"/>
      <c r="AM56" s="19">
        <f>SUM(AM51:AM55)</f>
        <v>126</v>
      </c>
      <c r="AN56" s="25"/>
      <c r="AO56" s="39"/>
      <c r="AP56" s="4"/>
      <c r="AQ56" s="36"/>
      <c r="AR56" s="26"/>
      <c r="AS56" s="32"/>
      <c r="AT56" s="4"/>
      <c r="AU56" s="36"/>
      <c r="AV56" s="26"/>
      <c r="AW56" s="42"/>
      <c r="AX56" s="19">
        <f>SUM(AX51:AX55)</f>
        <v>126</v>
      </c>
      <c r="AY56" s="25"/>
      <c r="AZ56" s="39"/>
      <c r="BA56" s="4"/>
      <c r="BB56" s="36"/>
      <c r="BC56" s="26"/>
      <c r="BD56" s="32"/>
      <c r="BE56" s="4"/>
      <c r="BF56" s="36"/>
      <c r="BG56" s="26"/>
      <c r="BH56" s="42"/>
      <c r="BI56" s="19">
        <f>SUM(BI51:BI55)</f>
        <v>126</v>
      </c>
    </row>
    <row r="57" spans="1:93" x14ac:dyDescent="0.25">
      <c r="A57" s="94" t="s">
        <v>39</v>
      </c>
      <c r="B57" s="95"/>
      <c r="C57" s="95"/>
      <c r="D57" s="95"/>
      <c r="E57" s="95"/>
      <c r="F57" s="96"/>
    </row>
    <row r="58" spans="1:93" x14ac:dyDescent="0.25">
      <c r="A58" s="18" t="s">
        <v>0</v>
      </c>
      <c r="B58" s="1" t="s">
        <v>1</v>
      </c>
      <c r="C58" s="8" t="s">
        <v>2</v>
      </c>
      <c r="D58" s="8"/>
      <c r="E58" s="8" t="s">
        <v>4</v>
      </c>
      <c r="F58" s="67" t="s">
        <v>5</v>
      </c>
    </row>
    <row r="59" spans="1:93" x14ac:dyDescent="0.25">
      <c r="A59" s="6" t="s">
        <v>44</v>
      </c>
      <c r="B59" s="6">
        <v>22</v>
      </c>
      <c r="C59" s="10">
        <v>2795</v>
      </c>
      <c r="D59" s="75"/>
      <c r="E59" s="10">
        <v>915</v>
      </c>
      <c r="F59" s="10"/>
    </row>
    <row r="60" spans="1:93" x14ac:dyDescent="0.25">
      <c r="A60" s="6" t="s">
        <v>71</v>
      </c>
      <c r="B60" s="6">
        <v>14</v>
      </c>
      <c r="C60" s="10">
        <v>6458</v>
      </c>
      <c r="D60" s="75"/>
      <c r="E60" s="10">
        <v>1330</v>
      </c>
      <c r="F60" s="10"/>
    </row>
    <row r="61" spans="1:93" x14ac:dyDescent="0.25">
      <c r="A61" s="6" t="s">
        <v>72</v>
      </c>
      <c r="B61" s="6">
        <v>80</v>
      </c>
      <c r="C61" s="10">
        <v>2158</v>
      </c>
      <c r="D61" s="10"/>
      <c r="E61" s="10">
        <v>2003</v>
      </c>
      <c r="F61" s="10"/>
    </row>
    <row r="62" spans="1:93" x14ac:dyDescent="0.25">
      <c r="A62" s="6"/>
      <c r="B62" s="6"/>
      <c r="C62" s="10"/>
      <c r="D62" s="10"/>
      <c r="E62" s="10"/>
      <c r="F62" s="10"/>
    </row>
    <row r="63" spans="1:93" x14ac:dyDescent="0.25">
      <c r="A63" s="62" t="s">
        <v>40</v>
      </c>
      <c r="B63" s="12">
        <f>SUM(B59:B62)</f>
        <v>116</v>
      </c>
      <c r="C63" s="66">
        <f>SUM(C59:C62)</f>
        <v>11411</v>
      </c>
      <c r="D63" s="66"/>
      <c r="E63" s="66">
        <f>SUM(E59:E62)</f>
        <v>4248</v>
      </c>
      <c r="F63" s="10"/>
    </row>
    <row r="64" spans="1:93" x14ac:dyDescent="0.25">
      <c r="A64" s="6"/>
      <c r="B64" s="6"/>
      <c r="C64" s="10"/>
      <c r="D64" s="10"/>
      <c r="E64" s="10"/>
      <c r="F64" s="10"/>
    </row>
    <row r="65" spans="1:6" x14ac:dyDescent="0.25">
      <c r="A65" s="6"/>
      <c r="B65" s="6"/>
      <c r="C65" s="10"/>
      <c r="D65" s="10"/>
      <c r="E65" s="10"/>
      <c r="F65" s="10"/>
    </row>
    <row r="66" spans="1:6" ht="15.75" thickBot="1" x14ac:dyDescent="0.3">
      <c r="A66" s="68" t="s">
        <v>41</v>
      </c>
      <c r="B66" s="68">
        <f>B63+B56+B49+B42+B34+B25+B14</f>
        <v>3554</v>
      </c>
      <c r="C66" s="69">
        <f>C63+C56+C49+C42+C34+C25+C14</f>
        <v>758702</v>
      </c>
      <c r="D66" s="69"/>
      <c r="E66" s="69">
        <f>E63+E56+E49+E42+E34+E25+E14</f>
        <v>285574</v>
      </c>
      <c r="F66" s="69">
        <f>F56+F49+F42+F34+F25+F14</f>
        <v>26025.55</v>
      </c>
    </row>
    <row r="68" spans="1:6" x14ac:dyDescent="0.25">
      <c r="A68" t="s">
        <v>73</v>
      </c>
    </row>
    <row r="69" spans="1:6" x14ac:dyDescent="0.25">
      <c r="A69" t="s">
        <v>42</v>
      </c>
    </row>
    <row r="70" spans="1:6" x14ac:dyDescent="0.25">
      <c r="A70" t="s">
        <v>74</v>
      </c>
    </row>
    <row r="71" spans="1:6" x14ac:dyDescent="0.25">
      <c r="A71" t="s">
        <v>75</v>
      </c>
    </row>
    <row r="72" spans="1:6" x14ac:dyDescent="0.25">
      <c r="A72" t="s">
        <v>76</v>
      </c>
    </row>
    <row r="73" spans="1:6" x14ac:dyDescent="0.25">
      <c r="A73" t="s">
        <v>78</v>
      </c>
      <c r="B73" t="s">
        <v>77</v>
      </c>
    </row>
    <row r="74" spans="1:6" x14ac:dyDescent="0.25">
      <c r="A74" t="s">
        <v>79</v>
      </c>
    </row>
  </sheetData>
  <mergeCells count="2">
    <mergeCell ref="A1:AX2"/>
    <mergeCell ref="A57:F5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84389-7304-4F47-9983-83A841C5471F}">
  <sheetPr>
    <tabColor theme="9" tint="-0.499984740745262"/>
  </sheetPr>
  <dimension ref="A1:CP74"/>
  <sheetViews>
    <sheetView zoomScale="90" zoomScaleNormal="90" workbookViewId="0">
      <selection activeCell="AO18" sqref="AO18:AW23"/>
    </sheetView>
  </sheetViews>
  <sheetFormatPr defaultRowHeight="15" x14ac:dyDescent="0.25"/>
  <cols>
    <col min="1" max="1" width="58.42578125" customWidth="1"/>
    <col min="2" max="2" width="19.85546875" customWidth="1"/>
    <col min="3" max="3" width="44.5703125" style="7" customWidth="1"/>
    <col min="4" max="4" width="8.28515625" style="7" hidden="1" customWidth="1"/>
    <col min="5" max="5" width="12.5703125" style="7" customWidth="1"/>
    <col min="6" max="6" width="11.5703125" style="7" customWidth="1"/>
    <col min="7" max="7" width="7.140625" customWidth="1"/>
    <col min="8" max="8" width="7.140625" style="33" customWidth="1"/>
    <col min="9" max="9" width="7.140625" customWidth="1"/>
    <col min="10" max="10" width="16.7109375" style="33" bestFit="1" customWidth="1"/>
    <col min="11" max="11" width="7.140625" customWidth="1"/>
    <col min="12" max="12" width="7.140625" style="33" customWidth="1"/>
    <col min="13" max="13" width="7.140625" customWidth="1"/>
    <col min="14" max="14" width="8.140625" style="33" bestFit="1" customWidth="1"/>
    <col min="15" max="15" width="7.140625" customWidth="1"/>
    <col min="16" max="16" width="7.140625" style="33" customWidth="1"/>
    <col min="17" max="18" width="7.140625" customWidth="1"/>
    <col min="19" max="19" width="7.140625" style="33" customWidth="1"/>
    <col min="20" max="20" width="7.140625" customWidth="1"/>
    <col min="21" max="21" width="7.140625" style="33" customWidth="1"/>
    <col min="22" max="22" width="7.140625" customWidth="1"/>
    <col min="23" max="23" width="7.140625" style="33" customWidth="1"/>
    <col min="24" max="24" width="7.140625" customWidth="1"/>
    <col min="25" max="25" width="7.140625" style="33" customWidth="1"/>
    <col min="26" max="26" width="7.140625" customWidth="1"/>
    <col min="27" max="27" width="7.140625" style="33" customWidth="1"/>
    <col min="28" max="29" width="7.140625" customWidth="1"/>
    <col min="30" max="30" width="7.140625" style="33" customWidth="1"/>
    <col min="31" max="31" width="7.140625" customWidth="1"/>
    <col min="32" max="32" width="7.140625" style="33" customWidth="1"/>
    <col min="33" max="33" width="7.140625" customWidth="1"/>
    <col min="34" max="34" width="7.140625" style="33" customWidth="1"/>
    <col min="35" max="35" width="7.140625" customWidth="1"/>
    <col min="36" max="36" width="7.140625" style="33" customWidth="1"/>
    <col min="37" max="37" width="7.140625" customWidth="1"/>
    <col min="38" max="38" width="7.140625" style="33" customWidth="1"/>
    <col min="39" max="40" width="7.140625" customWidth="1"/>
    <col min="41" max="41" width="7.140625" style="33" customWidth="1"/>
    <col min="42" max="42" width="7.140625" customWidth="1"/>
    <col min="43" max="43" width="7.140625" style="33" customWidth="1"/>
    <col min="44" max="44" width="7.140625" customWidth="1"/>
    <col min="45" max="45" width="7.140625" style="33" customWidth="1"/>
    <col min="46" max="46" width="7.140625" customWidth="1"/>
    <col min="47" max="47" width="7.140625" style="33" customWidth="1"/>
    <col min="48" max="48" width="7.140625" customWidth="1"/>
    <col min="49" max="49" width="7.140625" style="33" customWidth="1"/>
    <col min="50" max="51" width="7.140625" customWidth="1"/>
    <col min="52" max="52" width="7.140625" style="33" customWidth="1"/>
    <col min="53" max="53" width="7.140625" customWidth="1"/>
    <col min="54" max="54" width="7.140625" style="33" customWidth="1"/>
    <col min="55" max="55" width="7.140625" customWidth="1"/>
    <col min="56" max="56" width="7.140625" style="33" customWidth="1"/>
    <col min="57" max="57" width="7.140625" customWidth="1"/>
    <col min="58" max="58" width="7.140625" style="33" customWidth="1"/>
    <col min="59" max="59" width="7.140625" customWidth="1"/>
    <col min="60" max="60" width="7.140625" style="33" customWidth="1"/>
    <col min="61" max="61" width="7.140625" customWidth="1"/>
    <col min="62" max="62" width="5" customWidth="1"/>
    <col min="63" max="63" width="6.7109375" style="33" customWidth="1"/>
    <col min="64" max="64" width="5" customWidth="1"/>
    <col min="65" max="65" width="6.7109375" style="33" customWidth="1"/>
    <col min="66" max="66" width="5" customWidth="1"/>
    <col min="67" max="67" width="6.7109375" style="33" customWidth="1"/>
    <col min="68" max="68" width="5" customWidth="1"/>
    <col min="69" max="69" width="6.7109375" style="33" customWidth="1"/>
    <col min="70" max="70" width="5" customWidth="1"/>
    <col min="71" max="71" width="6.7109375" style="33" customWidth="1"/>
    <col min="72" max="72" width="12.42578125" customWidth="1"/>
    <col min="73" max="73" width="5" customWidth="1"/>
    <col min="74" max="74" width="6.7109375" style="33" customWidth="1"/>
    <col min="75" max="75" width="5.5703125" bestFit="1" customWidth="1"/>
    <col min="76" max="76" width="7.140625" style="33" customWidth="1"/>
    <col min="77" max="77" width="5" customWidth="1"/>
    <col min="78" max="78" width="6.7109375" style="33" customWidth="1"/>
    <col min="79" max="79" width="5" customWidth="1"/>
    <col min="80" max="80" width="6.7109375" style="33" customWidth="1"/>
    <col min="81" max="81" width="5" customWidth="1"/>
    <col min="82" max="82" width="6.7109375" style="33" customWidth="1"/>
    <col min="83" max="83" width="12.42578125" customWidth="1"/>
    <col min="84" max="84" width="7" customWidth="1"/>
    <col min="85" max="85" width="7" style="33" customWidth="1"/>
    <col min="86" max="86" width="7" customWidth="1"/>
    <col min="87" max="87" width="7" style="33" customWidth="1"/>
    <col min="88" max="88" width="7" customWidth="1"/>
    <col min="89" max="89" width="7" style="33" customWidth="1"/>
    <col min="90" max="90" width="7" customWidth="1"/>
    <col min="91" max="91" width="7" style="33" customWidth="1"/>
    <col min="92" max="92" width="7" customWidth="1"/>
    <col min="93" max="93" width="7" style="33" customWidth="1"/>
    <col min="94" max="94" width="12.42578125" customWidth="1"/>
  </cols>
  <sheetData>
    <row r="1" spans="1:94" x14ac:dyDescent="0.25">
      <c r="A1" s="98" t="s">
        <v>80</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row>
    <row r="2" spans="1:94" x14ac:dyDescent="0.25">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row>
    <row r="3" spans="1:94" x14ac:dyDescent="0.25">
      <c r="A3" s="45" t="s">
        <v>7</v>
      </c>
      <c r="B3" s="45"/>
      <c r="C3" s="64"/>
      <c r="D3" s="64"/>
      <c r="E3" s="64"/>
      <c r="F3" s="64"/>
      <c r="G3" s="45" t="s">
        <v>8</v>
      </c>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15"/>
      <c r="AZ3" s="43"/>
      <c r="BA3" s="15"/>
      <c r="BB3" s="43"/>
      <c r="BC3" s="15"/>
      <c r="BD3" s="43"/>
      <c r="BE3" s="15"/>
      <c r="BF3" s="43"/>
      <c r="BG3" s="15"/>
      <c r="BH3" s="43"/>
      <c r="BI3" s="15"/>
      <c r="BJ3" s="15"/>
      <c r="BK3" s="43"/>
      <c r="BL3" s="15"/>
      <c r="BM3" s="43"/>
      <c r="BN3" s="15"/>
      <c r="BO3" s="43"/>
      <c r="BP3" s="15"/>
      <c r="BQ3" s="43"/>
      <c r="BR3" s="15"/>
      <c r="BS3" s="43"/>
      <c r="BT3" s="15"/>
      <c r="BU3" s="15"/>
      <c r="BV3" s="43"/>
      <c r="BW3" s="15"/>
      <c r="BX3" s="43"/>
      <c r="BY3" s="15"/>
      <c r="BZ3" s="43"/>
      <c r="CA3" s="15"/>
      <c r="CB3" s="43"/>
      <c r="CC3" s="15"/>
      <c r="CD3" s="43"/>
      <c r="CE3" s="15"/>
    </row>
    <row r="4" spans="1:94" x14ac:dyDescent="0.25">
      <c r="A4" s="1" t="s">
        <v>47</v>
      </c>
      <c r="B4" s="1" t="s">
        <v>1</v>
      </c>
      <c r="C4" s="8" t="s">
        <v>2</v>
      </c>
      <c r="D4" s="8" t="s">
        <v>3</v>
      </c>
      <c r="E4" s="8" t="s">
        <v>4</v>
      </c>
      <c r="F4" s="8" t="s">
        <v>5</v>
      </c>
      <c r="G4" s="57"/>
      <c r="H4" s="57" t="s">
        <v>6</v>
      </c>
      <c r="I4" s="57"/>
      <c r="J4" s="57"/>
      <c r="K4" s="57"/>
      <c r="L4" s="57"/>
      <c r="M4" s="57"/>
      <c r="N4" s="57"/>
      <c r="O4" s="57"/>
      <c r="P4" s="57"/>
      <c r="Q4" s="57"/>
      <c r="R4" s="57"/>
      <c r="S4" s="57" t="s">
        <v>9</v>
      </c>
      <c r="T4" s="57"/>
      <c r="U4" s="57"/>
      <c r="V4" s="57"/>
      <c r="W4" s="57"/>
      <c r="X4" s="57"/>
      <c r="Y4" s="57"/>
      <c r="Z4" s="57"/>
      <c r="AA4" s="57"/>
      <c r="AB4" s="57"/>
      <c r="AC4" s="57"/>
      <c r="AD4" s="57" t="s">
        <v>10</v>
      </c>
      <c r="AE4" s="57"/>
      <c r="AF4" s="57"/>
      <c r="AG4" s="57"/>
      <c r="AH4" s="57"/>
      <c r="AI4" s="57"/>
      <c r="AJ4" s="57"/>
      <c r="AK4" s="57"/>
      <c r="AL4" s="57"/>
      <c r="AM4" s="57"/>
      <c r="AN4" s="57"/>
      <c r="AO4" s="57" t="s">
        <v>11</v>
      </c>
      <c r="AP4" s="57"/>
      <c r="AQ4" s="57"/>
      <c r="AR4" s="57"/>
      <c r="AS4" s="57"/>
      <c r="AT4" s="57"/>
      <c r="AU4" s="57"/>
      <c r="AV4" s="57"/>
      <c r="AW4" s="57"/>
      <c r="AX4" s="57"/>
      <c r="AY4" s="15"/>
      <c r="AZ4" s="77"/>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row>
    <row r="5" spans="1:94" s="52" customFormat="1" ht="15.75" thickBot="1" x14ac:dyDescent="0.3">
      <c r="A5" s="46"/>
      <c r="B5" s="46"/>
      <c r="C5" s="47"/>
      <c r="D5" s="47"/>
      <c r="E5" s="47"/>
      <c r="F5" s="47"/>
      <c r="G5" s="48" t="s">
        <v>12</v>
      </c>
      <c r="H5" s="49" t="s">
        <v>13</v>
      </c>
      <c r="I5" s="48" t="s">
        <v>14</v>
      </c>
      <c r="J5" s="49" t="s">
        <v>13</v>
      </c>
      <c r="K5" s="48" t="s">
        <v>15</v>
      </c>
      <c r="L5" s="49" t="s">
        <v>13</v>
      </c>
      <c r="M5" s="48" t="s">
        <v>16</v>
      </c>
      <c r="N5" s="49" t="s">
        <v>13</v>
      </c>
      <c r="O5" s="48" t="s">
        <v>17</v>
      </c>
      <c r="P5" s="49" t="s">
        <v>13</v>
      </c>
      <c r="Q5" s="48" t="s">
        <v>18</v>
      </c>
      <c r="R5" s="48" t="s">
        <v>12</v>
      </c>
      <c r="S5" s="49" t="s">
        <v>13</v>
      </c>
      <c r="T5" s="48" t="s">
        <v>14</v>
      </c>
      <c r="U5" s="49" t="s">
        <v>13</v>
      </c>
      <c r="V5" s="48" t="s">
        <v>15</v>
      </c>
      <c r="W5" s="49" t="s">
        <v>13</v>
      </c>
      <c r="X5" s="48" t="s">
        <v>16</v>
      </c>
      <c r="Y5" s="49" t="s">
        <v>13</v>
      </c>
      <c r="Z5" s="48" t="s">
        <v>17</v>
      </c>
      <c r="AA5" s="49" t="s">
        <v>13</v>
      </c>
      <c r="AB5" s="48" t="s">
        <v>18</v>
      </c>
      <c r="AC5" s="48" t="s">
        <v>12</v>
      </c>
      <c r="AD5" s="49" t="s">
        <v>13</v>
      </c>
      <c r="AE5" s="48" t="s">
        <v>14</v>
      </c>
      <c r="AF5" s="49" t="s">
        <v>13</v>
      </c>
      <c r="AG5" s="48" t="s">
        <v>15</v>
      </c>
      <c r="AH5" s="49" t="s">
        <v>13</v>
      </c>
      <c r="AI5" s="48" t="s">
        <v>16</v>
      </c>
      <c r="AJ5" s="49" t="s">
        <v>13</v>
      </c>
      <c r="AK5" s="48" t="s">
        <v>17</v>
      </c>
      <c r="AL5" s="49" t="s">
        <v>13</v>
      </c>
      <c r="AM5" s="48" t="s">
        <v>18</v>
      </c>
      <c r="AN5" s="48" t="s">
        <v>12</v>
      </c>
      <c r="AO5" s="49" t="s">
        <v>13</v>
      </c>
      <c r="AP5" s="48" t="s">
        <v>14</v>
      </c>
      <c r="AQ5" s="49" t="s">
        <v>13</v>
      </c>
      <c r="AR5" s="48" t="s">
        <v>15</v>
      </c>
      <c r="AS5" s="49" t="s">
        <v>13</v>
      </c>
      <c r="AT5" s="48" t="s">
        <v>16</v>
      </c>
      <c r="AU5" s="49" t="s">
        <v>13</v>
      </c>
      <c r="AV5" s="48" t="s">
        <v>17</v>
      </c>
      <c r="AW5" s="49" t="s">
        <v>13</v>
      </c>
      <c r="AX5" s="48" t="s">
        <v>18</v>
      </c>
      <c r="AY5" s="50"/>
      <c r="AZ5" s="51"/>
      <c r="BA5" s="50"/>
      <c r="BB5" s="51"/>
      <c r="BC5" s="50"/>
      <c r="BD5" s="51"/>
      <c r="BE5" s="50"/>
      <c r="BF5" s="51"/>
      <c r="BG5" s="50"/>
      <c r="BH5" s="51"/>
      <c r="BI5" s="50"/>
      <c r="BJ5" s="50"/>
      <c r="BK5" s="51"/>
      <c r="BL5" s="50"/>
      <c r="BM5" s="51"/>
      <c r="BN5" s="50"/>
      <c r="BO5" s="51"/>
      <c r="BP5" s="50"/>
      <c r="BQ5" s="51"/>
      <c r="BR5" s="50"/>
      <c r="BS5" s="51"/>
      <c r="BT5" s="50"/>
      <c r="BU5" s="50"/>
      <c r="BV5" s="51"/>
      <c r="BW5" s="50"/>
      <c r="BX5" s="51"/>
      <c r="BY5" s="50"/>
      <c r="BZ5" s="51"/>
      <c r="CA5" s="50"/>
      <c r="CB5" s="51"/>
      <c r="CC5" s="50"/>
      <c r="CD5" s="51"/>
      <c r="CE5" s="50"/>
      <c r="CG5" s="53"/>
      <c r="CI5" s="53"/>
      <c r="CK5" s="53"/>
      <c r="CM5" s="53"/>
      <c r="CO5" s="53"/>
    </row>
    <row r="6" spans="1:94" x14ac:dyDescent="0.25">
      <c r="A6" t="s">
        <v>19</v>
      </c>
      <c r="B6" s="5">
        <v>48</v>
      </c>
      <c r="C6" s="7">
        <v>54387</v>
      </c>
      <c r="D6" s="75"/>
      <c r="E6" s="7">
        <v>15133</v>
      </c>
      <c r="F6" s="10"/>
      <c r="G6" s="21">
        <v>0</v>
      </c>
      <c r="H6" s="37">
        <f>G6/Q6</f>
        <v>0</v>
      </c>
      <c r="I6" s="2">
        <v>30</v>
      </c>
      <c r="J6" s="34">
        <f>I6/Q6</f>
        <v>0.625</v>
      </c>
      <c r="K6" s="23">
        <v>15</v>
      </c>
      <c r="L6" s="30">
        <f>K6/Q6</f>
        <v>0.3125</v>
      </c>
      <c r="M6" s="2">
        <v>3</v>
      </c>
      <c r="N6" s="34">
        <f>M6/Q6</f>
        <v>6.25E-2</v>
      </c>
      <c r="O6" s="23">
        <v>0</v>
      </c>
      <c r="P6" s="40">
        <f>O6/Q6</f>
        <v>0</v>
      </c>
      <c r="Q6" s="44">
        <f>O6+M6+K6+G6+I6</f>
        <v>48</v>
      </c>
      <c r="R6" s="21">
        <v>0</v>
      </c>
      <c r="S6" s="37">
        <f>R6/AB6</f>
        <v>0</v>
      </c>
      <c r="T6" s="2">
        <v>47</v>
      </c>
      <c r="U6" s="34">
        <f>T6/AB6</f>
        <v>0.97916666666666663</v>
      </c>
      <c r="V6" s="23">
        <v>1</v>
      </c>
      <c r="W6" s="30">
        <f>V6/AB6</f>
        <v>2.0833333333333332E-2</v>
      </c>
      <c r="X6" s="2">
        <v>0</v>
      </c>
      <c r="Y6" s="34">
        <f>X6/AB6</f>
        <v>0</v>
      </c>
      <c r="Z6" s="23">
        <v>0</v>
      </c>
      <c r="AA6" s="40">
        <f>Z6/AB6</f>
        <v>0</v>
      </c>
      <c r="AB6" s="44">
        <f>Z6+X6+V6+R6+T6</f>
        <v>48</v>
      </c>
      <c r="AC6" s="21">
        <v>0</v>
      </c>
      <c r="AD6" s="37">
        <f>AC6/AM6</f>
        <v>0</v>
      </c>
      <c r="AE6" s="2">
        <v>11</v>
      </c>
      <c r="AF6" s="34">
        <f>AE6/AM6</f>
        <v>0.6470588235294118</v>
      </c>
      <c r="AG6" s="23">
        <v>4</v>
      </c>
      <c r="AH6" s="30">
        <f>AG6/AM6</f>
        <v>0.23529411764705882</v>
      </c>
      <c r="AI6" s="2">
        <v>1</v>
      </c>
      <c r="AJ6" s="34">
        <f>AI6/AM6</f>
        <v>5.8823529411764705E-2</v>
      </c>
      <c r="AK6" s="23">
        <v>1</v>
      </c>
      <c r="AL6" s="40">
        <f>AK6/AM6</f>
        <v>5.8823529411764705E-2</v>
      </c>
      <c r="AM6" s="44">
        <f>AK6+AI6+AG6+AC6+AE6</f>
        <v>17</v>
      </c>
      <c r="AN6" s="27">
        <v>0</v>
      </c>
      <c r="AO6" s="37">
        <f>AN6/AX6</f>
        <v>0</v>
      </c>
      <c r="AP6" s="3">
        <v>3</v>
      </c>
      <c r="AQ6" s="34">
        <f>AP6/AX6</f>
        <v>0.13636363636363635</v>
      </c>
      <c r="AR6" s="28">
        <v>17</v>
      </c>
      <c r="AS6" s="30">
        <f>AR6/AX6</f>
        <v>0.77272727272727271</v>
      </c>
      <c r="AT6" s="3">
        <v>2</v>
      </c>
      <c r="AU6" s="34">
        <f>AT6/AX6</f>
        <v>9.0909090909090912E-2</v>
      </c>
      <c r="AV6" s="28">
        <v>0</v>
      </c>
      <c r="AW6" s="40">
        <f>AV6/AX6</f>
        <v>0</v>
      </c>
      <c r="AX6" s="44">
        <f>AV6+AT6+AR6+AN6+AP6</f>
        <v>22</v>
      </c>
    </row>
    <row r="7" spans="1:94" x14ac:dyDescent="0.25">
      <c r="A7" t="s">
        <v>48</v>
      </c>
      <c r="B7" s="6">
        <v>3</v>
      </c>
      <c r="C7" s="7">
        <v>260</v>
      </c>
      <c r="D7" s="75"/>
      <c r="E7" s="7">
        <v>106</v>
      </c>
      <c r="F7" s="10"/>
      <c r="G7" s="21">
        <v>0</v>
      </c>
      <c r="H7" s="37">
        <f>G7/Q7</f>
        <v>0</v>
      </c>
      <c r="I7" s="2">
        <v>0</v>
      </c>
      <c r="J7" s="34">
        <f>I7/Q7</f>
        <v>0</v>
      </c>
      <c r="K7" s="23">
        <v>1</v>
      </c>
      <c r="L7" s="30">
        <f>K7/Q7</f>
        <v>0.33333333333333331</v>
      </c>
      <c r="M7" s="2">
        <v>2</v>
      </c>
      <c r="N7" s="34">
        <f>M7/Q7</f>
        <v>0.66666666666666663</v>
      </c>
      <c r="O7" s="23">
        <v>0</v>
      </c>
      <c r="P7" s="40">
        <f>O7/Q7</f>
        <v>0</v>
      </c>
      <c r="Q7" s="44">
        <f t="shared" ref="Q7:Q12" si="0">O7+M7+K7+G7+I7</f>
        <v>3</v>
      </c>
      <c r="R7" s="21">
        <v>0</v>
      </c>
      <c r="S7" s="37">
        <f>R7/AB7</f>
        <v>0</v>
      </c>
      <c r="T7" s="2">
        <v>3</v>
      </c>
      <c r="U7" s="34">
        <f>T7/AB7</f>
        <v>1</v>
      </c>
      <c r="V7" s="23">
        <v>0</v>
      </c>
      <c r="W7" s="30">
        <f>V7/AB7</f>
        <v>0</v>
      </c>
      <c r="X7" s="2">
        <v>0</v>
      </c>
      <c r="Y7" s="34">
        <f>X7/AB7</f>
        <v>0</v>
      </c>
      <c r="Z7" s="23">
        <v>0</v>
      </c>
      <c r="AA7" s="40">
        <f>Z7/AB7</f>
        <v>0</v>
      </c>
      <c r="AB7" s="44">
        <f t="shared" ref="AB7:AB12" si="1">Z7+X7+V7+R7+T7</f>
        <v>3</v>
      </c>
      <c r="AC7" s="21">
        <v>0</v>
      </c>
      <c r="AD7" s="37">
        <f>AC7/AM7</f>
        <v>0</v>
      </c>
      <c r="AE7" s="2">
        <v>0</v>
      </c>
      <c r="AF7" s="34">
        <f>AE7/AM7</f>
        <v>0</v>
      </c>
      <c r="AG7" s="23">
        <v>1</v>
      </c>
      <c r="AH7" s="30">
        <f>AG7/AM7</f>
        <v>1</v>
      </c>
      <c r="AI7" s="2">
        <v>0</v>
      </c>
      <c r="AJ7" s="34">
        <f>AI7/AM7</f>
        <v>0</v>
      </c>
      <c r="AK7" s="23">
        <v>0</v>
      </c>
      <c r="AL7" s="40">
        <f>AK7/AM7</f>
        <v>0</v>
      </c>
      <c r="AM7" s="44">
        <f t="shared" ref="AM7:AM12" si="2">AK7+AI7+AG7+AC7+AE7</f>
        <v>1</v>
      </c>
      <c r="AN7" s="21">
        <v>0</v>
      </c>
      <c r="AO7" s="37">
        <f>AN7/AX7</f>
        <v>0</v>
      </c>
      <c r="AP7" s="2">
        <v>0</v>
      </c>
      <c r="AQ7" s="34">
        <f>AP7/AX7</f>
        <v>0</v>
      </c>
      <c r="AR7" s="23">
        <v>0</v>
      </c>
      <c r="AS7" s="30">
        <f>AR7/AX7</f>
        <v>0</v>
      </c>
      <c r="AT7" s="2">
        <v>0</v>
      </c>
      <c r="AU7" s="34">
        <f>AT7/AX7</f>
        <v>0</v>
      </c>
      <c r="AV7" s="23">
        <v>1</v>
      </c>
      <c r="AW7" s="40">
        <f>AV7/AX7</f>
        <v>1</v>
      </c>
      <c r="AX7" s="44">
        <f t="shared" ref="AX7:AX12" si="3">AV7+AT7+AR7+AN7+AP7</f>
        <v>1</v>
      </c>
    </row>
    <row r="8" spans="1:94" x14ac:dyDescent="0.25">
      <c r="A8" t="s">
        <v>20</v>
      </c>
      <c r="B8" s="6">
        <v>2</v>
      </c>
      <c r="C8" s="7">
        <v>1604</v>
      </c>
      <c r="D8" s="75"/>
      <c r="E8" s="7">
        <v>310</v>
      </c>
      <c r="F8" s="10"/>
      <c r="G8" s="21">
        <v>0</v>
      </c>
      <c r="H8" s="37">
        <f>G8/Q8</f>
        <v>0</v>
      </c>
      <c r="I8" s="2">
        <v>0</v>
      </c>
      <c r="J8" s="34">
        <f>I8/Q8</f>
        <v>0</v>
      </c>
      <c r="K8" s="23">
        <v>2</v>
      </c>
      <c r="L8" s="30">
        <f>K8/Q8</f>
        <v>1</v>
      </c>
      <c r="M8" s="2">
        <v>0</v>
      </c>
      <c r="N8" s="34">
        <f>M8/Q8</f>
        <v>0</v>
      </c>
      <c r="O8" s="23">
        <v>0</v>
      </c>
      <c r="P8" s="40">
        <f>O8/Q8</f>
        <v>0</v>
      </c>
      <c r="Q8" s="44">
        <f t="shared" si="0"/>
        <v>2</v>
      </c>
      <c r="R8" s="21">
        <v>0</v>
      </c>
      <c r="S8" s="37">
        <f>R8/AB8</f>
        <v>0</v>
      </c>
      <c r="T8" s="2">
        <v>1</v>
      </c>
      <c r="U8" s="34">
        <f>T8/AB8</f>
        <v>0.5</v>
      </c>
      <c r="V8" s="23">
        <v>1</v>
      </c>
      <c r="W8" s="30">
        <f>V8/AB8</f>
        <v>0.5</v>
      </c>
      <c r="X8" s="2">
        <v>0</v>
      </c>
      <c r="Y8" s="34">
        <f>X8/AB8</f>
        <v>0</v>
      </c>
      <c r="Z8" s="23">
        <v>0</v>
      </c>
      <c r="AA8" s="40">
        <f>Z8/AB8</f>
        <v>0</v>
      </c>
      <c r="AB8" s="44">
        <f t="shared" si="1"/>
        <v>2</v>
      </c>
      <c r="AC8" s="21">
        <v>0</v>
      </c>
      <c r="AD8" s="37">
        <f>AC8/AM8</f>
        <v>0</v>
      </c>
      <c r="AE8" s="2">
        <v>1</v>
      </c>
      <c r="AF8" s="34">
        <f>AE8/AM8</f>
        <v>0.5</v>
      </c>
      <c r="AG8" s="23">
        <v>1</v>
      </c>
      <c r="AH8" s="30">
        <f>AG8/AM8</f>
        <v>0.5</v>
      </c>
      <c r="AI8" s="2">
        <v>0</v>
      </c>
      <c r="AJ8" s="34">
        <f>AI8/AM8</f>
        <v>0</v>
      </c>
      <c r="AK8" s="23">
        <v>0</v>
      </c>
      <c r="AL8" s="40">
        <f>AK8/AM8</f>
        <v>0</v>
      </c>
      <c r="AM8" s="44">
        <f t="shared" si="2"/>
        <v>2</v>
      </c>
      <c r="AN8" s="21">
        <v>0</v>
      </c>
      <c r="AO8" s="37">
        <f>AN8/AX8</f>
        <v>0</v>
      </c>
      <c r="AP8" s="2">
        <v>0</v>
      </c>
      <c r="AQ8" s="34">
        <f>AP8/AX8</f>
        <v>0</v>
      </c>
      <c r="AR8" s="23">
        <v>2</v>
      </c>
      <c r="AS8" s="30">
        <f>AR8/AX8</f>
        <v>1</v>
      </c>
      <c r="AT8" s="2">
        <v>0</v>
      </c>
      <c r="AU8" s="34">
        <f>AT8/AX8</f>
        <v>0</v>
      </c>
      <c r="AV8" s="23">
        <v>0</v>
      </c>
      <c r="AW8" s="40">
        <f>AV8/AX8</f>
        <v>0</v>
      </c>
      <c r="AX8" s="44">
        <f t="shared" si="3"/>
        <v>2</v>
      </c>
    </row>
    <row r="9" spans="1:94" x14ac:dyDescent="0.25">
      <c r="A9" t="s">
        <v>49</v>
      </c>
      <c r="B9" s="6">
        <v>188</v>
      </c>
      <c r="C9" s="7">
        <v>58472</v>
      </c>
      <c r="D9" s="75"/>
      <c r="E9" s="7">
        <v>27486</v>
      </c>
      <c r="F9" s="10"/>
      <c r="G9" s="21">
        <v>0</v>
      </c>
      <c r="H9" s="37">
        <f t="shared" ref="H9:H12" si="4">G9/Q9</f>
        <v>0</v>
      </c>
      <c r="I9" s="2">
        <v>38</v>
      </c>
      <c r="J9" s="34">
        <f t="shared" ref="J9:J12" si="5">I9/Q9</f>
        <v>0.20212765957446807</v>
      </c>
      <c r="K9" s="23">
        <v>116</v>
      </c>
      <c r="L9" s="30">
        <f t="shared" ref="L9:L12" si="6">K9/Q9</f>
        <v>0.61702127659574468</v>
      </c>
      <c r="M9" s="2">
        <v>18</v>
      </c>
      <c r="N9" s="34">
        <f t="shared" ref="N9:N12" si="7">M9/Q9</f>
        <v>9.5744680851063829E-2</v>
      </c>
      <c r="O9" s="23">
        <v>16</v>
      </c>
      <c r="P9" s="40">
        <f t="shared" ref="P9:P12" si="8">O9/Q9</f>
        <v>8.5106382978723402E-2</v>
      </c>
      <c r="Q9" s="44">
        <f t="shared" si="0"/>
        <v>188</v>
      </c>
      <c r="R9" s="21">
        <v>2</v>
      </c>
      <c r="S9" s="37">
        <f t="shared" ref="S9:S12" si="9">R9/AB9</f>
        <v>1.06951871657754E-2</v>
      </c>
      <c r="T9" s="2">
        <v>178</v>
      </c>
      <c r="U9" s="34">
        <f t="shared" ref="U9:U12" si="10">T9/AB9</f>
        <v>0.95187165775401072</v>
      </c>
      <c r="V9" s="23">
        <v>7</v>
      </c>
      <c r="W9" s="30">
        <f t="shared" ref="W9:W12" si="11">V9/AB9</f>
        <v>3.7433155080213901E-2</v>
      </c>
      <c r="X9" s="2">
        <v>0</v>
      </c>
      <c r="Y9" s="34">
        <f t="shared" ref="Y9:Y12" si="12">X9/AB9</f>
        <v>0</v>
      </c>
      <c r="Z9" s="23">
        <v>0</v>
      </c>
      <c r="AA9" s="40">
        <f t="shared" ref="AA9:AA12" si="13">Z9/AB9</f>
        <v>0</v>
      </c>
      <c r="AB9" s="44">
        <f t="shared" si="1"/>
        <v>187</v>
      </c>
      <c r="AC9" s="21">
        <v>0</v>
      </c>
      <c r="AD9" s="37">
        <f t="shared" ref="AD9:AD12" si="14">AC9/AM9</f>
        <v>0</v>
      </c>
      <c r="AE9" s="2">
        <v>99</v>
      </c>
      <c r="AF9" s="34">
        <f t="shared" ref="AF9:AF12" si="15">AE9/AM9</f>
        <v>0.54696132596685088</v>
      </c>
      <c r="AG9" s="23">
        <v>70</v>
      </c>
      <c r="AH9" s="30">
        <f t="shared" ref="AH9:AH12" si="16">AG9/AM9</f>
        <v>0.38674033149171272</v>
      </c>
      <c r="AI9" s="2">
        <v>3</v>
      </c>
      <c r="AJ9" s="34">
        <f t="shared" ref="AJ9:AJ12" si="17">AI9/AM9</f>
        <v>1.6574585635359115E-2</v>
      </c>
      <c r="AK9" s="23">
        <v>9</v>
      </c>
      <c r="AL9" s="40">
        <f t="shared" ref="AL9:AL12" si="18">AK9/AM9</f>
        <v>4.9723756906077346E-2</v>
      </c>
      <c r="AM9" s="44">
        <f t="shared" si="2"/>
        <v>181</v>
      </c>
      <c r="AN9" s="21">
        <v>0</v>
      </c>
      <c r="AO9" s="37">
        <f t="shared" ref="AO9:AO12" si="19">AN9/AX9</f>
        <v>0</v>
      </c>
      <c r="AP9" s="2">
        <v>46</v>
      </c>
      <c r="AQ9" s="34">
        <f t="shared" ref="AQ9:AQ12" si="20">AP9/AX9</f>
        <v>0.25274725274725274</v>
      </c>
      <c r="AR9" s="23">
        <v>109</v>
      </c>
      <c r="AS9" s="30">
        <f t="shared" ref="AS9:AS12" si="21">AR9/AX9</f>
        <v>0.59890109890109888</v>
      </c>
      <c r="AT9" s="2">
        <v>18</v>
      </c>
      <c r="AU9" s="34">
        <f t="shared" ref="AU9:AU12" si="22">AT9/AX9</f>
        <v>9.8901098901098897E-2</v>
      </c>
      <c r="AV9" s="23">
        <v>9</v>
      </c>
      <c r="AW9" s="40">
        <f t="shared" ref="AW9:AW12" si="23">AV9/AX9</f>
        <v>4.9450549450549448E-2</v>
      </c>
      <c r="AX9" s="44">
        <f t="shared" si="3"/>
        <v>182</v>
      </c>
    </row>
    <row r="10" spans="1:94" x14ac:dyDescent="0.25">
      <c r="A10" t="s">
        <v>50</v>
      </c>
      <c r="B10" s="6">
        <v>86</v>
      </c>
      <c r="C10" s="7">
        <v>23371</v>
      </c>
      <c r="D10" s="75"/>
      <c r="E10" s="7">
        <v>10442</v>
      </c>
      <c r="F10" s="10"/>
      <c r="G10" s="21">
        <v>0</v>
      </c>
      <c r="H10" s="37">
        <f t="shared" si="4"/>
        <v>0</v>
      </c>
      <c r="I10" s="2">
        <v>4</v>
      </c>
      <c r="J10" s="34">
        <f t="shared" si="5"/>
        <v>4.6511627906976744E-2</v>
      </c>
      <c r="K10" s="23">
        <v>70</v>
      </c>
      <c r="L10" s="30">
        <f t="shared" si="6"/>
        <v>0.81395348837209303</v>
      </c>
      <c r="M10" s="2">
        <v>6</v>
      </c>
      <c r="N10" s="34">
        <f t="shared" si="7"/>
        <v>6.9767441860465115E-2</v>
      </c>
      <c r="O10" s="23">
        <v>6</v>
      </c>
      <c r="P10" s="40">
        <f t="shared" si="8"/>
        <v>6.9767441860465115E-2</v>
      </c>
      <c r="Q10" s="44">
        <f t="shared" si="0"/>
        <v>86</v>
      </c>
      <c r="R10" s="21">
        <v>1</v>
      </c>
      <c r="S10" s="37">
        <f t="shared" si="9"/>
        <v>1.1627906976744186E-2</v>
      </c>
      <c r="T10" s="2">
        <v>84</v>
      </c>
      <c r="U10" s="34">
        <f t="shared" si="10"/>
        <v>0.97674418604651159</v>
      </c>
      <c r="V10" s="23">
        <v>1</v>
      </c>
      <c r="W10" s="30">
        <f t="shared" si="11"/>
        <v>1.1627906976744186E-2</v>
      </c>
      <c r="X10" s="2">
        <v>0</v>
      </c>
      <c r="Y10" s="34">
        <f t="shared" si="12"/>
        <v>0</v>
      </c>
      <c r="Z10" s="23">
        <v>0</v>
      </c>
      <c r="AA10" s="40">
        <f t="shared" si="13"/>
        <v>0</v>
      </c>
      <c r="AB10" s="44">
        <f t="shared" si="1"/>
        <v>86</v>
      </c>
      <c r="AC10" s="21">
        <v>0</v>
      </c>
      <c r="AD10" s="37">
        <f t="shared" si="14"/>
        <v>0</v>
      </c>
      <c r="AE10" s="2">
        <v>27</v>
      </c>
      <c r="AF10" s="34">
        <f t="shared" si="15"/>
        <v>0.33333333333333331</v>
      </c>
      <c r="AG10" s="23">
        <v>48</v>
      </c>
      <c r="AH10" s="30">
        <f t="shared" si="16"/>
        <v>0.59259259259259256</v>
      </c>
      <c r="AI10" s="2">
        <v>3</v>
      </c>
      <c r="AJ10" s="34">
        <f t="shared" si="17"/>
        <v>3.7037037037037035E-2</v>
      </c>
      <c r="AK10" s="23">
        <v>3</v>
      </c>
      <c r="AL10" s="40">
        <f t="shared" si="18"/>
        <v>3.7037037037037035E-2</v>
      </c>
      <c r="AM10" s="44">
        <f t="shared" si="2"/>
        <v>81</v>
      </c>
      <c r="AN10" s="21">
        <v>0</v>
      </c>
      <c r="AO10" s="37">
        <f t="shared" si="19"/>
        <v>0</v>
      </c>
      <c r="AP10" s="2">
        <v>9</v>
      </c>
      <c r="AQ10" s="34">
        <f t="shared" si="20"/>
        <v>0.10975609756097561</v>
      </c>
      <c r="AR10" s="23">
        <v>69</v>
      </c>
      <c r="AS10" s="30">
        <f t="shared" si="21"/>
        <v>0.84146341463414631</v>
      </c>
      <c r="AT10" s="2">
        <v>0</v>
      </c>
      <c r="AU10" s="34">
        <f t="shared" si="22"/>
        <v>0</v>
      </c>
      <c r="AV10" s="23">
        <v>4</v>
      </c>
      <c r="AW10" s="40">
        <f t="shared" si="23"/>
        <v>4.878048780487805E-2</v>
      </c>
      <c r="AX10" s="44">
        <f t="shared" si="3"/>
        <v>82</v>
      </c>
    </row>
    <row r="11" spans="1:94" x14ac:dyDescent="0.25">
      <c r="A11" t="s">
        <v>51</v>
      </c>
      <c r="B11" s="6">
        <v>9</v>
      </c>
      <c r="C11" s="7">
        <v>836</v>
      </c>
      <c r="D11" s="75"/>
      <c r="E11" s="7">
        <v>701</v>
      </c>
      <c r="F11" s="10"/>
      <c r="G11" s="21">
        <v>0</v>
      </c>
      <c r="H11" s="37">
        <f t="shared" si="4"/>
        <v>0</v>
      </c>
      <c r="I11" s="2">
        <v>0</v>
      </c>
      <c r="J11" s="34">
        <f t="shared" si="5"/>
        <v>0</v>
      </c>
      <c r="K11" s="23">
        <v>9</v>
      </c>
      <c r="L11" s="30">
        <f t="shared" si="6"/>
        <v>1</v>
      </c>
      <c r="M11" s="2">
        <v>0</v>
      </c>
      <c r="N11" s="34">
        <f t="shared" si="7"/>
        <v>0</v>
      </c>
      <c r="O11" s="23">
        <v>0</v>
      </c>
      <c r="P11" s="40">
        <f t="shared" si="8"/>
        <v>0</v>
      </c>
      <c r="Q11" s="44">
        <f t="shared" si="0"/>
        <v>9</v>
      </c>
      <c r="R11" s="21">
        <v>0</v>
      </c>
      <c r="S11" s="37">
        <f t="shared" si="9"/>
        <v>0</v>
      </c>
      <c r="T11" s="2">
        <v>9</v>
      </c>
      <c r="U11" s="34">
        <f t="shared" si="10"/>
        <v>1</v>
      </c>
      <c r="V11" s="23">
        <v>0</v>
      </c>
      <c r="W11" s="30">
        <f t="shared" si="11"/>
        <v>0</v>
      </c>
      <c r="X11" s="2">
        <v>0</v>
      </c>
      <c r="Y11" s="34">
        <f t="shared" si="12"/>
        <v>0</v>
      </c>
      <c r="Z11" s="23">
        <v>0</v>
      </c>
      <c r="AA11" s="40">
        <f t="shared" si="13"/>
        <v>0</v>
      </c>
      <c r="AB11" s="44">
        <f t="shared" si="1"/>
        <v>9</v>
      </c>
      <c r="AC11" s="21">
        <v>0</v>
      </c>
      <c r="AD11" s="37">
        <f t="shared" si="14"/>
        <v>0</v>
      </c>
      <c r="AE11" s="2">
        <v>2</v>
      </c>
      <c r="AF11" s="34">
        <f t="shared" si="15"/>
        <v>0.22222222222222221</v>
      </c>
      <c r="AG11" s="23">
        <v>7</v>
      </c>
      <c r="AH11" s="30">
        <f t="shared" si="16"/>
        <v>0.77777777777777779</v>
      </c>
      <c r="AI11" s="2">
        <v>0</v>
      </c>
      <c r="AJ11" s="34">
        <f t="shared" si="17"/>
        <v>0</v>
      </c>
      <c r="AK11" s="23">
        <v>0</v>
      </c>
      <c r="AL11" s="40">
        <f t="shared" si="18"/>
        <v>0</v>
      </c>
      <c r="AM11" s="44">
        <f t="shared" si="2"/>
        <v>9</v>
      </c>
      <c r="AN11" s="21">
        <v>0</v>
      </c>
      <c r="AO11" s="37">
        <f t="shared" si="19"/>
        <v>0</v>
      </c>
      <c r="AP11" s="2">
        <v>0</v>
      </c>
      <c r="AQ11" s="34">
        <f t="shared" si="20"/>
        <v>0</v>
      </c>
      <c r="AR11" s="23">
        <v>9</v>
      </c>
      <c r="AS11" s="30">
        <f t="shared" si="21"/>
        <v>1</v>
      </c>
      <c r="AT11" s="2">
        <v>0</v>
      </c>
      <c r="AU11" s="34">
        <f t="shared" si="22"/>
        <v>0</v>
      </c>
      <c r="AV11" s="23">
        <v>0</v>
      </c>
      <c r="AW11" s="40">
        <f t="shared" si="23"/>
        <v>0</v>
      </c>
      <c r="AX11" s="44">
        <f t="shared" si="3"/>
        <v>9</v>
      </c>
    </row>
    <row r="12" spans="1:94" x14ac:dyDescent="0.25">
      <c r="A12" t="s">
        <v>52</v>
      </c>
      <c r="B12" s="6">
        <v>16</v>
      </c>
      <c r="C12" s="7">
        <v>4820</v>
      </c>
      <c r="D12" s="75"/>
      <c r="E12" s="7">
        <v>1556</v>
      </c>
      <c r="F12" s="10"/>
      <c r="G12" s="21">
        <v>0</v>
      </c>
      <c r="H12" s="37">
        <f t="shared" si="4"/>
        <v>0</v>
      </c>
      <c r="I12" s="2">
        <v>0</v>
      </c>
      <c r="J12" s="34">
        <f t="shared" si="5"/>
        <v>0</v>
      </c>
      <c r="K12" s="23">
        <v>16</v>
      </c>
      <c r="L12" s="30">
        <f t="shared" si="6"/>
        <v>1</v>
      </c>
      <c r="M12" s="2">
        <v>0</v>
      </c>
      <c r="N12" s="34">
        <f t="shared" si="7"/>
        <v>0</v>
      </c>
      <c r="O12" s="23">
        <v>0</v>
      </c>
      <c r="P12" s="40">
        <f t="shared" si="8"/>
        <v>0</v>
      </c>
      <c r="Q12" s="44">
        <f t="shared" si="0"/>
        <v>16</v>
      </c>
      <c r="R12" s="21">
        <v>0</v>
      </c>
      <c r="S12" s="37">
        <f t="shared" si="9"/>
        <v>0</v>
      </c>
      <c r="T12" s="2">
        <v>15</v>
      </c>
      <c r="U12" s="34">
        <f t="shared" si="10"/>
        <v>0.9375</v>
      </c>
      <c r="V12" s="23">
        <v>1</v>
      </c>
      <c r="W12" s="30">
        <f t="shared" si="11"/>
        <v>6.25E-2</v>
      </c>
      <c r="X12" s="2">
        <v>0</v>
      </c>
      <c r="Y12" s="34">
        <f t="shared" si="12"/>
        <v>0</v>
      </c>
      <c r="Z12" s="23">
        <v>0</v>
      </c>
      <c r="AA12" s="40">
        <f t="shared" si="13"/>
        <v>0</v>
      </c>
      <c r="AB12" s="44">
        <f t="shared" si="1"/>
        <v>16</v>
      </c>
      <c r="AC12" s="21">
        <v>0</v>
      </c>
      <c r="AD12" s="37">
        <f t="shared" si="14"/>
        <v>0</v>
      </c>
      <c r="AE12" s="2">
        <v>0</v>
      </c>
      <c r="AF12" s="34">
        <f t="shared" si="15"/>
        <v>0</v>
      </c>
      <c r="AG12" s="23">
        <v>16</v>
      </c>
      <c r="AH12" s="30">
        <f t="shared" si="16"/>
        <v>1</v>
      </c>
      <c r="AI12" s="2">
        <v>0</v>
      </c>
      <c r="AJ12" s="34">
        <f t="shared" si="17"/>
        <v>0</v>
      </c>
      <c r="AK12" s="23">
        <v>0</v>
      </c>
      <c r="AL12" s="40">
        <f t="shared" si="18"/>
        <v>0</v>
      </c>
      <c r="AM12" s="44">
        <f t="shared" si="2"/>
        <v>16</v>
      </c>
      <c r="AN12" s="21">
        <v>0</v>
      </c>
      <c r="AO12" s="37">
        <f t="shared" si="19"/>
        <v>0</v>
      </c>
      <c r="AP12" s="2">
        <v>2</v>
      </c>
      <c r="AQ12" s="34">
        <f t="shared" si="20"/>
        <v>0.125</v>
      </c>
      <c r="AR12" s="23">
        <v>14</v>
      </c>
      <c r="AS12" s="30">
        <f t="shared" si="21"/>
        <v>0.875</v>
      </c>
      <c r="AT12" s="2">
        <v>0</v>
      </c>
      <c r="AU12" s="34">
        <f t="shared" si="22"/>
        <v>0</v>
      </c>
      <c r="AV12" s="23">
        <v>0</v>
      </c>
      <c r="AW12" s="40">
        <f t="shared" si="23"/>
        <v>0</v>
      </c>
      <c r="AX12" s="44">
        <f t="shared" si="3"/>
        <v>16</v>
      </c>
    </row>
    <row r="13" spans="1:94" x14ac:dyDescent="0.25">
      <c r="B13" s="6"/>
      <c r="D13" s="10"/>
      <c r="F13" s="10"/>
      <c r="G13" s="22"/>
      <c r="H13" s="38"/>
      <c r="I13" s="16"/>
      <c r="J13" s="35"/>
      <c r="K13" s="24"/>
      <c r="L13" s="31"/>
      <c r="M13" s="16"/>
      <c r="N13" s="35"/>
      <c r="O13" s="24"/>
      <c r="P13" s="41"/>
      <c r="Q13" s="61"/>
      <c r="R13" s="22"/>
      <c r="S13" s="38"/>
      <c r="T13" s="16"/>
      <c r="U13" s="35"/>
      <c r="V13" s="24"/>
      <c r="W13" s="31"/>
      <c r="X13" s="16"/>
      <c r="Y13" s="35"/>
      <c r="Z13" s="24"/>
      <c r="AA13" s="41"/>
      <c r="AB13" s="79"/>
      <c r="AC13" s="22"/>
      <c r="AD13" s="38"/>
      <c r="AE13" s="16"/>
      <c r="AF13" s="35"/>
      <c r="AG13" s="24"/>
      <c r="AH13" s="31"/>
      <c r="AI13" s="16"/>
      <c r="AJ13" s="35"/>
      <c r="AK13" s="24"/>
      <c r="AL13" s="41"/>
      <c r="AM13" s="79"/>
      <c r="AN13" s="22"/>
      <c r="AO13" s="38"/>
      <c r="AP13" s="16"/>
      <c r="AQ13" s="35"/>
      <c r="AR13" s="24"/>
      <c r="AS13" s="31"/>
      <c r="AT13" s="16"/>
      <c r="AU13" s="35"/>
      <c r="AV13" s="24"/>
      <c r="AW13" s="41"/>
      <c r="AX13" s="79"/>
    </row>
    <row r="14" spans="1:94" ht="15.75" thickBot="1" x14ac:dyDescent="0.3">
      <c r="A14" s="11"/>
      <c r="B14" s="19">
        <f>SUM(B6:B12)</f>
        <v>352</v>
      </c>
      <c r="C14" s="73">
        <f>SUM(C6:C12)</f>
        <v>143750</v>
      </c>
      <c r="D14" s="63"/>
      <c r="E14" s="74">
        <f>SUM(E6:E12)</f>
        <v>55734</v>
      </c>
      <c r="F14" s="10"/>
      <c r="G14" s="22"/>
      <c r="H14" s="38"/>
      <c r="I14" s="16"/>
      <c r="J14" s="35"/>
      <c r="K14" s="24"/>
      <c r="L14" s="31"/>
      <c r="M14" s="16"/>
      <c r="N14" s="35"/>
      <c r="O14" s="24"/>
      <c r="P14" s="41"/>
      <c r="Q14" s="17">
        <f>SUM(Q6:Q12)</f>
        <v>352</v>
      </c>
      <c r="R14" s="22"/>
      <c r="S14" s="38"/>
      <c r="T14" s="16"/>
      <c r="U14" s="35"/>
      <c r="V14" s="24"/>
      <c r="W14" s="31"/>
      <c r="X14" s="16"/>
      <c r="Y14" s="35"/>
      <c r="Z14" s="24"/>
      <c r="AA14" s="41"/>
      <c r="AB14" s="12">
        <f>SUM(AB6:AB12)</f>
        <v>351</v>
      </c>
      <c r="AC14" s="22"/>
      <c r="AD14" s="38"/>
      <c r="AE14" s="16"/>
      <c r="AF14" s="35"/>
      <c r="AG14" s="24"/>
      <c r="AH14" s="31"/>
      <c r="AI14" s="16"/>
      <c r="AJ14" s="35"/>
      <c r="AK14" s="24"/>
      <c r="AL14" s="41"/>
      <c r="AM14" s="12">
        <f>SUM(AM6:AM12)</f>
        <v>307</v>
      </c>
      <c r="AN14" s="25"/>
      <c r="AO14" s="39"/>
      <c r="AP14" s="4"/>
      <c r="AQ14" s="36"/>
      <c r="AR14" s="26"/>
      <c r="AS14" s="32"/>
      <c r="AT14" s="4"/>
      <c r="AU14" s="36"/>
      <c r="AV14" s="26"/>
      <c r="AW14" s="42"/>
      <c r="AX14" s="19">
        <f>SUM(AX6:AX12)</f>
        <v>314</v>
      </c>
    </row>
    <row r="15" spans="1:94" x14ac:dyDescent="0.25">
      <c r="A15" s="45" t="s">
        <v>21</v>
      </c>
      <c r="B15" s="59"/>
      <c r="C15" s="65"/>
      <c r="D15" s="65"/>
      <c r="E15" s="65"/>
      <c r="F15" s="65"/>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60"/>
    </row>
    <row r="16" spans="1:94" ht="15.75" thickBot="1" x14ac:dyDescent="0.3">
      <c r="A16" s="18" t="s">
        <v>53</v>
      </c>
      <c r="B16" s="1" t="s">
        <v>1</v>
      </c>
      <c r="C16" s="8" t="s">
        <v>2</v>
      </c>
      <c r="D16" s="8"/>
      <c r="E16" s="8" t="s">
        <v>4</v>
      </c>
      <c r="F16" s="8" t="s">
        <v>5</v>
      </c>
      <c r="G16" s="57"/>
      <c r="H16" s="57" t="s">
        <v>6</v>
      </c>
      <c r="I16" s="57"/>
      <c r="J16" s="57"/>
      <c r="K16" s="57"/>
      <c r="L16" s="57"/>
      <c r="M16" s="57"/>
      <c r="N16" s="57"/>
      <c r="O16" s="57"/>
      <c r="P16" s="57"/>
      <c r="Q16" s="57"/>
      <c r="R16" s="57"/>
      <c r="S16" s="57" t="s">
        <v>22</v>
      </c>
      <c r="T16" s="57"/>
      <c r="U16" s="57"/>
      <c r="V16" s="57"/>
      <c r="W16" s="57"/>
      <c r="X16" s="57"/>
      <c r="Y16" s="57"/>
      <c r="Z16" s="57"/>
      <c r="AA16" s="57"/>
      <c r="AB16" s="57"/>
      <c r="AC16" s="57"/>
      <c r="AD16" s="57" t="s">
        <v>23</v>
      </c>
      <c r="AE16" s="57"/>
      <c r="AF16" s="57"/>
      <c r="AG16" s="57"/>
      <c r="AH16" s="57"/>
      <c r="AI16" s="57"/>
      <c r="AJ16" s="57"/>
      <c r="AK16" s="57"/>
      <c r="AL16" s="57"/>
      <c r="AM16" s="57"/>
      <c r="AN16" s="57"/>
      <c r="AO16" s="57" t="s">
        <v>82</v>
      </c>
      <c r="AP16" s="57"/>
      <c r="AQ16" s="57"/>
      <c r="AR16" s="57"/>
      <c r="AS16" s="57"/>
      <c r="AT16" s="57"/>
      <c r="AU16" s="57"/>
      <c r="AV16" s="57"/>
      <c r="AW16" s="57"/>
      <c r="AX16" s="57"/>
      <c r="AY16" s="57"/>
      <c r="AZ16" s="57" t="s">
        <v>24</v>
      </c>
      <c r="BA16" s="57"/>
      <c r="BB16" s="57"/>
      <c r="BC16" s="57"/>
      <c r="BD16" s="57"/>
      <c r="BE16" s="57"/>
      <c r="BF16" s="57"/>
      <c r="BG16" s="57"/>
      <c r="BH16" s="57"/>
      <c r="BI16" s="57"/>
      <c r="BJ16" s="57"/>
      <c r="BK16" s="57" t="s">
        <v>25</v>
      </c>
      <c r="BL16" s="57"/>
      <c r="BM16" s="57"/>
      <c r="BN16" s="57"/>
      <c r="BO16" s="57"/>
      <c r="BP16" s="57"/>
      <c r="BQ16" s="57"/>
      <c r="BR16" s="57"/>
      <c r="BS16" s="57"/>
      <c r="BT16" s="57"/>
      <c r="BU16" s="57"/>
      <c r="BV16" s="57" t="s">
        <v>26</v>
      </c>
      <c r="BW16" s="57"/>
      <c r="BX16" s="57"/>
      <c r="BY16" s="57"/>
      <c r="BZ16" s="57"/>
      <c r="CA16" s="57"/>
      <c r="CB16" s="57"/>
      <c r="CC16" s="57"/>
      <c r="CD16" s="57"/>
      <c r="CE16" s="57"/>
      <c r="CF16" s="57"/>
      <c r="CG16" s="57" t="s">
        <v>27</v>
      </c>
      <c r="CH16" s="57"/>
      <c r="CI16" s="57"/>
      <c r="CJ16" s="57"/>
      <c r="CK16" s="57"/>
      <c r="CL16" s="57"/>
      <c r="CM16" s="57"/>
      <c r="CN16" s="57"/>
      <c r="CO16" s="57"/>
      <c r="CP16" s="58"/>
    </row>
    <row r="17" spans="1:94" s="52" customFormat="1" x14ac:dyDescent="0.25">
      <c r="A17" s="82" t="s">
        <v>54</v>
      </c>
      <c r="B17" s="46"/>
      <c r="C17" s="47"/>
      <c r="D17" s="47"/>
      <c r="E17" s="47"/>
      <c r="F17" s="47"/>
      <c r="G17" s="48" t="s">
        <v>12</v>
      </c>
      <c r="H17" s="49" t="s">
        <v>13</v>
      </c>
      <c r="I17" s="48" t="s">
        <v>14</v>
      </c>
      <c r="J17" s="49" t="s">
        <v>13</v>
      </c>
      <c r="K17" s="48" t="s">
        <v>15</v>
      </c>
      <c r="L17" s="49" t="s">
        <v>13</v>
      </c>
      <c r="M17" s="48" t="s">
        <v>16</v>
      </c>
      <c r="N17" s="49" t="s">
        <v>13</v>
      </c>
      <c r="O17" s="48" t="s">
        <v>17</v>
      </c>
      <c r="P17" s="49" t="s">
        <v>13</v>
      </c>
      <c r="Q17" s="48" t="s">
        <v>18</v>
      </c>
      <c r="R17" s="48" t="s">
        <v>12</v>
      </c>
      <c r="S17" s="49" t="s">
        <v>13</v>
      </c>
      <c r="T17" s="48" t="s">
        <v>14</v>
      </c>
      <c r="U17" s="49" t="s">
        <v>13</v>
      </c>
      <c r="V17" s="48" t="s">
        <v>15</v>
      </c>
      <c r="W17" s="49" t="s">
        <v>13</v>
      </c>
      <c r="X17" s="48" t="s">
        <v>16</v>
      </c>
      <c r="Y17" s="49" t="s">
        <v>13</v>
      </c>
      <c r="Z17" s="48" t="s">
        <v>17</v>
      </c>
      <c r="AA17" s="49" t="s">
        <v>13</v>
      </c>
      <c r="AB17" s="48" t="s">
        <v>18</v>
      </c>
      <c r="AC17" s="48" t="s">
        <v>12</v>
      </c>
      <c r="AD17" s="49" t="s">
        <v>13</v>
      </c>
      <c r="AE17" s="48" t="s">
        <v>14</v>
      </c>
      <c r="AF17" s="49" t="s">
        <v>13</v>
      </c>
      <c r="AG17" s="48" t="s">
        <v>15</v>
      </c>
      <c r="AH17" s="49" t="s">
        <v>13</v>
      </c>
      <c r="AI17" s="48" t="s">
        <v>16</v>
      </c>
      <c r="AJ17" s="49" t="s">
        <v>13</v>
      </c>
      <c r="AK17" s="48" t="s">
        <v>17</v>
      </c>
      <c r="AL17" s="49" t="s">
        <v>13</v>
      </c>
      <c r="AM17" s="48" t="s">
        <v>18</v>
      </c>
      <c r="AN17" s="48" t="s">
        <v>12</v>
      </c>
      <c r="AO17" s="49" t="s">
        <v>13</v>
      </c>
      <c r="AP17" s="48" t="s">
        <v>14</v>
      </c>
      <c r="AQ17" s="49" t="s">
        <v>13</v>
      </c>
      <c r="AR17" s="48" t="s">
        <v>15</v>
      </c>
      <c r="AS17" s="49" t="s">
        <v>13</v>
      </c>
      <c r="AT17" s="48" t="s">
        <v>16</v>
      </c>
      <c r="AU17" s="49" t="s">
        <v>13</v>
      </c>
      <c r="AV17" s="48" t="s">
        <v>17</v>
      </c>
      <c r="AW17" s="49" t="s">
        <v>13</v>
      </c>
      <c r="AX17" s="48" t="s">
        <v>18</v>
      </c>
      <c r="AY17" s="48" t="s">
        <v>12</v>
      </c>
      <c r="AZ17" s="49" t="s">
        <v>13</v>
      </c>
      <c r="BA17" s="48" t="s">
        <v>14</v>
      </c>
      <c r="BB17" s="49" t="s">
        <v>13</v>
      </c>
      <c r="BC17" s="48" t="s">
        <v>15</v>
      </c>
      <c r="BD17" s="49" t="s">
        <v>13</v>
      </c>
      <c r="BE17" s="48" t="s">
        <v>16</v>
      </c>
      <c r="BF17" s="49" t="s">
        <v>13</v>
      </c>
      <c r="BG17" s="48" t="s">
        <v>17</v>
      </c>
      <c r="BH17" s="49" t="s">
        <v>13</v>
      </c>
      <c r="BI17" s="55" t="s">
        <v>18</v>
      </c>
      <c r="BJ17" s="48" t="s">
        <v>12</v>
      </c>
      <c r="BK17" s="49" t="s">
        <v>13</v>
      </c>
      <c r="BL17" s="48" t="s">
        <v>14</v>
      </c>
      <c r="BM17" s="49" t="s">
        <v>13</v>
      </c>
      <c r="BN17" s="48" t="s">
        <v>15</v>
      </c>
      <c r="BO17" s="49" t="s">
        <v>13</v>
      </c>
      <c r="BP17" s="48" t="s">
        <v>16</v>
      </c>
      <c r="BQ17" s="49" t="s">
        <v>13</v>
      </c>
      <c r="BR17" s="48" t="s">
        <v>17</v>
      </c>
      <c r="BS17" s="49" t="s">
        <v>13</v>
      </c>
      <c r="BT17" s="48" t="s">
        <v>18</v>
      </c>
      <c r="BU17" s="48" t="s">
        <v>12</v>
      </c>
      <c r="BV17" s="49" t="s">
        <v>13</v>
      </c>
      <c r="BW17" s="48" t="s">
        <v>14</v>
      </c>
      <c r="BX17" s="49" t="s">
        <v>13</v>
      </c>
      <c r="BY17" s="48" t="s">
        <v>15</v>
      </c>
      <c r="BZ17" s="49" t="s">
        <v>13</v>
      </c>
      <c r="CA17" s="48" t="s">
        <v>16</v>
      </c>
      <c r="CB17" s="49" t="s">
        <v>13</v>
      </c>
      <c r="CC17" s="48" t="s">
        <v>17</v>
      </c>
      <c r="CD17" s="49" t="s">
        <v>13</v>
      </c>
      <c r="CE17" s="56" t="s">
        <v>18</v>
      </c>
      <c r="CF17" s="48" t="s">
        <v>12</v>
      </c>
      <c r="CG17" s="49" t="s">
        <v>13</v>
      </c>
      <c r="CH17" s="48" t="s">
        <v>14</v>
      </c>
      <c r="CI17" s="49" t="s">
        <v>13</v>
      </c>
      <c r="CJ17" s="48" t="s">
        <v>15</v>
      </c>
      <c r="CK17" s="49" t="s">
        <v>13</v>
      </c>
      <c r="CL17" s="48" t="s">
        <v>16</v>
      </c>
      <c r="CM17" s="49" t="s">
        <v>13</v>
      </c>
      <c r="CN17" s="48" t="s">
        <v>17</v>
      </c>
      <c r="CO17" s="49" t="s">
        <v>13</v>
      </c>
      <c r="CP17" s="56" t="s">
        <v>18</v>
      </c>
    </row>
    <row r="18" spans="1:94" x14ac:dyDescent="0.25">
      <c r="A18" t="s">
        <v>46</v>
      </c>
      <c r="B18" s="11">
        <v>4</v>
      </c>
      <c r="C18" s="70">
        <v>711</v>
      </c>
      <c r="D18" s="10"/>
      <c r="E18" s="71">
        <v>241</v>
      </c>
      <c r="F18" s="71"/>
      <c r="G18" s="21">
        <v>0</v>
      </c>
      <c r="H18" s="37">
        <f>G18/Q18</f>
        <v>0</v>
      </c>
      <c r="I18" s="2">
        <v>0</v>
      </c>
      <c r="J18" s="34">
        <f>I18/Q18</f>
        <v>0</v>
      </c>
      <c r="K18" s="23">
        <v>3</v>
      </c>
      <c r="L18" s="30">
        <f>K18/Q18</f>
        <v>0.75</v>
      </c>
      <c r="M18" s="2">
        <v>1</v>
      </c>
      <c r="N18" s="34">
        <f>M18/Q18</f>
        <v>0.25</v>
      </c>
      <c r="O18" s="23">
        <v>0</v>
      </c>
      <c r="P18" s="40">
        <f>O18/Q18</f>
        <v>0</v>
      </c>
      <c r="Q18" s="44">
        <f t="shared" ref="Q18:Q23" si="24">O18+M18+K18+G18+I18</f>
        <v>4</v>
      </c>
      <c r="R18" s="21">
        <v>0</v>
      </c>
      <c r="S18" s="37">
        <f>R18/AB18</f>
        <v>0</v>
      </c>
      <c r="T18" s="2">
        <v>3</v>
      </c>
      <c r="U18" s="34">
        <f>T18/AB18</f>
        <v>0.75</v>
      </c>
      <c r="V18" s="23">
        <v>0</v>
      </c>
      <c r="W18" s="30">
        <f>V18/AB18</f>
        <v>0</v>
      </c>
      <c r="X18" s="2">
        <v>1</v>
      </c>
      <c r="Y18" s="34">
        <f>X18/AB18</f>
        <v>0.25</v>
      </c>
      <c r="Z18" s="23">
        <v>0</v>
      </c>
      <c r="AA18" s="40">
        <f>Z18/AB18</f>
        <v>0</v>
      </c>
      <c r="AB18" s="44">
        <f t="shared" ref="AB18:AB23" si="25">Z18+X18+V18+R18+T18</f>
        <v>4</v>
      </c>
      <c r="AC18" s="21">
        <v>0</v>
      </c>
      <c r="AD18" s="37">
        <f>AC18/AM18</f>
        <v>0</v>
      </c>
      <c r="AE18" s="2">
        <v>4</v>
      </c>
      <c r="AF18" s="34">
        <f>AE18/AM18</f>
        <v>1</v>
      </c>
      <c r="AG18" s="23">
        <v>0</v>
      </c>
      <c r="AH18" s="30">
        <f>AG18/AM18</f>
        <v>0</v>
      </c>
      <c r="AI18" s="2">
        <v>0</v>
      </c>
      <c r="AJ18" s="34">
        <f>AI18/AM18</f>
        <v>0</v>
      </c>
      <c r="AK18" s="23">
        <v>0</v>
      </c>
      <c r="AL18" s="40">
        <f>AK18/AM18</f>
        <v>0</v>
      </c>
      <c r="AM18" s="44">
        <f t="shared" ref="AM18:AM23" si="26">AK18+AI18+AG18+AC18+AE18</f>
        <v>4</v>
      </c>
      <c r="AN18" s="21"/>
      <c r="AO18" s="37"/>
      <c r="AP18" s="2"/>
      <c r="AQ18" s="34"/>
      <c r="AR18" s="23"/>
      <c r="AS18" s="30"/>
      <c r="AT18" s="2"/>
      <c r="AU18" s="34"/>
      <c r="AV18" s="23"/>
      <c r="AW18" s="40"/>
      <c r="AX18" s="44">
        <f t="shared" ref="AX18:AX23" si="27">AV18+AT18+AR18+AN18+AP18</f>
        <v>0</v>
      </c>
      <c r="AY18" s="21">
        <v>4</v>
      </c>
      <c r="AZ18" s="37">
        <f>AY18/BI18</f>
        <v>1</v>
      </c>
      <c r="BA18" s="2">
        <v>0</v>
      </c>
      <c r="BB18" s="34">
        <f>BA18/BI18</f>
        <v>0</v>
      </c>
      <c r="BC18" s="23">
        <v>0</v>
      </c>
      <c r="BD18" s="30">
        <f>BC18/BI18</f>
        <v>0</v>
      </c>
      <c r="BE18" s="2">
        <v>0</v>
      </c>
      <c r="BF18" s="34">
        <f>BE18/BI18</f>
        <v>0</v>
      </c>
      <c r="BG18" s="23">
        <v>0</v>
      </c>
      <c r="BH18" s="40">
        <f>BG18/BI18</f>
        <v>0</v>
      </c>
      <c r="BI18" s="44">
        <f t="shared" ref="BI18:BI23" si="28">BG18+BE18+BC18+AY18+BA18</f>
        <v>4</v>
      </c>
      <c r="BJ18" s="21">
        <v>0</v>
      </c>
      <c r="BK18" s="37">
        <f>BJ18/BT18</f>
        <v>0</v>
      </c>
      <c r="BL18" s="2">
        <v>0</v>
      </c>
      <c r="BM18" s="34">
        <f>BL18/BT18</f>
        <v>0</v>
      </c>
      <c r="BN18" s="23">
        <v>2</v>
      </c>
      <c r="BO18" s="30">
        <f>BN18/BT18</f>
        <v>1</v>
      </c>
      <c r="BP18" s="2">
        <v>0</v>
      </c>
      <c r="BQ18" s="34">
        <f>BP18/BT18</f>
        <v>0</v>
      </c>
      <c r="BR18" s="23">
        <v>0</v>
      </c>
      <c r="BS18" s="40">
        <f>BR18/BT18</f>
        <v>0</v>
      </c>
      <c r="BT18" s="44">
        <f t="shared" ref="BT18:BT23" si="29">BR18+BP18+BN18+BJ18+BL18</f>
        <v>2</v>
      </c>
      <c r="BU18" s="21">
        <v>0</v>
      </c>
      <c r="BV18" s="37">
        <f>BU18/CE18</f>
        <v>0</v>
      </c>
      <c r="BW18" s="2">
        <v>2</v>
      </c>
      <c r="BX18" s="34">
        <f>BW18/CE18</f>
        <v>0.66666666666666663</v>
      </c>
      <c r="BY18" s="23">
        <v>1</v>
      </c>
      <c r="BZ18" s="30">
        <f>BY18/CE18</f>
        <v>0.33333333333333331</v>
      </c>
      <c r="CA18" s="2">
        <v>0</v>
      </c>
      <c r="CB18" s="34">
        <f>CA18/CE18</f>
        <v>0</v>
      </c>
      <c r="CC18" s="23">
        <v>0</v>
      </c>
      <c r="CD18" s="40">
        <f>CC18/CE18</f>
        <v>0</v>
      </c>
      <c r="CE18" s="44">
        <f t="shared" ref="CE18:CE23" si="30">CC18+CA18+BY18+BU18+BW18</f>
        <v>3</v>
      </c>
      <c r="CF18" s="21">
        <v>0</v>
      </c>
      <c r="CG18" s="37">
        <f>CF18/CP18</f>
        <v>0</v>
      </c>
      <c r="CH18" s="2">
        <v>2</v>
      </c>
      <c r="CI18" s="34">
        <f>CH18/CP18</f>
        <v>0.5</v>
      </c>
      <c r="CJ18" s="23">
        <v>2</v>
      </c>
      <c r="CK18" s="30">
        <f>CJ18/CP18</f>
        <v>0.5</v>
      </c>
      <c r="CL18" s="2">
        <v>0</v>
      </c>
      <c r="CM18" s="34">
        <f>CL18/CP18</f>
        <v>0</v>
      </c>
      <c r="CN18" s="23">
        <v>0</v>
      </c>
      <c r="CO18" s="40">
        <f>CN18/CP18</f>
        <v>0</v>
      </c>
      <c r="CP18" s="44">
        <f t="shared" ref="CP18:CP23" si="31">CN18+CL18+CJ18+CF18+CH18</f>
        <v>4</v>
      </c>
    </row>
    <row r="19" spans="1:94" x14ac:dyDescent="0.25">
      <c r="A19" t="s">
        <v>55</v>
      </c>
      <c r="B19" s="80">
        <v>1000</v>
      </c>
      <c r="C19" s="70">
        <v>263795</v>
      </c>
      <c r="D19" s="75"/>
      <c r="E19" s="71">
        <v>101076</v>
      </c>
      <c r="F19" s="71"/>
      <c r="G19" s="21">
        <v>0</v>
      </c>
      <c r="H19" s="37">
        <f>G19/Q19</f>
        <v>0</v>
      </c>
      <c r="I19" s="2">
        <v>16</v>
      </c>
      <c r="J19" s="34">
        <f>I19/Q19</f>
        <v>1.6161616161616162E-2</v>
      </c>
      <c r="K19" s="23">
        <v>792</v>
      </c>
      <c r="L19" s="30">
        <f>K19/Q19</f>
        <v>0.8</v>
      </c>
      <c r="M19" s="2">
        <v>66</v>
      </c>
      <c r="N19" s="34">
        <f>M19/Q19</f>
        <v>6.6666666666666666E-2</v>
      </c>
      <c r="O19" s="23">
        <v>116</v>
      </c>
      <c r="P19" s="40">
        <f>O19/Q19</f>
        <v>0.11717171717171718</v>
      </c>
      <c r="Q19" s="44">
        <f t="shared" si="24"/>
        <v>990</v>
      </c>
      <c r="R19" s="21">
        <v>3</v>
      </c>
      <c r="S19" s="37">
        <f>R19/AB19</f>
        <v>3.0272452068617556E-3</v>
      </c>
      <c r="T19" s="2">
        <v>874</v>
      </c>
      <c r="U19" s="34">
        <f>T19/AB19</f>
        <v>0.88193743693239157</v>
      </c>
      <c r="V19" s="23">
        <v>86</v>
      </c>
      <c r="W19" s="30">
        <f>V19/AB19</f>
        <v>8.6781029263370335E-2</v>
      </c>
      <c r="X19" s="2">
        <v>12</v>
      </c>
      <c r="Y19" s="34">
        <f>X19/AB19</f>
        <v>1.2108980827447022E-2</v>
      </c>
      <c r="Z19" s="23">
        <v>16</v>
      </c>
      <c r="AA19" s="40">
        <f>Z19/AB19</f>
        <v>1.6145307769929364E-2</v>
      </c>
      <c r="AB19" s="44">
        <f t="shared" si="25"/>
        <v>991</v>
      </c>
      <c r="AC19" s="21">
        <v>2</v>
      </c>
      <c r="AD19" s="37">
        <f>AC19/AM19</f>
        <v>2.0618556701030928E-3</v>
      </c>
      <c r="AE19" s="2">
        <v>530</v>
      </c>
      <c r="AF19" s="34">
        <f>AE19/AM19</f>
        <v>0.54639175257731953</v>
      </c>
      <c r="AG19" s="23">
        <v>293</v>
      </c>
      <c r="AH19" s="30">
        <f>AG19/AM19</f>
        <v>0.30206185567010307</v>
      </c>
      <c r="AI19" s="2">
        <v>48</v>
      </c>
      <c r="AJ19" s="34">
        <f>AI19/AM19</f>
        <v>4.9484536082474224E-2</v>
      </c>
      <c r="AK19" s="23">
        <v>97</v>
      </c>
      <c r="AL19" s="40">
        <f>AK19/AM19</f>
        <v>0.1</v>
      </c>
      <c r="AM19" s="44">
        <f t="shared" si="26"/>
        <v>970</v>
      </c>
      <c r="AN19" s="21"/>
      <c r="AO19" s="37"/>
      <c r="AP19" s="2"/>
      <c r="AQ19" s="34"/>
      <c r="AR19" s="23"/>
      <c r="AS19" s="30"/>
      <c r="AT19" s="2"/>
      <c r="AU19" s="34"/>
      <c r="AV19" s="23"/>
      <c r="AW19" s="40"/>
      <c r="AX19" s="44">
        <f t="shared" si="27"/>
        <v>0</v>
      </c>
      <c r="AY19" s="21">
        <v>968</v>
      </c>
      <c r="AZ19" s="37">
        <f>AY19/BI19</f>
        <v>0.97777777777777775</v>
      </c>
      <c r="BA19" s="2">
        <v>18</v>
      </c>
      <c r="BB19" s="34">
        <f>BA19/BI19</f>
        <v>1.8181818181818181E-2</v>
      </c>
      <c r="BC19" s="23">
        <v>2</v>
      </c>
      <c r="BD19" s="30">
        <f>BC19/BI19</f>
        <v>2.0202020202020202E-3</v>
      </c>
      <c r="BE19" s="2">
        <v>2</v>
      </c>
      <c r="BF19" s="34">
        <f>BE19/BI19</f>
        <v>2.0202020202020202E-3</v>
      </c>
      <c r="BG19" s="23">
        <v>0</v>
      </c>
      <c r="BH19" s="40">
        <f>BG19/BI19</f>
        <v>0</v>
      </c>
      <c r="BI19" s="44">
        <f t="shared" si="28"/>
        <v>990</v>
      </c>
      <c r="BJ19" s="21">
        <v>0</v>
      </c>
      <c r="BK19" s="37">
        <f>BJ19/BT19</f>
        <v>0</v>
      </c>
      <c r="BL19" s="2">
        <v>42</v>
      </c>
      <c r="BM19" s="34">
        <f>BL19/BT19</f>
        <v>0.12462908011869436</v>
      </c>
      <c r="BN19" s="23">
        <v>294</v>
      </c>
      <c r="BO19" s="30">
        <f>BN19/BT19</f>
        <v>0.87240356083086057</v>
      </c>
      <c r="BP19" s="2">
        <v>1</v>
      </c>
      <c r="BQ19" s="34">
        <f>BP19/BT19</f>
        <v>2.967359050445104E-3</v>
      </c>
      <c r="BR19" s="23">
        <v>0</v>
      </c>
      <c r="BS19" s="40">
        <f>BR19/BT19</f>
        <v>0</v>
      </c>
      <c r="BT19" s="44">
        <f t="shared" si="29"/>
        <v>337</v>
      </c>
      <c r="BU19" s="21">
        <v>1</v>
      </c>
      <c r="BV19" s="37">
        <f>BU19/CE19</f>
        <v>1.0416666666666667E-3</v>
      </c>
      <c r="BW19" s="2">
        <v>702</v>
      </c>
      <c r="BX19" s="34">
        <f>BW19/CE19</f>
        <v>0.73124999999999996</v>
      </c>
      <c r="BY19" s="23">
        <v>247</v>
      </c>
      <c r="BZ19" s="30">
        <f>BY19/CE19</f>
        <v>0.25729166666666664</v>
      </c>
      <c r="CA19" s="2">
        <v>7</v>
      </c>
      <c r="CB19" s="34">
        <f>CA19/CE19</f>
        <v>7.2916666666666668E-3</v>
      </c>
      <c r="CC19" s="23">
        <v>3</v>
      </c>
      <c r="CD19" s="40">
        <f>CC19/CE19</f>
        <v>3.1250000000000002E-3</v>
      </c>
      <c r="CE19" s="44">
        <f t="shared" si="30"/>
        <v>960</v>
      </c>
      <c r="CF19" s="21">
        <v>1</v>
      </c>
      <c r="CG19" s="37">
        <f>CF19/CP19</f>
        <v>1.0090817356205853E-3</v>
      </c>
      <c r="CH19" s="2">
        <v>90</v>
      </c>
      <c r="CI19" s="34">
        <f>CH19/CP19</f>
        <v>9.081735620585267E-2</v>
      </c>
      <c r="CJ19" s="23">
        <v>856</v>
      </c>
      <c r="CK19" s="30">
        <f>CJ19/CP19</f>
        <v>0.863773965691221</v>
      </c>
      <c r="CL19" s="2">
        <v>30</v>
      </c>
      <c r="CM19" s="34">
        <f>CL19/CP19</f>
        <v>3.0272452068617558E-2</v>
      </c>
      <c r="CN19" s="23">
        <v>14</v>
      </c>
      <c r="CO19" s="40">
        <f>CN19/CP19</f>
        <v>1.4127144298688193E-2</v>
      </c>
      <c r="CP19" s="44">
        <f t="shared" si="31"/>
        <v>991</v>
      </c>
    </row>
    <row r="20" spans="1:94" x14ac:dyDescent="0.25">
      <c r="A20" t="s">
        <v>56</v>
      </c>
      <c r="B20" s="80">
        <v>62</v>
      </c>
      <c r="C20" s="70">
        <v>15569</v>
      </c>
      <c r="D20" s="75"/>
      <c r="E20" s="71">
        <v>9137</v>
      </c>
      <c r="F20" s="71"/>
      <c r="G20" s="21">
        <v>0</v>
      </c>
      <c r="H20" s="37">
        <f>G20/Q20</f>
        <v>0</v>
      </c>
      <c r="I20" s="2">
        <v>1</v>
      </c>
      <c r="J20" s="34">
        <f>I20/Q20</f>
        <v>1.6129032258064516E-2</v>
      </c>
      <c r="K20" s="23">
        <v>52</v>
      </c>
      <c r="L20" s="30">
        <f>K20/Q20</f>
        <v>0.83870967741935487</v>
      </c>
      <c r="M20" s="2">
        <v>3</v>
      </c>
      <c r="N20" s="34">
        <f>M20/Q20</f>
        <v>4.8387096774193547E-2</v>
      </c>
      <c r="O20" s="23">
        <v>6</v>
      </c>
      <c r="P20" s="40">
        <f>O20/Q20</f>
        <v>9.6774193548387094E-2</v>
      </c>
      <c r="Q20" s="44">
        <f t="shared" si="24"/>
        <v>62</v>
      </c>
      <c r="R20" s="21">
        <v>1</v>
      </c>
      <c r="S20" s="37">
        <f>R20/AB20</f>
        <v>1.6129032258064516E-2</v>
      </c>
      <c r="T20" s="2">
        <v>54</v>
      </c>
      <c r="U20" s="34">
        <f>T20/AB20</f>
        <v>0.87096774193548387</v>
      </c>
      <c r="V20" s="23">
        <v>6</v>
      </c>
      <c r="W20" s="30">
        <f>V20/AB20</f>
        <v>9.6774193548387094E-2</v>
      </c>
      <c r="X20" s="2">
        <v>0</v>
      </c>
      <c r="Y20" s="34">
        <f>X20/AB20</f>
        <v>0</v>
      </c>
      <c r="Z20" s="23">
        <v>1</v>
      </c>
      <c r="AA20" s="40">
        <f>Z20/AB20</f>
        <v>1.6129032258064516E-2</v>
      </c>
      <c r="AB20" s="44">
        <f t="shared" si="25"/>
        <v>62</v>
      </c>
      <c r="AC20" s="21">
        <v>0</v>
      </c>
      <c r="AD20" s="37">
        <f>AC20/AM20</f>
        <v>0</v>
      </c>
      <c r="AE20" s="2">
        <v>28</v>
      </c>
      <c r="AF20" s="34">
        <f>AE20/AM20</f>
        <v>0.5</v>
      </c>
      <c r="AG20" s="23">
        <v>21</v>
      </c>
      <c r="AH20" s="30">
        <f>AG20/AM20</f>
        <v>0.375</v>
      </c>
      <c r="AI20" s="2">
        <v>1</v>
      </c>
      <c r="AJ20" s="34">
        <f>AI20/AM20</f>
        <v>1.7857142857142856E-2</v>
      </c>
      <c r="AK20" s="23">
        <v>6</v>
      </c>
      <c r="AL20" s="40">
        <f>AK20/AM20</f>
        <v>0.10714285714285714</v>
      </c>
      <c r="AM20" s="44">
        <f t="shared" si="26"/>
        <v>56</v>
      </c>
      <c r="AN20" s="21"/>
      <c r="AO20" s="37"/>
      <c r="AP20" s="2"/>
      <c r="AQ20" s="34"/>
      <c r="AR20" s="23"/>
      <c r="AS20" s="30"/>
      <c r="AT20" s="2"/>
      <c r="AU20" s="34"/>
      <c r="AV20" s="23"/>
      <c r="AW20" s="40"/>
      <c r="AX20" s="44">
        <f t="shared" si="27"/>
        <v>0</v>
      </c>
      <c r="AY20" s="21">
        <v>59</v>
      </c>
      <c r="AZ20" s="37">
        <f>AY20/BI20</f>
        <v>0.95161290322580649</v>
      </c>
      <c r="BA20" s="2">
        <v>3</v>
      </c>
      <c r="BB20" s="34">
        <f>BA20/BI20</f>
        <v>4.8387096774193547E-2</v>
      </c>
      <c r="BC20" s="23">
        <v>0</v>
      </c>
      <c r="BD20" s="30">
        <f>BC20/BI20</f>
        <v>0</v>
      </c>
      <c r="BE20" s="2">
        <v>0</v>
      </c>
      <c r="BF20" s="34">
        <f>BE20/BI20</f>
        <v>0</v>
      </c>
      <c r="BG20" s="23">
        <v>0</v>
      </c>
      <c r="BH20" s="40">
        <f>BG20/BI20</f>
        <v>0</v>
      </c>
      <c r="BI20" s="44">
        <f t="shared" si="28"/>
        <v>62</v>
      </c>
      <c r="BJ20" s="21">
        <v>0</v>
      </c>
      <c r="BK20" s="37">
        <f>BJ20/BT20</f>
        <v>0</v>
      </c>
      <c r="BL20" s="2">
        <v>4</v>
      </c>
      <c r="BM20" s="34">
        <f>BL20/BT20</f>
        <v>0.18181818181818182</v>
      </c>
      <c r="BN20" s="23">
        <v>17</v>
      </c>
      <c r="BO20" s="30">
        <f>BN20/BT20</f>
        <v>0.77272727272727271</v>
      </c>
      <c r="BP20" s="2">
        <v>1</v>
      </c>
      <c r="BQ20" s="34">
        <f>BP20/BT20</f>
        <v>4.5454545454545456E-2</v>
      </c>
      <c r="BR20" s="23">
        <v>0</v>
      </c>
      <c r="BS20" s="40">
        <f>BR20/BT20</f>
        <v>0</v>
      </c>
      <c r="BT20" s="44">
        <f t="shared" si="29"/>
        <v>22</v>
      </c>
      <c r="BU20" s="21">
        <v>0</v>
      </c>
      <c r="BV20" s="37">
        <f>BU20/CE20</f>
        <v>0</v>
      </c>
      <c r="BW20" s="2">
        <v>16</v>
      </c>
      <c r="BX20" s="34">
        <f>BW20/CE20</f>
        <v>0.72727272727272729</v>
      </c>
      <c r="BY20" s="23">
        <v>6</v>
      </c>
      <c r="BZ20" s="30">
        <f>BY20/CE20</f>
        <v>0.27272727272727271</v>
      </c>
      <c r="CA20" s="2">
        <v>0</v>
      </c>
      <c r="CB20" s="34">
        <f>CA20/CE20</f>
        <v>0</v>
      </c>
      <c r="CC20" s="23">
        <v>0</v>
      </c>
      <c r="CD20" s="40">
        <f>CC20/CE20</f>
        <v>0</v>
      </c>
      <c r="CE20" s="44">
        <f t="shared" si="30"/>
        <v>22</v>
      </c>
      <c r="CF20" s="21">
        <v>0</v>
      </c>
      <c r="CG20" s="37">
        <f>CF20/CP20</f>
        <v>0</v>
      </c>
      <c r="CH20" s="2">
        <v>6</v>
      </c>
      <c r="CI20" s="34">
        <f>CH20/CP20</f>
        <v>9.6774193548387094E-2</v>
      </c>
      <c r="CJ20" s="23">
        <v>54</v>
      </c>
      <c r="CK20" s="30">
        <f>CJ20/CP20</f>
        <v>0.87096774193548387</v>
      </c>
      <c r="CL20" s="2">
        <v>2</v>
      </c>
      <c r="CM20" s="34">
        <f>CL20/CP20</f>
        <v>3.2258064516129031E-2</v>
      </c>
      <c r="CN20" s="23">
        <v>0</v>
      </c>
      <c r="CO20" s="40">
        <f>CN20/CP20</f>
        <v>0</v>
      </c>
      <c r="CP20" s="44">
        <f t="shared" si="31"/>
        <v>62</v>
      </c>
    </row>
    <row r="21" spans="1:94" x14ac:dyDescent="0.25">
      <c r="A21" t="s">
        <v>28</v>
      </c>
      <c r="B21" s="11">
        <v>68</v>
      </c>
      <c r="C21" s="70">
        <v>63646</v>
      </c>
      <c r="D21" s="75"/>
      <c r="E21" s="71">
        <v>10625</v>
      </c>
      <c r="F21" s="71"/>
      <c r="G21" s="21">
        <v>0</v>
      </c>
      <c r="H21" s="37">
        <f>G21/Q21</f>
        <v>0</v>
      </c>
      <c r="I21" s="2">
        <v>0</v>
      </c>
      <c r="J21" s="34">
        <f>I21/Q21</f>
        <v>0</v>
      </c>
      <c r="K21" s="23">
        <v>45</v>
      </c>
      <c r="L21" s="30">
        <f>K21/Q21</f>
        <v>0.66176470588235292</v>
      </c>
      <c r="M21" s="2">
        <v>9</v>
      </c>
      <c r="N21" s="34">
        <f>M21/Q21</f>
        <v>0.13235294117647059</v>
      </c>
      <c r="O21" s="23">
        <v>14</v>
      </c>
      <c r="P21" s="40">
        <f>O21/Q21</f>
        <v>0.20588235294117646</v>
      </c>
      <c r="Q21" s="44">
        <f t="shared" si="24"/>
        <v>68</v>
      </c>
      <c r="R21" s="21">
        <v>0</v>
      </c>
      <c r="S21" s="37">
        <f>R21/AB21</f>
        <v>0</v>
      </c>
      <c r="T21" s="2">
        <v>54</v>
      </c>
      <c r="U21" s="34">
        <f>T21/AB21</f>
        <v>0.79411764705882348</v>
      </c>
      <c r="V21" s="23">
        <v>11</v>
      </c>
      <c r="W21" s="30">
        <f>V21/AB21</f>
        <v>0.16176470588235295</v>
      </c>
      <c r="X21" s="2">
        <v>1</v>
      </c>
      <c r="Y21" s="34">
        <f>X21/AB21</f>
        <v>1.4705882352941176E-2</v>
      </c>
      <c r="Z21" s="23">
        <v>2</v>
      </c>
      <c r="AA21" s="40">
        <f>Z21/AB21</f>
        <v>2.9411764705882353E-2</v>
      </c>
      <c r="AB21" s="44">
        <f t="shared" si="25"/>
        <v>68</v>
      </c>
      <c r="AC21" s="21">
        <v>0</v>
      </c>
      <c r="AD21" s="37">
        <f>AC21/AM21</f>
        <v>0</v>
      </c>
      <c r="AE21" s="2">
        <v>35</v>
      </c>
      <c r="AF21" s="34">
        <f>AE21/AM21</f>
        <v>0.52238805970149249</v>
      </c>
      <c r="AG21" s="23">
        <v>16</v>
      </c>
      <c r="AH21" s="30">
        <f>AG21/AM21</f>
        <v>0.23880597014925373</v>
      </c>
      <c r="AI21" s="2">
        <v>6</v>
      </c>
      <c r="AJ21" s="34">
        <f>AI21/AM21</f>
        <v>8.9552238805970144E-2</v>
      </c>
      <c r="AK21" s="23">
        <v>10</v>
      </c>
      <c r="AL21" s="40">
        <f>AK21/AM21</f>
        <v>0.14925373134328357</v>
      </c>
      <c r="AM21" s="44">
        <f t="shared" si="26"/>
        <v>67</v>
      </c>
      <c r="AN21" s="21"/>
      <c r="AO21" s="37"/>
      <c r="AP21" s="2"/>
      <c r="AQ21" s="34"/>
      <c r="AR21" s="23"/>
      <c r="AS21" s="30"/>
      <c r="AT21" s="2"/>
      <c r="AU21" s="34"/>
      <c r="AV21" s="23"/>
      <c r="AW21" s="40"/>
      <c r="AX21" s="44">
        <f t="shared" si="27"/>
        <v>0</v>
      </c>
      <c r="AY21" s="21">
        <v>66</v>
      </c>
      <c r="AZ21" s="37">
        <f>AY21/BI21</f>
        <v>0.9850746268656716</v>
      </c>
      <c r="BA21" s="2">
        <v>1</v>
      </c>
      <c r="BB21" s="34">
        <f>BA21/BI21</f>
        <v>1.4925373134328358E-2</v>
      </c>
      <c r="BC21" s="23">
        <v>0</v>
      </c>
      <c r="BD21" s="30">
        <f>BC21/BI21</f>
        <v>0</v>
      </c>
      <c r="BE21" s="2">
        <v>0</v>
      </c>
      <c r="BF21" s="34">
        <f>BE21/BI21</f>
        <v>0</v>
      </c>
      <c r="BG21" s="23">
        <v>0</v>
      </c>
      <c r="BH21" s="40">
        <f>BG21/BI21</f>
        <v>0</v>
      </c>
      <c r="BI21" s="44">
        <f t="shared" si="28"/>
        <v>67</v>
      </c>
      <c r="BJ21" s="21">
        <v>0</v>
      </c>
      <c r="BK21" s="37">
        <f>BJ21/BT21</f>
        <v>0</v>
      </c>
      <c r="BL21" s="2">
        <v>4</v>
      </c>
      <c r="BM21" s="34">
        <f>BL21/BT21</f>
        <v>9.5238095238095233E-2</v>
      </c>
      <c r="BN21" s="23">
        <v>34</v>
      </c>
      <c r="BO21" s="30">
        <f>BN21/BT21</f>
        <v>0.80952380952380953</v>
      </c>
      <c r="BP21" s="2">
        <v>1</v>
      </c>
      <c r="BQ21" s="34">
        <f>BP21/BT21</f>
        <v>2.3809523809523808E-2</v>
      </c>
      <c r="BR21" s="23">
        <v>3</v>
      </c>
      <c r="BS21" s="40">
        <f>BR21/BT21</f>
        <v>7.1428571428571425E-2</v>
      </c>
      <c r="BT21" s="44">
        <f t="shared" si="29"/>
        <v>42</v>
      </c>
      <c r="BU21" s="21">
        <v>1</v>
      </c>
      <c r="BV21" s="37">
        <f>BU21/CE21</f>
        <v>1.5873015873015872E-2</v>
      </c>
      <c r="BW21" s="2">
        <v>32</v>
      </c>
      <c r="BX21" s="34">
        <f>BW21/CE21</f>
        <v>0.50793650793650791</v>
      </c>
      <c r="BY21" s="23">
        <v>30</v>
      </c>
      <c r="BZ21" s="30">
        <f>BY21/CE21</f>
        <v>0.47619047619047616</v>
      </c>
      <c r="CA21" s="2">
        <v>0</v>
      </c>
      <c r="CB21" s="34">
        <f>CA21/CE21</f>
        <v>0</v>
      </c>
      <c r="CC21" s="23">
        <v>0</v>
      </c>
      <c r="CD21" s="40">
        <f>CC21/CE21</f>
        <v>0</v>
      </c>
      <c r="CE21" s="44">
        <f t="shared" si="30"/>
        <v>63</v>
      </c>
      <c r="CF21" s="21">
        <v>1</v>
      </c>
      <c r="CG21" s="37">
        <f>CF21/CP21</f>
        <v>1.4705882352941176E-2</v>
      </c>
      <c r="CH21" s="2">
        <v>7</v>
      </c>
      <c r="CI21" s="34">
        <f>CH21/CP21</f>
        <v>0.10294117647058823</v>
      </c>
      <c r="CJ21" s="23">
        <v>52</v>
      </c>
      <c r="CK21" s="30">
        <f>CJ21/CP21</f>
        <v>0.76470588235294112</v>
      </c>
      <c r="CL21" s="2">
        <v>6</v>
      </c>
      <c r="CM21" s="34">
        <f>CL21/CP21</f>
        <v>8.8235294117647065E-2</v>
      </c>
      <c r="CN21" s="23">
        <v>2</v>
      </c>
      <c r="CO21" s="40">
        <f>CN21/CP21</f>
        <v>2.9411764705882353E-2</v>
      </c>
      <c r="CP21" s="44">
        <f t="shared" si="31"/>
        <v>68</v>
      </c>
    </row>
    <row r="22" spans="1:94" x14ac:dyDescent="0.25">
      <c r="A22" t="s">
        <v>57</v>
      </c>
      <c r="B22" s="11">
        <v>13</v>
      </c>
      <c r="C22" s="70">
        <v>937</v>
      </c>
      <c r="D22" s="78"/>
      <c r="E22" s="71">
        <v>890</v>
      </c>
      <c r="F22" s="71"/>
      <c r="G22" s="21">
        <v>0</v>
      </c>
      <c r="H22" s="37">
        <f>G22/Q22</f>
        <v>0</v>
      </c>
      <c r="I22" s="2">
        <v>0</v>
      </c>
      <c r="J22" s="34">
        <f t="shared" ref="J22:J23" si="32">I22/Q22</f>
        <v>0</v>
      </c>
      <c r="K22" s="23">
        <v>11</v>
      </c>
      <c r="L22" s="30">
        <f t="shared" ref="L22:L23" si="33">K22/Q22</f>
        <v>0.84615384615384615</v>
      </c>
      <c r="M22" s="2">
        <v>0</v>
      </c>
      <c r="N22" s="34">
        <f t="shared" ref="N22:N23" si="34">M22/Q22</f>
        <v>0</v>
      </c>
      <c r="O22" s="23">
        <v>2</v>
      </c>
      <c r="P22" s="40">
        <f t="shared" ref="P22:P23" si="35">O22/Q22</f>
        <v>0.15384615384615385</v>
      </c>
      <c r="Q22" s="44">
        <f t="shared" si="24"/>
        <v>13</v>
      </c>
      <c r="R22" s="21">
        <v>0</v>
      </c>
      <c r="S22" s="37">
        <f t="shared" ref="S22:S23" si="36">R22/AB22</f>
        <v>0</v>
      </c>
      <c r="T22" s="2">
        <v>13</v>
      </c>
      <c r="U22" s="34">
        <f t="shared" ref="U22:U23" si="37">T22/AB22</f>
        <v>1</v>
      </c>
      <c r="V22" s="23">
        <v>0</v>
      </c>
      <c r="W22" s="30">
        <f t="shared" ref="W22:W23" si="38">V22/AB22</f>
        <v>0</v>
      </c>
      <c r="X22" s="2">
        <v>0</v>
      </c>
      <c r="Y22" s="34">
        <f t="shared" ref="Y22:Y23" si="39">X22/AB22</f>
        <v>0</v>
      </c>
      <c r="Z22" s="23">
        <v>0</v>
      </c>
      <c r="AA22" s="40">
        <f t="shared" ref="AA22:AA23" si="40">Z22/AB22</f>
        <v>0</v>
      </c>
      <c r="AB22" s="44">
        <f t="shared" si="25"/>
        <v>13</v>
      </c>
      <c r="AC22" s="21">
        <v>1</v>
      </c>
      <c r="AD22" s="37">
        <f t="shared" ref="AD22:AD23" si="41">AC22/AM22</f>
        <v>7.6923076923076927E-2</v>
      </c>
      <c r="AE22" s="2">
        <v>7</v>
      </c>
      <c r="AF22" s="34">
        <f t="shared" ref="AF22:AF23" si="42">AE22/AM22</f>
        <v>0.53846153846153844</v>
      </c>
      <c r="AG22" s="23">
        <v>3</v>
      </c>
      <c r="AH22" s="30">
        <f t="shared" ref="AH22:AH23" si="43">AG22/AM22</f>
        <v>0.23076923076923078</v>
      </c>
      <c r="AI22" s="2">
        <v>0</v>
      </c>
      <c r="AJ22" s="34">
        <f t="shared" ref="AJ22:AJ23" si="44">AI22/AM22</f>
        <v>0</v>
      </c>
      <c r="AK22" s="23">
        <v>2</v>
      </c>
      <c r="AL22" s="40">
        <f t="shared" ref="AL22:AL23" si="45">AK22/AM22</f>
        <v>0.15384615384615385</v>
      </c>
      <c r="AM22" s="44">
        <f t="shared" si="26"/>
        <v>13</v>
      </c>
      <c r="AN22" s="21"/>
      <c r="AO22" s="37"/>
      <c r="AP22" s="2"/>
      <c r="AQ22" s="34"/>
      <c r="AR22" s="23"/>
      <c r="AS22" s="30"/>
      <c r="AT22" s="2"/>
      <c r="AU22" s="34"/>
      <c r="AV22" s="23"/>
      <c r="AW22" s="40"/>
      <c r="AX22" s="44">
        <f t="shared" si="27"/>
        <v>0</v>
      </c>
      <c r="AY22" s="21">
        <v>13</v>
      </c>
      <c r="AZ22" s="37">
        <f t="shared" ref="AZ22:AZ23" si="46">AY22/BI22</f>
        <v>1</v>
      </c>
      <c r="BA22" s="2">
        <v>0</v>
      </c>
      <c r="BB22" s="34">
        <f t="shared" ref="BB22:BB23" si="47">BA22/BI22</f>
        <v>0</v>
      </c>
      <c r="BC22" s="23">
        <v>0</v>
      </c>
      <c r="BD22" s="30">
        <f t="shared" ref="BD22:BD23" si="48">BC22/BI22</f>
        <v>0</v>
      </c>
      <c r="BE22" s="2">
        <v>0</v>
      </c>
      <c r="BF22" s="34">
        <f t="shared" ref="BF22:BF23" si="49">BE22/BI22</f>
        <v>0</v>
      </c>
      <c r="BG22" s="23">
        <v>0</v>
      </c>
      <c r="BH22" s="40">
        <f t="shared" ref="BH22:BH23" si="50">BG22/BI22</f>
        <v>0</v>
      </c>
      <c r="BI22" s="44">
        <f t="shared" si="28"/>
        <v>13</v>
      </c>
      <c r="BJ22" s="21">
        <v>0</v>
      </c>
      <c r="BK22" s="37">
        <f t="shared" ref="BK22:BK23" si="51">BJ22/BT22</f>
        <v>0</v>
      </c>
      <c r="BL22" s="2">
        <v>3</v>
      </c>
      <c r="BM22" s="34">
        <f t="shared" ref="BM22:BM23" si="52">BL22/BT22</f>
        <v>0.6</v>
      </c>
      <c r="BN22" s="23">
        <v>2</v>
      </c>
      <c r="BO22" s="30">
        <f t="shared" ref="BO22:BO23" si="53">BN22/BT22</f>
        <v>0.4</v>
      </c>
      <c r="BP22" s="2">
        <v>0</v>
      </c>
      <c r="BQ22" s="34">
        <f t="shared" ref="BQ22:BQ23" si="54">BP22/BT22</f>
        <v>0</v>
      </c>
      <c r="BR22" s="23">
        <v>0</v>
      </c>
      <c r="BS22" s="40">
        <f t="shared" ref="BS22:BS23" si="55">BR22/BT22</f>
        <v>0</v>
      </c>
      <c r="BT22" s="44">
        <f t="shared" si="29"/>
        <v>5</v>
      </c>
      <c r="BU22" s="21">
        <v>0</v>
      </c>
      <c r="BV22" s="37">
        <f t="shared" ref="BV22:BV23" si="56">BU22/CE22</f>
        <v>0</v>
      </c>
      <c r="BW22" s="2">
        <v>4</v>
      </c>
      <c r="BX22" s="34">
        <f t="shared" ref="BX22:BX23" si="57">BW22/CE22</f>
        <v>0.4</v>
      </c>
      <c r="BY22" s="23">
        <v>6</v>
      </c>
      <c r="BZ22" s="30">
        <f t="shared" ref="BZ22:BZ23" si="58">BY22/CE22</f>
        <v>0.6</v>
      </c>
      <c r="CA22" s="2">
        <v>0</v>
      </c>
      <c r="CB22" s="34">
        <f t="shared" ref="CB22:CB23" si="59">CA22/CE22</f>
        <v>0</v>
      </c>
      <c r="CC22" s="23">
        <v>0</v>
      </c>
      <c r="CD22" s="40">
        <f t="shared" ref="CD22:CD23" si="60">CC22/CE22</f>
        <v>0</v>
      </c>
      <c r="CE22" s="44">
        <f t="shared" si="30"/>
        <v>10</v>
      </c>
      <c r="CF22" s="21">
        <v>0</v>
      </c>
      <c r="CG22" s="37">
        <f t="shared" ref="CG22:CG23" si="61">CF22/CP22</f>
        <v>0</v>
      </c>
      <c r="CH22" s="2">
        <v>2</v>
      </c>
      <c r="CI22" s="34">
        <f t="shared" ref="CI22:CI23" si="62">CH22/CP22</f>
        <v>0.15384615384615385</v>
      </c>
      <c r="CJ22" s="23">
        <v>11</v>
      </c>
      <c r="CK22" s="30">
        <f t="shared" ref="CK22:CK23" si="63">CJ22/CP22</f>
        <v>0.84615384615384615</v>
      </c>
      <c r="CL22" s="2">
        <v>0</v>
      </c>
      <c r="CM22" s="34">
        <f t="shared" ref="CM22:CM23" si="64">CL22/CP22</f>
        <v>0</v>
      </c>
      <c r="CN22" s="23">
        <v>0</v>
      </c>
      <c r="CO22" s="40">
        <f t="shared" ref="CO22:CO23" si="65">CN22/CP22</f>
        <v>0</v>
      </c>
      <c r="CP22" s="44">
        <f t="shared" si="31"/>
        <v>13</v>
      </c>
    </row>
    <row r="23" spans="1:94" x14ac:dyDescent="0.25">
      <c r="A23" t="s">
        <v>29</v>
      </c>
      <c r="B23" s="11">
        <v>5</v>
      </c>
      <c r="C23" s="70">
        <v>1520</v>
      </c>
      <c r="D23" s="75"/>
      <c r="E23" s="71">
        <v>739</v>
      </c>
      <c r="F23" s="71"/>
      <c r="G23" s="21">
        <v>0</v>
      </c>
      <c r="H23" s="37">
        <f t="shared" ref="H23" si="66">G23/Q23</f>
        <v>0</v>
      </c>
      <c r="I23" s="2">
        <v>0</v>
      </c>
      <c r="J23" s="34">
        <f t="shared" si="32"/>
        <v>0</v>
      </c>
      <c r="K23" s="23">
        <v>5</v>
      </c>
      <c r="L23" s="30">
        <f t="shared" si="33"/>
        <v>1</v>
      </c>
      <c r="M23" s="2">
        <v>0</v>
      </c>
      <c r="N23" s="34">
        <f t="shared" si="34"/>
        <v>0</v>
      </c>
      <c r="O23" s="23">
        <v>0</v>
      </c>
      <c r="P23" s="40">
        <f t="shared" si="35"/>
        <v>0</v>
      </c>
      <c r="Q23" s="44">
        <f t="shared" si="24"/>
        <v>5</v>
      </c>
      <c r="R23" s="21">
        <v>0</v>
      </c>
      <c r="S23" s="37">
        <f t="shared" si="36"/>
        <v>0</v>
      </c>
      <c r="T23" s="2">
        <v>5</v>
      </c>
      <c r="U23" s="34">
        <f t="shared" si="37"/>
        <v>1</v>
      </c>
      <c r="V23" s="23">
        <v>0</v>
      </c>
      <c r="W23" s="30">
        <f t="shared" si="38"/>
        <v>0</v>
      </c>
      <c r="X23" s="2">
        <v>0</v>
      </c>
      <c r="Y23" s="34">
        <f t="shared" si="39"/>
        <v>0</v>
      </c>
      <c r="Z23" s="23">
        <v>0</v>
      </c>
      <c r="AA23" s="40">
        <f t="shared" si="40"/>
        <v>0</v>
      </c>
      <c r="AB23" s="44">
        <f t="shared" si="25"/>
        <v>5</v>
      </c>
      <c r="AC23" s="21">
        <v>0</v>
      </c>
      <c r="AD23" s="37">
        <f t="shared" si="41"/>
        <v>0</v>
      </c>
      <c r="AE23" s="2">
        <v>3</v>
      </c>
      <c r="AF23" s="34">
        <f t="shared" si="42"/>
        <v>0.75</v>
      </c>
      <c r="AG23" s="23">
        <v>1</v>
      </c>
      <c r="AH23" s="30">
        <f t="shared" si="43"/>
        <v>0.25</v>
      </c>
      <c r="AI23" s="2">
        <v>0</v>
      </c>
      <c r="AJ23" s="34">
        <f t="shared" si="44"/>
        <v>0</v>
      </c>
      <c r="AK23" s="23">
        <v>0</v>
      </c>
      <c r="AL23" s="40">
        <f t="shared" si="45"/>
        <v>0</v>
      </c>
      <c r="AM23" s="44">
        <f t="shared" si="26"/>
        <v>4</v>
      </c>
      <c r="AN23" s="21"/>
      <c r="AO23" s="37"/>
      <c r="AP23" s="2"/>
      <c r="AQ23" s="34"/>
      <c r="AR23" s="23"/>
      <c r="AS23" s="30"/>
      <c r="AT23" s="2"/>
      <c r="AU23" s="34"/>
      <c r="AV23" s="23"/>
      <c r="AW23" s="40"/>
      <c r="AX23" s="44">
        <f t="shared" si="27"/>
        <v>0</v>
      </c>
      <c r="AY23" s="21">
        <v>5</v>
      </c>
      <c r="AZ23" s="37">
        <f t="shared" si="46"/>
        <v>1</v>
      </c>
      <c r="BA23" s="2">
        <v>0</v>
      </c>
      <c r="BB23" s="34">
        <f t="shared" si="47"/>
        <v>0</v>
      </c>
      <c r="BC23" s="23">
        <v>0</v>
      </c>
      <c r="BD23" s="30">
        <f t="shared" si="48"/>
        <v>0</v>
      </c>
      <c r="BE23" s="2">
        <v>0</v>
      </c>
      <c r="BF23" s="34">
        <f t="shared" si="49"/>
        <v>0</v>
      </c>
      <c r="BG23" s="23">
        <v>0</v>
      </c>
      <c r="BH23" s="40">
        <f t="shared" si="50"/>
        <v>0</v>
      </c>
      <c r="BI23" s="44">
        <f t="shared" si="28"/>
        <v>5</v>
      </c>
      <c r="BJ23" s="21">
        <v>0</v>
      </c>
      <c r="BK23" s="37">
        <f t="shared" si="51"/>
        <v>0</v>
      </c>
      <c r="BL23" s="2">
        <v>0</v>
      </c>
      <c r="BM23" s="34">
        <f t="shared" si="52"/>
        <v>0</v>
      </c>
      <c r="BN23" s="23">
        <v>1</v>
      </c>
      <c r="BO23" s="30">
        <f t="shared" si="53"/>
        <v>1</v>
      </c>
      <c r="BP23" s="2">
        <v>0</v>
      </c>
      <c r="BQ23" s="34">
        <f t="shared" si="54"/>
        <v>0</v>
      </c>
      <c r="BR23" s="23">
        <v>0</v>
      </c>
      <c r="BS23" s="40">
        <f t="shared" si="55"/>
        <v>0</v>
      </c>
      <c r="BT23" s="44">
        <f t="shared" si="29"/>
        <v>1</v>
      </c>
      <c r="BU23" s="21">
        <v>0</v>
      </c>
      <c r="BV23" s="37" t="e">
        <f t="shared" si="56"/>
        <v>#DIV/0!</v>
      </c>
      <c r="BW23" s="2">
        <v>0</v>
      </c>
      <c r="BX23" s="34" t="e">
        <f t="shared" si="57"/>
        <v>#DIV/0!</v>
      </c>
      <c r="BY23" s="23">
        <v>0</v>
      </c>
      <c r="BZ23" s="30" t="e">
        <f t="shared" si="58"/>
        <v>#DIV/0!</v>
      </c>
      <c r="CA23" s="2">
        <v>0</v>
      </c>
      <c r="CB23" s="34" t="e">
        <f t="shared" si="59"/>
        <v>#DIV/0!</v>
      </c>
      <c r="CC23" s="23">
        <v>0</v>
      </c>
      <c r="CD23" s="40" t="e">
        <f t="shared" si="60"/>
        <v>#DIV/0!</v>
      </c>
      <c r="CE23" s="44">
        <f t="shared" si="30"/>
        <v>0</v>
      </c>
      <c r="CF23" s="21">
        <v>0</v>
      </c>
      <c r="CG23" s="37">
        <f t="shared" si="61"/>
        <v>0</v>
      </c>
      <c r="CH23" s="2">
        <v>0</v>
      </c>
      <c r="CI23" s="34">
        <f t="shared" si="62"/>
        <v>0</v>
      </c>
      <c r="CJ23" s="23">
        <v>5</v>
      </c>
      <c r="CK23" s="30">
        <f t="shared" si="63"/>
        <v>1</v>
      </c>
      <c r="CL23" s="2">
        <v>0</v>
      </c>
      <c r="CM23" s="34">
        <f t="shared" si="64"/>
        <v>0</v>
      </c>
      <c r="CN23" s="23">
        <v>0</v>
      </c>
      <c r="CO23" s="40">
        <f t="shared" si="65"/>
        <v>0</v>
      </c>
      <c r="CP23" s="44">
        <f t="shared" si="31"/>
        <v>5</v>
      </c>
    </row>
    <row r="24" spans="1:94" x14ac:dyDescent="0.25">
      <c r="B24" s="11"/>
      <c r="C24" s="11"/>
      <c r="D24"/>
      <c r="E24" s="81"/>
      <c r="F24" s="71"/>
      <c r="G24" s="21"/>
      <c r="H24" s="37"/>
      <c r="I24" s="2"/>
      <c r="J24" s="34"/>
      <c r="K24" s="23"/>
      <c r="L24" s="30"/>
      <c r="M24" s="2"/>
      <c r="N24" s="34"/>
      <c r="O24" s="23"/>
      <c r="P24" s="40"/>
      <c r="Q24" s="44"/>
      <c r="R24" s="21"/>
      <c r="S24" s="37"/>
      <c r="T24" s="2"/>
      <c r="U24" s="34"/>
      <c r="V24" s="23"/>
      <c r="W24" s="30"/>
      <c r="X24" s="2"/>
      <c r="Y24" s="34"/>
      <c r="Z24" s="23"/>
      <c r="AA24" s="40"/>
      <c r="AB24" s="44"/>
      <c r="AC24" s="21"/>
      <c r="AD24" s="37"/>
      <c r="AE24" s="2"/>
      <c r="AF24" s="34"/>
      <c r="AG24" s="23"/>
      <c r="AH24" s="30"/>
      <c r="AI24" s="2"/>
      <c r="AJ24" s="34"/>
      <c r="AK24" s="23"/>
      <c r="AL24" s="40"/>
      <c r="AM24" s="44"/>
      <c r="AN24" s="21"/>
      <c r="AO24" s="37"/>
      <c r="AP24" s="2"/>
      <c r="AQ24" s="34"/>
      <c r="AR24" s="23"/>
      <c r="AS24" s="30"/>
      <c r="AT24" s="2"/>
      <c r="AU24" s="34"/>
      <c r="AV24" s="23"/>
      <c r="AW24" s="40"/>
      <c r="AX24" s="44"/>
      <c r="AY24" s="21"/>
      <c r="AZ24" s="37"/>
      <c r="BA24" s="2"/>
      <c r="BB24" s="34"/>
      <c r="BC24" s="23"/>
      <c r="BD24" s="30"/>
      <c r="BE24" s="2"/>
      <c r="BF24" s="34"/>
      <c r="BG24" s="23"/>
      <c r="BH24" s="40"/>
      <c r="BI24" s="44"/>
      <c r="BJ24" s="21"/>
      <c r="BK24" s="37"/>
      <c r="BL24" s="2"/>
      <c r="BM24" s="34"/>
      <c r="BN24" s="23"/>
      <c r="BO24" s="30"/>
      <c r="BP24" s="2"/>
      <c r="BQ24" s="34"/>
      <c r="BR24" s="23"/>
      <c r="BS24" s="40"/>
      <c r="BT24" s="44"/>
      <c r="BU24" s="21"/>
      <c r="BV24" s="37"/>
      <c r="BW24" s="2"/>
      <c r="BX24" s="34"/>
      <c r="BY24" s="23"/>
      <c r="BZ24" s="30"/>
      <c r="CA24" s="2"/>
      <c r="CB24" s="34"/>
      <c r="CC24" s="23"/>
      <c r="CD24" s="40"/>
      <c r="CE24" s="44"/>
      <c r="CF24" s="21"/>
      <c r="CG24" s="37"/>
      <c r="CH24" s="2"/>
      <c r="CI24" s="34"/>
      <c r="CJ24" s="23"/>
      <c r="CK24" s="30"/>
      <c r="CL24" s="2"/>
      <c r="CM24" s="34"/>
      <c r="CN24" s="23"/>
      <c r="CO24" s="40"/>
      <c r="CP24" s="44"/>
    </row>
    <row r="25" spans="1:94" ht="15.75" thickBot="1" x14ac:dyDescent="0.3">
      <c r="A25" s="20"/>
      <c r="B25" s="29">
        <f>SUM(B18:B24)</f>
        <v>1152</v>
      </c>
      <c r="C25" s="73">
        <f>SUM(C18:C24)</f>
        <v>346178</v>
      </c>
      <c r="D25" s="63"/>
      <c r="E25" s="74">
        <f>SUM(E18:E24)</f>
        <v>122708</v>
      </c>
      <c r="F25" s="72"/>
      <c r="G25" s="25"/>
      <c r="H25" s="37"/>
      <c r="I25" s="4"/>
      <c r="J25" s="34"/>
      <c r="K25" s="26"/>
      <c r="L25" s="30"/>
      <c r="M25" s="4"/>
      <c r="N25" s="34"/>
      <c r="O25" s="26"/>
      <c r="P25" s="40"/>
      <c r="Q25" s="19">
        <f>SUM(Q18:Q24)</f>
        <v>1142</v>
      </c>
      <c r="R25" s="25"/>
      <c r="S25" s="39"/>
      <c r="T25" s="4"/>
      <c r="U25" s="36"/>
      <c r="V25" s="26"/>
      <c r="W25" s="32"/>
      <c r="X25" s="4"/>
      <c r="Y25" s="36"/>
      <c r="Z25" s="26"/>
      <c r="AA25" s="42"/>
      <c r="AB25" s="19">
        <f>SUM(AB18:AB24)</f>
        <v>1143</v>
      </c>
      <c r="AC25" s="25"/>
      <c r="AD25" s="39"/>
      <c r="AE25" s="4"/>
      <c r="AF25" s="36"/>
      <c r="AG25" s="26"/>
      <c r="AH25" s="32"/>
      <c r="AI25" s="4"/>
      <c r="AJ25" s="36"/>
      <c r="AK25" s="26"/>
      <c r="AL25" s="42"/>
      <c r="AM25" s="19">
        <f>SUM(AM18:AM24)</f>
        <v>1114</v>
      </c>
      <c r="AN25" s="25"/>
      <c r="AO25" s="39"/>
      <c r="AP25" s="4"/>
      <c r="AQ25" s="36"/>
      <c r="AR25" s="26"/>
      <c r="AS25" s="32"/>
      <c r="AT25" s="4"/>
      <c r="AU25" s="36"/>
      <c r="AV25" s="26"/>
      <c r="AW25" s="42"/>
      <c r="AX25" s="19">
        <f>SUM(AX18:AX24)</f>
        <v>0</v>
      </c>
      <c r="AY25" s="25"/>
      <c r="AZ25" s="39"/>
      <c r="BA25" s="4"/>
      <c r="BB25" s="36"/>
      <c r="BC25" s="26"/>
      <c r="BD25" s="32"/>
      <c r="BE25" s="4"/>
      <c r="BF25" s="36"/>
      <c r="BG25" s="26"/>
      <c r="BH25" s="42"/>
      <c r="BI25" s="19">
        <f>SUM(BI18:BI24)</f>
        <v>1141</v>
      </c>
      <c r="BJ25" s="25"/>
      <c r="BK25" s="39"/>
      <c r="BL25" s="4"/>
      <c r="BM25" s="36"/>
      <c r="BN25" s="26"/>
      <c r="BO25" s="32"/>
      <c r="BP25" s="4"/>
      <c r="BQ25" s="36"/>
      <c r="BR25" s="26"/>
      <c r="BS25" s="42"/>
      <c r="BT25" s="19">
        <f>SUM(BT18:BT24)</f>
        <v>409</v>
      </c>
      <c r="BU25" s="25"/>
      <c r="BV25" s="39"/>
      <c r="BW25" s="4"/>
      <c r="BX25" s="36"/>
      <c r="BY25" s="26"/>
      <c r="BZ25" s="32"/>
      <c r="CA25" s="4"/>
      <c r="CB25" s="36"/>
      <c r="CC25" s="26"/>
      <c r="CD25" s="42"/>
      <c r="CE25" s="19">
        <f>SUM(CE18:CE24)</f>
        <v>1058</v>
      </c>
      <c r="CF25" s="25"/>
      <c r="CG25" s="39"/>
      <c r="CH25" s="4"/>
      <c r="CI25" s="36"/>
      <c r="CJ25" s="26"/>
      <c r="CK25" s="32"/>
      <c r="CL25" s="4"/>
      <c r="CM25" s="36"/>
      <c r="CN25" s="26"/>
      <c r="CO25" s="42"/>
      <c r="CP25" s="19">
        <f>SUM(CP18:CP24)</f>
        <v>1143</v>
      </c>
    </row>
    <row r="26" spans="1:94" x14ac:dyDescent="0.25">
      <c r="A26" s="45" t="s">
        <v>21</v>
      </c>
      <c r="B26" s="45"/>
      <c r="C26" s="64"/>
      <c r="D26" s="64"/>
      <c r="E26" s="64"/>
      <c r="F26" s="64"/>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15"/>
      <c r="AZ26" s="43"/>
      <c r="BA26" s="15"/>
      <c r="BB26" s="43"/>
      <c r="BC26" s="15"/>
      <c r="BD26" s="43"/>
      <c r="BE26" s="15"/>
      <c r="BF26" s="43"/>
      <c r="BG26" s="15"/>
      <c r="BH26" s="43"/>
      <c r="BI26" s="15"/>
      <c r="BJ26" s="15"/>
      <c r="BK26" s="43"/>
      <c r="BL26" s="15"/>
      <c r="BM26" s="43"/>
      <c r="BN26" s="15"/>
      <c r="BO26" s="43"/>
      <c r="BP26" s="15"/>
      <c r="BQ26" s="43"/>
      <c r="BR26" s="15"/>
      <c r="BS26" s="43"/>
      <c r="BT26" s="15"/>
      <c r="BU26" s="15"/>
      <c r="BV26" s="43"/>
      <c r="BW26" s="15"/>
      <c r="BX26" s="43"/>
      <c r="BY26" s="15"/>
      <c r="BZ26" s="43"/>
      <c r="CA26" s="15"/>
      <c r="CB26" s="43"/>
      <c r="CC26" s="15"/>
      <c r="CD26" s="43"/>
      <c r="CE26" s="15"/>
    </row>
    <row r="27" spans="1:94" x14ac:dyDescent="0.25">
      <c r="A27" s="18" t="s">
        <v>58</v>
      </c>
      <c r="B27" s="1" t="s">
        <v>1</v>
      </c>
      <c r="C27" s="8" t="s">
        <v>2</v>
      </c>
      <c r="D27" s="8"/>
      <c r="E27" s="8" t="s">
        <v>4</v>
      </c>
      <c r="F27" s="8" t="s">
        <v>5</v>
      </c>
      <c r="G27" s="57"/>
      <c r="H27" s="57" t="s">
        <v>6</v>
      </c>
      <c r="I27" s="57"/>
      <c r="J27" s="57"/>
      <c r="K27" s="57"/>
      <c r="L27" s="57"/>
      <c r="M27" s="57"/>
      <c r="N27" s="57"/>
      <c r="O27" s="57"/>
      <c r="P27" s="57"/>
      <c r="Q27" s="57"/>
      <c r="R27" s="57"/>
      <c r="S27" s="57" t="s">
        <v>9</v>
      </c>
      <c r="T27" s="57"/>
      <c r="U27" s="57"/>
      <c r="V27" s="57"/>
      <c r="W27" s="57"/>
      <c r="X27" s="57"/>
      <c r="Y27" s="57"/>
      <c r="Z27" s="57"/>
      <c r="AA27" s="57"/>
      <c r="AB27" s="57"/>
      <c r="AC27" s="57"/>
      <c r="AD27" s="57" t="s">
        <v>30</v>
      </c>
      <c r="AE27" s="57"/>
      <c r="AF27" s="57"/>
      <c r="AG27" s="57"/>
      <c r="AH27" s="57"/>
      <c r="AI27" s="57"/>
      <c r="AJ27" s="57"/>
      <c r="AK27" s="57"/>
      <c r="AL27" s="57"/>
      <c r="AM27" s="57"/>
      <c r="AN27" s="57"/>
      <c r="AO27" s="57" t="s">
        <v>31</v>
      </c>
      <c r="AP27" s="57"/>
      <c r="AQ27" s="57"/>
      <c r="AR27" s="57"/>
      <c r="AS27" s="57"/>
      <c r="AT27" s="57"/>
      <c r="AU27" s="57"/>
      <c r="AV27" s="57"/>
      <c r="AW27" s="57"/>
      <c r="AX27" s="58"/>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row>
    <row r="28" spans="1:94" s="52" customFormat="1" x14ac:dyDescent="0.25">
      <c r="A28" s="54"/>
      <c r="B28" s="46"/>
      <c r="C28" s="47"/>
      <c r="D28" s="47"/>
      <c r="E28" s="47"/>
      <c r="F28" s="47"/>
      <c r="G28" s="48" t="s">
        <v>12</v>
      </c>
      <c r="H28" s="49" t="s">
        <v>13</v>
      </c>
      <c r="I28" s="48" t="s">
        <v>14</v>
      </c>
      <c r="J28" s="49" t="s">
        <v>13</v>
      </c>
      <c r="K28" s="48" t="s">
        <v>15</v>
      </c>
      <c r="L28" s="49" t="s">
        <v>13</v>
      </c>
      <c r="M28" s="48" t="s">
        <v>16</v>
      </c>
      <c r="N28" s="49" t="s">
        <v>13</v>
      </c>
      <c r="O28" s="48" t="s">
        <v>17</v>
      </c>
      <c r="P28" s="49" t="s">
        <v>13</v>
      </c>
      <c r="Q28" s="48" t="s">
        <v>18</v>
      </c>
      <c r="R28" s="48" t="s">
        <v>12</v>
      </c>
      <c r="S28" s="49" t="s">
        <v>13</v>
      </c>
      <c r="T28" s="48" t="s">
        <v>14</v>
      </c>
      <c r="U28" s="49" t="s">
        <v>13</v>
      </c>
      <c r="V28" s="48" t="s">
        <v>15</v>
      </c>
      <c r="W28" s="49" t="s">
        <v>13</v>
      </c>
      <c r="X28" s="48" t="s">
        <v>16</v>
      </c>
      <c r="Y28" s="49" t="s">
        <v>13</v>
      </c>
      <c r="Z28" s="48" t="s">
        <v>17</v>
      </c>
      <c r="AA28" s="49" t="s">
        <v>13</v>
      </c>
      <c r="AB28" s="48" t="s">
        <v>18</v>
      </c>
      <c r="AC28" s="48" t="s">
        <v>12</v>
      </c>
      <c r="AD28" s="49" t="s">
        <v>13</v>
      </c>
      <c r="AE28" s="48" t="s">
        <v>14</v>
      </c>
      <c r="AF28" s="49" t="s">
        <v>13</v>
      </c>
      <c r="AG28" s="48" t="s">
        <v>15</v>
      </c>
      <c r="AH28" s="49" t="s">
        <v>13</v>
      </c>
      <c r="AI28" s="48" t="s">
        <v>16</v>
      </c>
      <c r="AJ28" s="49" t="s">
        <v>13</v>
      </c>
      <c r="AK28" s="48" t="s">
        <v>17</v>
      </c>
      <c r="AL28" s="49" t="s">
        <v>13</v>
      </c>
      <c r="AM28" s="48" t="s">
        <v>18</v>
      </c>
      <c r="AN28" s="48" t="s">
        <v>12</v>
      </c>
      <c r="AO28" s="49" t="s">
        <v>13</v>
      </c>
      <c r="AP28" s="48" t="s">
        <v>14</v>
      </c>
      <c r="AQ28" s="49" t="s">
        <v>13</v>
      </c>
      <c r="AR28" s="48" t="s">
        <v>15</v>
      </c>
      <c r="AS28" s="49" t="s">
        <v>13</v>
      </c>
      <c r="AT28" s="48" t="s">
        <v>16</v>
      </c>
      <c r="AU28" s="49" t="s">
        <v>13</v>
      </c>
      <c r="AV28" s="48" t="s">
        <v>17</v>
      </c>
      <c r="AW28" s="49" t="s">
        <v>13</v>
      </c>
      <c r="AX28" s="48" t="s">
        <v>18</v>
      </c>
      <c r="AY28" s="50"/>
      <c r="AZ28" s="51"/>
      <c r="BA28" s="50"/>
      <c r="BB28" s="51"/>
      <c r="BC28" s="50"/>
      <c r="BD28" s="51"/>
      <c r="BE28" s="50"/>
      <c r="BF28" s="51"/>
      <c r="BG28" s="50"/>
      <c r="BH28" s="51"/>
      <c r="BI28" s="50"/>
      <c r="BJ28" s="50"/>
      <c r="BK28" s="51"/>
      <c r="BL28" s="50"/>
      <c r="BM28" s="51"/>
      <c r="BN28" s="50"/>
      <c r="BO28" s="51"/>
      <c r="BP28" s="50"/>
      <c r="BQ28" s="51"/>
      <c r="BR28" s="50"/>
      <c r="BS28" s="51"/>
      <c r="BT28" s="50"/>
      <c r="BU28" s="50"/>
      <c r="BV28" s="51"/>
      <c r="BW28" s="50"/>
      <c r="BX28" s="51"/>
      <c r="BY28" s="50"/>
      <c r="BZ28" s="51"/>
      <c r="CA28" s="50"/>
      <c r="CB28" s="51"/>
      <c r="CC28" s="50"/>
      <c r="CD28" s="51"/>
      <c r="CE28" s="50"/>
      <c r="CG28" s="53"/>
      <c r="CI28" s="53"/>
      <c r="CK28" s="53"/>
      <c r="CM28" s="53"/>
      <c r="CO28" s="53"/>
    </row>
    <row r="29" spans="1:94" x14ac:dyDescent="0.25">
      <c r="A29" s="6" t="s">
        <v>59</v>
      </c>
      <c r="B29" s="6">
        <v>31</v>
      </c>
      <c r="C29" s="10">
        <v>1066</v>
      </c>
      <c r="D29" s="75"/>
      <c r="E29" s="10">
        <v>1408</v>
      </c>
      <c r="F29" s="10">
        <v>2527.6</v>
      </c>
      <c r="G29" s="21">
        <v>0</v>
      </c>
      <c r="H29" s="37">
        <f>G29/Q29</f>
        <v>0</v>
      </c>
      <c r="I29" s="2">
        <v>23</v>
      </c>
      <c r="J29" s="34">
        <f>I29/Q29</f>
        <v>0.74193548387096775</v>
      </c>
      <c r="K29" s="23">
        <v>6</v>
      </c>
      <c r="L29" s="30">
        <f>K29/Q29</f>
        <v>0.19354838709677419</v>
      </c>
      <c r="M29" s="2">
        <v>1</v>
      </c>
      <c r="N29" s="34">
        <f>M29/Q29</f>
        <v>3.2258064516129031E-2</v>
      </c>
      <c r="O29" s="23">
        <v>1</v>
      </c>
      <c r="P29" s="40">
        <f>O29/Q29</f>
        <v>3.2258064516129031E-2</v>
      </c>
      <c r="Q29" s="44">
        <f>O29+M29+K29+I29+G29</f>
        <v>31</v>
      </c>
      <c r="R29" s="21">
        <v>0</v>
      </c>
      <c r="S29" s="37">
        <f>R29/AB29</f>
        <v>0</v>
      </c>
      <c r="T29" s="2">
        <v>31</v>
      </c>
      <c r="U29" s="34">
        <f>T29/AB29</f>
        <v>1</v>
      </c>
      <c r="V29" s="23">
        <v>0</v>
      </c>
      <c r="W29" s="30">
        <f>V29/AB29</f>
        <v>0</v>
      </c>
      <c r="X29" s="2">
        <v>0</v>
      </c>
      <c r="Y29" s="34">
        <f>X29/AB29</f>
        <v>0</v>
      </c>
      <c r="Z29" s="23">
        <v>0</v>
      </c>
      <c r="AA29" s="40">
        <f>Z29/AB29</f>
        <v>0</v>
      </c>
      <c r="AB29" s="44">
        <f>Z29+X29+V29+T29+R29</f>
        <v>31</v>
      </c>
      <c r="AC29" s="21">
        <v>0</v>
      </c>
      <c r="AD29" s="37">
        <f>AC29/AM29</f>
        <v>0</v>
      </c>
      <c r="AE29" s="2">
        <v>27</v>
      </c>
      <c r="AF29" s="34">
        <f>AE29/AM29</f>
        <v>0.87096774193548387</v>
      </c>
      <c r="AG29" s="23">
        <v>2</v>
      </c>
      <c r="AH29" s="30">
        <f>AG29/AM29</f>
        <v>6.4516129032258063E-2</v>
      </c>
      <c r="AI29" s="2">
        <v>1</v>
      </c>
      <c r="AJ29" s="34">
        <f>AI29/AM29</f>
        <v>3.2258064516129031E-2</v>
      </c>
      <c r="AK29" s="23">
        <v>1</v>
      </c>
      <c r="AL29" s="40">
        <f>AK29/AM29</f>
        <v>3.2258064516129031E-2</v>
      </c>
      <c r="AM29" s="44">
        <f>AK29+AI29+AG29+AE29+AC29</f>
        <v>31</v>
      </c>
      <c r="AN29" s="21">
        <v>0</v>
      </c>
      <c r="AO29" s="37">
        <f>AN29/AX29</f>
        <v>0</v>
      </c>
      <c r="AP29" s="2">
        <v>27</v>
      </c>
      <c r="AQ29" s="34">
        <f>AP29/AX29</f>
        <v>0.87096774193548387</v>
      </c>
      <c r="AR29" s="23">
        <v>4</v>
      </c>
      <c r="AS29" s="30">
        <f>AR29/AX29</f>
        <v>0.12903225806451613</v>
      </c>
      <c r="AT29" s="2">
        <v>0</v>
      </c>
      <c r="AU29" s="34">
        <f>AT29/AX29</f>
        <v>0</v>
      </c>
      <c r="AV29" s="23">
        <v>0</v>
      </c>
      <c r="AW29" s="40">
        <f>AV29/AX29</f>
        <v>0</v>
      </c>
      <c r="AX29" s="44">
        <f>AV29+AT29+AR29+AP29+AN29</f>
        <v>31</v>
      </c>
    </row>
    <row r="30" spans="1:94" x14ac:dyDescent="0.25">
      <c r="A30" s="6" t="s">
        <v>32</v>
      </c>
      <c r="B30" s="6">
        <v>138</v>
      </c>
      <c r="C30" s="10">
        <v>4014</v>
      </c>
      <c r="D30" s="75"/>
      <c r="E30" s="10">
        <v>6602</v>
      </c>
      <c r="F30" s="10">
        <v>12122.749999999996</v>
      </c>
      <c r="G30" s="21">
        <v>0</v>
      </c>
      <c r="H30" s="37">
        <f>G30/Q30</f>
        <v>0</v>
      </c>
      <c r="I30" s="2">
        <v>86</v>
      </c>
      <c r="J30" s="34">
        <f>I30/Q30</f>
        <v>0.62318840579710144</v>
      </c>
      <c r="K30" s="23">
        <v>45</v>
      </c>
      <c r="L30" s="30">
        <f>K30/Q30</f>
        <v>0.32608695652173914</v>
      </c>
      <c r="M30" s="2">
        <v>1</v>
      </c>
      <c r="N30" s="34">
        <f>M30/Q30</f>
        <v>7.246376811594203E-3</v>
      </c>
      <c r="O30" s="23">
        <v>6</v>
      </c>
      <c r="P30" s="40">
        <f>O30/Q30</f>
        <v>4.3478260869565216E-2</v>
      </c>
      <c r="Q30" s="44">
        <f>O30+M30+K30+I30+G30</f>
        <v>138</v>
      </c>
      <c r="R30" s="21">
        <v>1</v>
      </c>
      <c r="S30" s="37">
        <f>R30/AB30</f>
        <v>7.246376811594203E-3</v>
      </c>
      <c r="T30" s="2">
        <v>137</v>
      </c>
      <c r="U30" s="34">
        <f>T30/AB30</f>
        <v>0.99275362318840576</v>
      </c>
      <c r="V30" s="23">
        <v>0</v>
      </c>
      <c r="W30" s="30">
        <f>V30/AB30</f>
        <v>0</v>
      </c>
      <c r="X30" s="2">
        <v>0</v>
      </c>
      <c r="Y30" s="34">
        <f>X30/AB30</f>
        <v>0</v>
      </c>
      <c r="Z30" s="23">
        <v>0</v>
      </c>
      <c r="AA30" s="40">
        <f>Z30/AB30</f>
        <v>0</v>
      </c>
      <c r="AB30" s="44">
        <f>Z30+X30+V30+T30+R30</f>
        <v>138</v>
      </c>
      <c r="AC30" s="21">
        <v>0</v>
      </c>
      <c r="AD30" s="37">
        <f>AC30/AM30</f>
        <v>0</v>
      </c>
      <c r="AE30" s="2">
        <v>108</v>
      </c>
      <c r="AF30" s="34">
        <f>AE30/AM30</f>
        <v>0.78260869565217395</v>
      </c>
      <c r="AG30" s="23">
        <v>28</v>
      </c>
      <c r="AH30" s="30">
        <f>AG30/AM30</f>
        <v>0.20289855072463769</v>
      </c>
      <c r="AI30" s="2">
        <v>0</v>
      </c>
      <c r="AJ30" s="34">
        <f>AI30/AM30</f>
        <v>0</v>
      </c>
      <c r="AK30" s="23">
        <v>2</v>
      </c>
      <c r="AL30" s="40">
        <f>AK30/AM30</f>
        <v>1.4492753623188406E-2</v>
      </c>
      <c r="AM30" s="44">
        <f>AK30+AI30+AG30+AE30+AC30</f>
        <v>138</v>
      </c>
      <c r="AN30" s="21">
        <v>0</v>
      </c>
      <c r="AO30" s="37">
        <f>AN30/AX30</f>
        <v>0</v>
      </c>
      <c r="AP30" s="2">
        <v>115</v>
      </c>
      <c r="AQ30" s="34">
        <f>AP30/AX30</f>
        <v>0.83333333333333337</v>
      </c>
      <c r="AR30" s="23">
        <v>18</v>
      </c>
      <c r="AS30" s="30">
        <f>AR30/AX30</f>
        <v>0.13043478260869565</v>
      </c>
      <c r="AT30" s="2">
        <v>1</v>
      </c>
      <c r="AU30" s="34">
        <f>AT30/AX30</f>
        <v>7.246376811594203E-3</v>
      </c>
      <c r="AV30" s="23">
        <v>4</v>
      </c>
      <c r="AW30" s="40">
        <f>AV30/AX30</f>
        <v>2.8985507246376812E-2</v>
      </c>
      <c r="AX30" s="44">
        <f>AV30+AT30+AR30+AP30+AN30</f>
        <v>138</v>
      </c>
    </row>
    <row r="31" spans="1:94" x14ac:dyDescent="0.25">
      <c r="A31" s="6" t="s">
        <v>45</v>
      </c>
      <c r="B31" s="6">
        <v>0</v>
      </c>
      <c r="C31" s="10">
        <v>0</v>
      </c>
      <c r="D31" s="10"/>
      <c r="E31" s="10">
        <v>0</v>
      </c>
      <c r="F31" s="10">
        <v>0</v>
      </c>
      <c r="G31" s="21"/>
      <c r="H31" s="37"/>
      <c r="I31" s="2"/>
      <c r="J31" s="34"/>
      <c r="K31" s="23"/>
      <c r="L31" s="30"/>
      <c r="M31" s="2"/>
      <c r="N31" s="34"/>
      <c r="O31" s="23"/>
      <c r="P31" s="40"/>
      <c r="Q31" s="44">
        <f>O31+M31+K31+I31+G31</f>
        <v>0</v>
      </c>
      <c r="R31" s="21"/>
      <c r="S31" s="37"/>
      <c r="T31" s="2"/>
      <c r="U31" s="34"/>
      <c r="V31" s="23"/>
      <c r="W31" s="30"/>
      <c r="X31" s="2"/>
      <c r="Y31" s="34"/>
      <c r="Z31" s="23"/>
      <c r="AA31" s="40"/>
      <c r="AB31" s="44">
        <f>Z31+X31+V31+T31+R31</f>
        <v>0</v>
      </c>
      <c r="AC31" s="21"/>
      <c r="AD31" s="37"/>
      <c r="AE31" s="2"/>
      <c r="AF31" s="34"/>
      <c r="AG31" s="23"/>
      <c r="AH31" s="30"/>
      <c r="AI31" s="2"/>
      <c r="AJ31" s="34"/>
      <c r="AK31" s="23"/>
      <c r="AL31" s="40"/>
      <c r="AM31" s="44">
        <f>AK31+AI31+AG31+AE31+AC31</f>
        <v>0</v>
      </c>
      <c r="AN31" s="21"/>
      <c r="AO31" s="37"/>
      <c r="AP31" s="2"/>
      <c r="AQ31" s="34"/>
      <c r="AR31" s="23"/>
      <c r="AS31" s="30"/>
      <c r="AT31" s="2"/>
      <c r="AU31" s="34"/>
      <c r="AV31" s="23"/>
      <c r="AW31" s="40"/>
      <c r="AX31" s="44">
        <f>AV31+AT31+AR31+AP31+AN31</f>
        <v>0</v>
      </c>
    </row>
    <row r="32" spans="1:94" x14ac:dyDescent="0.25">
      <c r="A32" s="6" t="s">
        <v>60</v>
      </c>
      <c r="B32" s="6">
        <v>17</v>
      </c>
      <c r="C32" s="10">
        <v>936</v>
      </c>
      <c r="D32" s="10"/>
      <c r="E32" s="10">
        <v>1863</v>
      </c>
      <c r="F32" s="10">
        <v>3001.6499999999996</v>
      </c>
      <c r="G32" s="21">
        <v>0</v>
      </c>
      <c r="H32" s="37">
        <f>G32/Q32</f>
        <v>0</v>
      </c>
      <c r="I32" s="2">
        <v>11</v>
      </c>
      <c r="J32" s="34">
        <f>I32/Q32</f>
        <v>0.6470588235294118</v>
      </c>
      <c r="K32" s="23">
        <v>5</v>
      </c>
      <c r="L32" s="30">
        <f>K32/Q32</f>
        <v>0.29411764705882354</v>
      </c>
      <c r="M32" s="2">
        <v>0</v>
      </c>
      <c r="N32" s="34">
        <f>M32/Q32</f>
        <v>0</v>
      </c>
      <c r="O32" s="23">
        <v>1</v>
      </c>
      <c r="P32" s="40">
        <f>O32/Q32</f>
        <v>5.8823529411764705E-2</v>
      </c>
      <c r="Q32" s="44">
        <f>O32+M32+K32+I32+G32</f>
        <v>17</v>
      </c>
      <c r="R32" s="21">
        <v>0</v>
      </c>
      <c r="S32" s="37">
        <f>R32/AB32</f>
        <v>0</v>
      </c>
      <c r="T32" s="2">
        <v>17</v>
      </c>
      <c r="U32" s="34">
        <f>T32/AB32</f>
        <v>1</v>
      </c>
      <c r="V32" s="23">
        <v>0</v>
      </c>
      <c r="W32" s="30">
        <f>V32/AB32</f>
        <v>0</v>
      </c>
      <c r="X32" s="2">
        <v>0</v>
      </c>
      <c r="Y32" s="34">
        <f>X32/AB32</f>
        <v>0</v>
      </c>
      <c r="Z32" s="23">
        <v>0</v>
      </c>
      <c r="AA32" s="40">
        <f>Z32/AB32</f>
        <v>0</v>
      </c>
      <c r="AB32" s="44">
        <f>Z32+X32+V32+T32+R32</f>
        <v>17</v>
      </c>
      <c r="AC32" s="21">
        <v>0</v>
      </c>
      <c r="AD32" s="37">
        <f>AC32/AM32</f>
        <v>0</v>
      </c>
      <c r="AE32" s="2">
        <v>13</v>
      </c>
      <c r="AF32" s="34">
        <f>AE32/AM32</f>
        <v>0.76470588235294112</v>
      </c>
      <c r="AG32" s="23">
        <v>3</v>
      </c>
      <c r="AH32" s="30">
        <f>AG32/AM32</f>
        <v>0.17647058823529413</v>
      </c>
      <c r="AI32" s="2">
        <v>0</v>
      </c>
      <c r="AJ32" s="34">
        <f>AI32/AM32</f>
        <v>0</v>
      </c>
      <c r="AK32" s="23">
        <v>1</v>
      </c>
      <c r="AL32" s="40">
        <f>AK32/AM32</f>
        <v>5.8823529411764705E-2</v>
      </c>
      <c r="AM32" s="44">
        <f>AK32+AI32+AG32+AE32+AC32</f>
        <v>17</v>
      </c>
      <c r="AN32" s="21">
        <v>0</v>
      </c>
      <c r="AO32" s="37">
        <f>AN32/AX32</f>
        <v>0</v>
      </c>
      <c r="AP32" s="2">
        <v>15</v>
      </c>
      <c r="AQ32" s="34">
        <f>AP32/AX32</f>
        <v>0.88235294117647056</v>
      </c>
      <c r="AR32" s="23">
        <v>2</v>
      </c>
      <c r="AS32" s="30">
        <f>AR32/AX32</f>
        <v>0.11764705882352941</v>
      </c>
      <c r="AT32" s="2">
        <v>0</v>
      </c>
      <c r="AU32" s="34">
        <f>AT32/AX32</f>
        <v>0</v>
      </c>
      <c r="AV32" s="23">
        <v>0</v>
      </c>
      <c r="AW32" s="40">
        <f>AV32/AX32</f>
        <v>0</v>
      </c>
      <c r="AX32" s="44">
        <f>AV32+AT32+AR32+AP32+AN32</f>
        <v>17</v>
      </c>
    </row>
    <row r="33" spans="1:93" x14ac:dyDescent="0.25">
      <c r="A33" s="6" t="s">
        <v>61</v>
      </c>
      <c r="B33" s="6">
        <v>0</v>
      </c>
      <c r="C33" s="10">
        <v>0</v>
      </c>
      <c r="D33" s="10"/>
      <c r="E33" s="10">
        <v>0</v>
      </c>
      <c r="F33" s="10">
        <v>0</v>
      </c>
      <c r="G33" s="21"/>
      <c r="H33" s="37"/>
      <c r="I33" s="2"/>
      <c r="J33" s="34"/>
      <c r="K33" s="23"/>
      <c r="L33" s="30"/>
      <c r="M33" s="2"/>
      <c r="N33" s="34"/>
      <c r="O33" s="23"/>
      <c r="P33" s="40"/>
      <c r="Q33" s="44">
        <f>O33+M33+K33+I33+G33</f>
        <v>0</v>
      </c>
      <c r="R33" s="21"/>
      <c r="S33" s="37"/>
      <c r="T33" s="2"/>
      <c r="U33" s="34"/>
      <c r="V33" s="23"/>
      <c r="W33" s="30"/>
      <c r="X33" s="2"/>
      <c r="Y33" s="34"/>
      <c r="Z33" s="23"/>
      <c r="AA33" s="40"/>
      <c r="AB33" s="44">
        <f>Z33+X33+V33+T33+R33</f>
        <v>0</v>
      </c>
      <c r="AC33" s="21"/>
      <c r="AD33" s="37"/>
      <c r="AE33" s="2"/>
      <c r="AF33" s="34"/>
      <c r="AG33" s="23"/>
      <c r="AH33" s="30"/>
      <c r="AI33" s="2"/>
      <c r="AJ33" s="34"/>
      <c r="AK33" s="23"/>
      <c r="AL33" s="40"/>
      <c r="AM33" s="44">
        <f>AK33+AI33+AG33+AE33+AC33</f>
        <v>0</v>
      </c>
      <c r="AN33" s="21"/>
      <c r="AO33" s="37"/>
      <c r="AP33" s="2"/>
      <c r="AQ33" s="34"/>
      <c r="AR33" s="23"/>
      <c r="AS33" s="30"/>
      <c r="AT33" s="2"/>
      <c r="AU33" s="34"/>
      <c r="AV33" s="23"/>
      <c r="AW33" s="40"/>
      <c r="AX33" s="44">
        <f>AV33+AT33+AR33+AP33+AN33</f>
        <v>0</v>
      </c>
    </row>
    <row r="34" spans="1:93" ht="17.25" customHeight="1" thickBot="1" x14ac:dyDescent="0.3">
      <c r="A34" s="6"/>
      <c r="B34" s="12">
        <f>SUM(B29:B33)</f>
        <v>186</v>
      </c>
      <c r="C34" s="66">
        <f>SUM(C29:C33)</f>
        <v>6016</v>
      </c>
      <c r="D34" s="66"/>
      <c r="E34" s="66">
        <f>SUM(E29:E33)</f>
        <v>9873</v>
      </c>
      <c r="F34" s="66">
        <f>SUM(F29:F33)</f>
        <v>17651.999999999996</v>
      </c>
      <c r="G34" s="22"/>
      <c r="H34" s="38"/>
      <c r="I34" s="16"/>
      <c r="J34" s="35"/>
      <c r="K34" s="24"/>
      <c r="L34" s="31"/>
      <c r="M34" s="16"/>
      <c r="N34" s="35"/>
      <c r="O34" s="24"/>
      <c r="P34" s="41"/>
      <c r="Q34" s="12">
        <f>SUM(Q29:Q33)</f>
        <v>186</v>
      </c>
      <c r="R34" s="22"/>
      <c r="S34" s="38"/>
      <c r="T34" s="16"/>
      <c r="U34" s="35"/>
      <c r="V34" s="24"/>
      <c r="W34" s="31"/>
      <c r="X34" s="16"/>
      <c r="Y34" s="35"/>
      <c r="Z34" s="24"/>
      <c r="AA34" s="41"/>
      <c r="AB34" s="12">
        <f>SUM(AB29:AB33)</f>
        <v>186</v>
      </c>
      <c r="AC34" s="22"/>
      <c r="AD34" s="38"/>
      <c r="AE34" s="16"/>
      <c r="AF34" s="35"/>
      <c r="AG34" s="24"/>
      <c r="AH34" s="31"/>
      <c r="AI34" s="16"/>
      <c r="AJ34" s="35"/>
      <c r="AK34" s="24"/>
      <c r="AL34" s="41"/>
      <c r="AM34" s="12">
        <f>SUM(AM29:AM33)</f>
        <v>186</v>
      </c>
      <c r="AN34" s="22"/>
      <c r="AO34" s="38"/>
      <c r="AP34" s="16"/>
      <c r="AQ34" s="35"/>
      <c r="AR34" s="24"/>
      <c r="AS34" s="31"/>
      <c r="AT34" s="16"/>
      <c r="AU34" s="35"/>
      <c r="AV34" s="24"/>
      <c r="AW34" s="41"/>
      <c r="AX34" s="12">
        <f>SUM(AX29:AX33)</f>
        <v>186</v>
      </c>
    </row>
    <row r="35" spans="1:93" x14ac:dyDescent="0.25">
      <c r="A35" s="45" t="s">
        <v>21</v>
      </c>
      <c r="B35" s="59"/>
      <c r="C35" s="65"/>
      <c r="D35" s="65"/>
      <c r="E35" s="65"/>
      <c r="F35" s="65"/>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60"/>
      <c r="BJ35" s="15"/>
      <c r="BK35" s="43"/>
      <c r="BL35" s="15"/>
      <c r="BM35" s="43"/>
      <c r="BN35" s="15"/>
      <c r="BO35" s="43"/>
      <c r="BP35" s="15"/>
      <c r="BQ35" s="43"/>
      <c r="BR35" s="15"/>
      <c r="BS35" s="43"/>
      <c r="BT35" s="15"/>
      <c r="BU35" s="15"/>
      <c r="BV35" s="43"/>
      <c r="BW35" s="15"/>
      <c r="BX35" s="43"/>
      <c r="BY35" s="15"/>
      <c r="BZ35" s="43"/>
      <c r="CA35" s="15"/>
      <c r="CB35" s="43"/>
      <c r="CC35" s="15"/>
      <c r="CD35" s="43"/>
      <c r="CE35" s="15"/>
    </row>
    <row r="36" spans="1:93" x14ac:dyDescent="0.25">
      <c r="A36" s="18" t="s">
        <v>62</v>
      </c>
      <c r="B36" s="1" t="s">
        <v>1</v>
      </c>
      <c r="C36" s="8" t="s">
        <v>2</v>
      </c>
      <c r="D36" s="8"/>
      <c r="E36" s="8" t="s">
        <v>4</v>
      </c>
      <c r="F36" s="8" t="s">
        <v>5</v>
      </c>
      <c r="G36" s="57"/>
      <c r="H36" s="57" t="s">
        <v>6</v>
      </c>
      <c r="I36" s="57"/>
      <c r="J36" s="57"/>
      <c r="K36" s="57"/>
      <c r="L36" s="57"/>
      <c r="M36" s="57"/>
      <c r="N36" s="57"/>
      <c r="O36" s="57"/>
      <c r="P36" s="57"/>
      <c r="Q36" s="57"/>
      <c r="R36" s="57"/>
      <c r="S36" s="57" t="s">
        <v>9</v>
      </c>
      <c r="T36" s="57"/>
      <c r="U36" s="57"/>
      <c r="V36" s="57"/>
      <c r="W36" s="57"/>
      <c r="X36" s="57"/>
      <c r="Y36" s="57"/>
      <c r="Z36" s="57"/>
      <c r="AA36" s="57"/>
      <c r="AB36" s="57"/>
      <c r="AC36" s="57"/>
      <c r="AD36" s="57" t="s">
        <v>33</v>
      </c>
      <c r="AE36" s="57"/>
      <c r="AF36" s="57"/>
      <c r="AG36" s="57"/>
      <c r="AH36" s="57"/>
      <c r="AI36" s="57"/>
      <c r="AJ36" s="57"/>
      <c r="AK36" s="57"/>
      <c r="AL36" s="57"/>
      <c r="AM36" s="57"/>
      <c r="AN36" s="57"/>
      <c r="AO36" s="57" t="s">
        <v>34</v>
      </c>
      <c r="AP36" s="57"/>
      <c r="AQ36" s="57"/>
      <c r="AR36" s="57"/>
      <c r="AS36" s="57"/>
      <c r="AT36" s="57"/>
      <c r="AU36" s="57"/>
      <c r="AV36" s="57"/>
      <c r="AW36" s="57"/>
      <c r="AX36" s="57"/>
      <c r="AY36" s="57"/>
      <c r="AZ36" s="57" t="s">
        <v>35</v>
      </c>
      <c r="BA36" s="57"/>
      <c r="BB36" s="57"/>
      <c r="BC36" s="57"/>
      <c r="BD36" s="57"/>
      <c r="BE36" s="57"/>
      <c r="BF36" s="57"/>
      <c r="BG36" s="57"/>
      <c r="BH36" s="57"/>
      <c r="BI36" s="58"/>
      <c r="BJ36" s="15"/>
      <c r="BK36" s="15"/>
      <c r="BL36" s="15"/>
      <c r="BM36" s="15"/>
      <c r="BN36" s="15"/>
      <c r="BO36" s="15"/>
      <c r="BP36" s="15"/>
      <c r="BQ36" s="15"/>
      <c r="BR36" s="15"/>
      <c r="BS36" s="15"/>
      <c r="BT36" s="15"/>
      <c r="BU36" s="15"/>
      <c r="BV36" s="15"/>
      <c r="BW36" s="15"/>
      <c r="BX36" s="15"/>
      <c r="BY36" s="15"/>
      <c r="BZ36" s="15"/>
      <c r="CA36" s="15"/>
      <c r="CB36" s="15"/>
      <c r="CC36" s="15"/>
      <c r="CD36" s="15"/>
      <c r="CE36" s="15"/>
    </row>
    <row r="37" spans="1:93" s="52" customFormat="1" x14ac:dyDescent="0.25">
      <c r="A37" s="54"/>
      <c r="B37" s="46"/>
      <c r="C37" s="47"/>
      <c r="D37" s="47"/>
      <c r="E37" s="47"/>
      <c r="F37" s="47"/>
      <c r="G37" s="48" t="s">
        <v>12</v>
      </c>
      <c r="H37" s="49" t="s">
        <v>13</v>
      </c>
      <c r="I37" s="48" t="s">
        <v>14</v>
      </c>
      <c r="J37" s="49" t="s">
        <v>13</v>
      </c>
      <c r="K37" s="48" t="s">
        <v>15</v>
      </c>
      <c r="L37" s="49" t="s">
        <v>13</v>
      </c>
      <c r="M37" s="48" t="s">
        <v>16</v>
      </c>
      <c r="N37" s="49" t="s">
        <v>13</v>
      </c>
      <c r="O37" s="48" t="s">
        <v>17</v>
      </c>
      <c r="P37" s="49" t="s">
        <v>13</v>
      </c>
      <c r="Q37" s="48" t="s">
        <v>18</v>
      </c>
      <c r="R37" s="48" t="s">
        <v>12</v>
      </c>
      <c r="S37" s="49" t="s">
        <v>13</v>
      </c>
      <c r="T37" s="48" t="s">
        <v>14</v>
      </c>
      <c r="U37" s="49" t="s">
        <v>13</v>
      </c>
      <c r="V37" s="48" t="s">
        <v>15</v>
      </c>
      <c r="W37" s="49" t="s">
        <v>13</v>
      </c>
      <c r="X37" s="48" t="s">
        <v>16</v>
      </c>
      <c r="Y37" s="49" t="s">
        <v>13</v>
      </c>
      <c r="Z37" s="48" t="s">
        <v>17</v>
      </c>
      <c r="AA37" s="49" t="s">
        <v>13</v>
      </c>
      <c r="AB37" s="48" t="s">
        <v>18</v>
      </c>
      <c r="AC37" s="48" t="s">
        <v>12</v>
      </c>
      <c r="AD37" s="49" t="s">
        <v>13</v>
      </c>
      <c r="AE37" s="48" t="s">
        <v>14</v>
      </c>
      <c r="AF37" s="49" t="s">
        <v>13</v>
      </c>
      <c r="AG37" s="48" t="s">
        <v>15</v>
      </c>
      <c r="AH37" s="49" t="s">
        <v>13</v>
      </c>
      <c r="AI37" s="48" t="s">
        <v>16</v>
      </c>
      <c r="AJ37" s="49" t="s">
        <v>13</v>
      </c>
      <c r="AK37" s="48" t="s">
        <v>17</v>
      </c>
      <c r="AL37" s="49" t="s">
        <v>13</v>
      </c>
      <c r="AM37" s="48" t="s">
        <v>18</v>
      </c>
      <c r="AN37" s="48" t="s">
        <v>12</v>
      </c>
      <c r="AO37" s="49" t="s">
        <v>13</v>
      </c>
      <c r="AP37" s="48" t="s">
        <v>14</v>
      </c>
      <c r="AQ37" s="49" t="s">
        <v>13</v>
      </c>
      <c r="AR37" s="48" t="s">
        <v>15</v>
      </c>
      <c r="AS37" s="49" t="s">
        <v>13</v>
      </c>
      <c r="AT37" s="48" t="s">
        <v>16</v>
      </c>
      <c r="AU37" s="49" t="s">
        <v>13</v>
      </c>
      <c r="AV37" s="48" t="s">
        <v>17</v>
      </c>
      <c r="AW37" s="49" t="s">
        <v>13</v>
      </c>
      <c r="AX37" s="48" t="s">
        <v>18</v>
      </c>
      <c r="AY37" s="48" t="s">
        <v>12</v>
      </c>
      <c r="AZ37" s="49" t="s">
        <v>13</v>
      </c>
      <c r="BA37" s="48" t="s">
        <v>14</v>
      </c>
      <c r="BB37" s="49" t="s">
        <v>13</v>
      </c>
      <c r="BC37" s="48" t="s">
        <v>15</v>
      </c>
      <c r="BD37" s="49" t="s">
        <v>13</v>
      </c>
      <c r="BE37" s="48" t="s">
        <v>16</v>
      </c>
      <c r="BF37" s="49" t="s">
        <v>13</v>
      </c>
      <c r="BG37" s="48" t="s">
        <v>17</v>
      </c>
      <c r="BH37" s="49" t="s">
        <v>13</v>
      </c>
      <c r="BI37" s="48" t="s">
        <v>18</v>
      </c>
      <c r="BJ37" s="50"/>
      <c r="BK37" s="51"/>
      <c r="BL37" s="50"/>
      <c r="BM37" s="51"/>
      <c r="BN37" s="50"/>
      <c r="BO37" s="51"/>
      <c r="BP37" s="50"/>
      <c r="BQ37" s="51"/>
      <c r="BR37" s="50"/>
      <c r="BS37" s="51"/>
      <c r="BT37" s="50"/>
      <c r="BU37" s="50"/>
      <c r="BV37" s="51"/>
      <c r="BW37" s="50"/>
      <c r="BX37" s="51"/>
      <c r="BY37" s="50"/>
      <c r="BZ37" s="51"/>
      <c r="CA37" s="50"/>
      <c r="CB37" s="51"/>
      <c r="CC37" s="50"/>
      <c r="CD37" s="51"/>
      <c r="CE37" s="50"/>
      <c r="CG37" s="53"/>
      <c r="CI37" s="53"/>
      <c r="CK37" s="53"/>
      <c r="CM37" s="53"/>
      <c r="CO37" s="53"/>
    </row>
    <row r="38" spans="1:93" x14ac:dyDescent="0.25">
      <c r="A38" s="11" t="s">
        <v>63</v>
      </c>
      <c r="B38" s="6">
        <v>321</v>
      </c>
      <c r="C38" s="10">
        <v>24153</v>
      </c>
      <c r="D38" s="75"/>
      <c r="E38" s="10">
        <v>15288</v>
      </c>
      <c r="F38" s="10"/>
      <c r="G38" s="21">
        <v>0</v>
      </c>
      <c r="H38" s="37">
        <f>G38/Q38</f>
        <v>0</v>
      </c>
      <c r="I38" s="2">
        <v>9</v>
      </c>
      <c r="J38" s="34">
        <f>I38/Q38</f>
        <v>2.8125000000000001E-2</v>
      </c>
      <c r="K38" s="23">
        <v>173</v>
      </c>
      <c r="L38" s="30">
        <f>K38/Q38</f>
        <v>0.54062500000000002</v>
      </c>
      <c r="M38" s="2">
        <v>38</v>
      </c>
      <c r="N38" s="34">
        <f>M38/Q38</f>
        <v>0.11874999999999999</v>
      </c>
      <c r="O38" s="23">
        <v>100</v>
      </c>
      <c r="P38" s="40">
        <f>O38/Q38</f>
        <v>0.3125</v>
      </c>
      <c r="Q38" s="44">
        <f>O38+M38+K38+I38+G38</f>
        <v>320</v>
      </c>
      <c r="R38" s="21">
        <v>1</v>
      </c>
      <c r="S38" s="37">
        <f>R38/AB38</f>
        <v>3.1152647975077881E-3</v>
      </c>
      <c r="T38" s="2">
        <v>312</v>
      </c>
      <c r="U38" s="34">
        <f>T38/AB38</f>
        <v>0.9719626168224299</v>
      </c>
      <c r="V38" s="23">
        <v>7</v>
      </c>
      <c r="W38" s="30">
        <f>V38/AB38</f>
        <v>2.1806853582554516E-2</v>
      </c>
      <c r="X38" s="2">
        <v>0</v>
      </c>
      <c r="Y38" s="34">
        <f>X38/AB38</f>
        <v>0</v>
      </c>
      <c r="Z38" s="23">
        <v>1</v>
      </c>
      <c r="AA38" s="40">
        <f>Z38/AB38</f>
        <v>3.1152647975077881E-3</v>
      </c>
      <c r="AB38" s="44">
        <f>Z38+X38+V38+T38+R38</f>
        <v>321</v>
      </c>
      <c r="AC38" s="21">
        <v>0</v>
      </c>
      <c r="AD38" s="37">
        <f>AC38/AM38</f>
        <v>0</v>
      </c>
      <c r="AE38" s="2">
        <v>207</v>
      </c>
      <c r="AF38" s="34">
        <f>AE38/AM38</f>
        <v>0.64485981308411211</v>
      </c>
      <c r="AG38" s="23">
        <v>77</v>
      </c>
      <c r="AH38" s="30">
        <f>AG38/AM38</f>
        <v>0.23987538940809969</v>
      </c>
      <c r="AI38" s="2">
        <v>20</v>
      </c>
      <c r="AJ38" s="34">
        <f>AI38/AM38</f>
        <v>6.2305295950155763E-2</v>
      </c>
      <c r="AK38" s="23">
        <v>17</v>
      </c>
      <c r="AL38" s="40">
        <f>AK38/AM38</f>
        <v>5.2959501557632398E-2</v>
      </c>
      <c r="AM38" s="44">
        <f>AK38+AI38+AG38+AE38+AC38</f>
        <v>321</v>
      </c>
      <c r="AN38" s="21">
        <v>0</v>
      </c>
      <c r="AO38" s="37">
        <f>AN38/AX38</f>
        <v>0</v>
      </c>
      <c r="AP38" s="2">
        <v>40</v>
      </c>
      <c r="AQ38" s="34">
        <f>AP38/AX38</f>
        <v>0.12461059190031153</v>
      </c>
      <c r="AR38" s="23">
        <v>187</v>
      </c>
      <c r="AS38" s="30">
        <f>AR38/AX38</f>
        <v>0.58255451713395634</v>
      </c>
      <c r="AT38" s="2">
        <v>15</v>
      </c>
      <c r="AU38" s="34">
        <f>AT38/AX38</f>
        <v>4.6728971962616821E-2</v>
      </c>
      <c r="AV38" s="23">
        <v>79</v>
      </c>
      <c r="AW38" s="40">
        <f>AV38/AX38</f>
        <v>0.24610591900311526</v>
      </c>
      <c r="AX38" s="44">
        <f>AV38+AT38+AR38+AP38+AN38</f>
        <v>321</v>
      </c>
      <c r="AY38" s="21">
        <v>0</v>
      </c>
      <c r="AZ38" s="37">
        <f>AY38/BI38</f>
        <v>0</v>
      </c>
      <c r="BA38" s="2">
        <v>159</v>
      </c>
      <c r="BB38" s="34">
        <f>BA38/BI38</f>
        <v>0.49687500000000001</v>
      </c>
      <c r="BC38" s="23">
        <v>110</v>
      </c>
      <c r="BD38" s="30">
        <f>BC38/BI38</f>
        <v>0.34375</v>
      </c>
      <c r="BE38" s="2">
        <v>23</v>
      </c>
      <c r="BF38" s="34">
        <f>BE38/BI38</f>
        <v>7.1874999999999994E-2</v>
      </c>
      <c r="BG38" s="23">
        <v>28</v>
      </c>
      <c r="BH38" s="40">
        <f>BG38/BI38</f>
        <v>8.7499999999999994E-2</v>
      </c>
      <c r="BI38" s="44">
        <f>BG38+BE38+BC38+BA38+AY38</f>
        <v>320</v>
      </c>
    </row>
    <row r="39" spans="1:93" x14ac:dyDescent="0.25">
      <c r="A39" s="11" t="s">
        <v>43</v>
      </c>
      <c r="B39" s="6">
        <v>329</v>
      </c>
      <c r="C39" s="10">
        <v>24243</v>
      </c>
      <c r="D39" s="75"/>
      <c r="E39" s="10">
        <v>15885</v>
      </c>
      <c r="F39" s="10"/>
      <c r="G39" s="21">
        <v>0</v>
      </c>
      <c r="H39" s="37">
        <f>G39/Q39</f>
        <v>0</v>
      </c>
      <c r="I39" s="2">
        <v>52</v>
      </c>
      <c r="J39" s="34">
        <f>I39/Q39</f>
        <v>0.15853658536585366</v>
      </c>
      <c r="K39" s="23">
        <v>160</v>
      </c>
      <c r="L39" s="30">
        <f>K39/Q39</f>
        <v>0.48780487804878048</v>
      </c>
      <c r="M39" s="2">
        <v>43</v>
      </c>
      <c r="N39" s="34">
        <f>M39/Q39</f>
        <v>0.13109756097560976</v>
      </c>
      <c r="O39" s="23">
        <v>73</v>
      </c>
      <c r="P39" s="40">
        <f>O39/Q39</f>
        <v>0.2225609756097561</v>
      </c>
      <c r="Q39" s="44">
        <f>O39+M39+K39+I39+G39</f>
        <v>328</v>
      </c>
      <c r="R39" s="21">
        <v>0</v>
      </c>
      <c r="S39" s="37">
        <f>R39/AB39</f>
        <v>0</v>
      </c>
      <c r="T39" s="2">
        <v>309</v>
      </c>
      <c r="U39" s="34">
        <f>T39/AB39</f>
        <v>0.94207317073170727</v>
      </c>
      <c r="V39" s="23">
        <v>16</v>
      </c>
      <c r="W39" s="30">
        <f>V39/AB39</f>
        <v>4.878048780487805E-2</v>
      </c>
      <c r="X39" s="2">
        <v>2</v>
      </c>
      <c r="Y39" s="34">
        <f>X39/AB39</f>
        <v>6.0975609756097563E-3</v>
      </c>
      <c r="Z39" s="23">
        <v>1</v>
      </c>
      <c r="AA39" s="40">
        <f>Z39/AB39</f>
        <v>3.0487804878048782E-3</v>
      </c>
      <c r="AB39" s="44">
        <f>Z39+X39+V39+T39+R39</f>
        <v>328</v>
      </c>
      <c r="AC39" s="21">
        <v>0</v>
      </c>
      <c r="AD39" s="37">
        <f>AC39/AM39</f>
        <v>0</v>
      </c>
      <c r="AE39" s="2">
        <v>207</v>
      </c>
      <c r="AF39" s="34">
        <f>AE39/AM39</f>
        <v>0.6330275229357798</v>
      </c>
      <c r="AG39" s="23">
        <v>73</v>
      </c>
      <c r="AH39" s="30">
        <f>AG39/AM39</f>
        <v>0.22324159021406728</v>
      </c>
      <c r="AI39" s="2">
        <v>19</v>
      </c>
      <c r="AJ39" s="34">
        <f>AI39/AM39</f>
        <v>5.8103975535168197E-2</v>
      </c>
      <c r="AK39" s="23">
        <v>28</v>
      </c>
      <c r="AL39" s="40">
        <f>AK39/AM39</f>
        <v>8.5626911314984705E-2</v>
      </c>
      <c r="AM39" s="44">
        <f>AK39+AI39+AG39+AE39+AC39</f>
        <v>327</v>
      </c>
      <c r="AN39" s="21">
        <v>1</v>
      </c>
      <c r="AO39" s="37">
        <f>AN39/AX39</f>
        <v>3.0487804878048782E-3</v>
      </c>
      <c r="AP39" s="2">
        <v>112</v>
      </c>
      <c r="AQ39" s="34">
        <f>AP39/AX39</f>
        <v>0.34146341463414637</v>
      </c>
      <c r="AR39" s="23">
        <v>157</v>
      </c>
      <c r="AS39" s="30">
        <f>AR39/AX39</f>
        <v>0.47865853658536583</v>
      </c>
      <c r="AT39" s="2">
        <v>21</v>
      </c>
      <c r="AU39" s="34">
        <f>AT39/AX39</f>
        <v>6.402439024390244E-2</v>
      </c>
      <c r="AV39" s="23">
        <v>37</v>
      </c>
      <c r="AW39" s="40">
        <f>AV39/AX39</f>
        <v>0.11280487804878049</v>
      </c>
      <c r="AX39" s="44">
        <f>AV39+AT39+AR39+AP39+AN39</f>
        <v>328</v>
      </c>
      <c r="AY39" s="21">
        <v>1</v>
      </c>
      <c r="AZ39" s="37">
        <f>AY39/BI39</f>
        <v>3.0769230769230769E-3</v>
      </c>
      <c r="BA39" s="2">
        <v>170</v>
      </c>
      <c r="BB39" s="34">
        <f>BA39/BI39</f>
        <v>0.52307692307692311</v>
      </c>
      <c r="BC39" s="23">
        <v>113</v>
      </c>
      <c r="BD39" s="30">
        <f>BC39/BI39</f>
        <v>0.34769230769230769</v>
      </c>
      <c r="BE39" s="2">
        <v>22</v>
      </c>
      <c r="BF39" s="34">
        <f>BE39/BI39</f>
        <v>6.7692307692307691E-2</v>
      </c>
      <c r="BG39" s="23">
        <v>19</v>
      </c>
      <c r="BH39" s="40">
        <f>BG39/BI39</f>
        <v>5.8461538461538461E-2</v>
      </c>
      <c r="BI39" s="44">
        <f>BG39+BE39+BC39+BA39+AY39</f>
        <v>325</v>
      </c>
    </row>
    <row r="40" spans="1:93" x14ac:dyDescent="0.25">
      <c r="A40" s="6" t="s">
        <v>64</v>
      </c>
      <c r="B40" s="6">
        <v>439</v>
      </c>
      <c r="C40" s="10">
        <v>22527</v>
      </c>
      <c r="D40" s="10"/>
      <c r="E40" s="10">
        <v>15703</v>
      </c>
      <c r="F40" s="10"/>
      <c r="G40" s="21">
        <v>0</v>
      </c>
      <c r="H40" s="37">
        <f>G40/Q40</f>
        <v>0</v>
      </c>
      <c r="I40" s="2">
        <v>123</v>
      </c>
      <c r="J40" s="34">
        <f>I40/Q40</f>
        <v>0.28018223234624146</v>
      </c>
      <c r="K40" s="23">
        <v>213</v>
      </c>
      <c r="L40" s="30">
        <f>K40/Q40</f>
        <v>0.48519362186788156</v>
      </c>
      <c r="M40" s="2">
        <v>40</v>
      </c>
      <c r="N40" s="34">
        <f>M40/Q40</f>
        <v>9.1116173120728935E-2</v>
      </c>
      <c r="O40" s="23">
        <v>63</v>
      </c>
      <c r="P40" s="40">
        <f>O40/Q40</f>
        <v>0.14350797266514806</v>
      </c>
      <c r="Q40" s="44">
        <f>O40+M40+K40+I40+G40</f>
        <v>439</v>
      </c>
      <c r="R40" s="21">
        <v>0</v>
      </c>
      <c r="S40" s="37">
        <f>R40/AB40</f>
        <v>0</v>
      </c>
      <c r="T40" s="2">
        <v>429</v>
      </c>
      <c r="U40" s="34">
        <f>T40/AB40</f>
        <v>0.97722095671981779</v>
      </c>
      <c r="V40" s="23">
        <v>8</v>
      </c>
      <c r="W40" s="30">
        <f>V40/AB40</f>
        <v>1.8223234624145785E-2</v>
      </c>
      <c r="X40" s="2">
        <v>1</v>
      </c>
      <c r="Y40" s="34">
        <f>X40/AB40</f>
        <v>2.2779043280182231E-3</v>
      </c>
      <c r="Z40" s="23">
        <v>1</v>
      </c>
      <c r="AA40" s="40">
        <f>Z40/AB40</f>
        <v>2.2779043280182231E-3</v>
      </c>
      <c r="AB40" s="44">
        <f>Z40+X40+V40+T40+R40</f>
        <v>439</v>
      </c>
      <c r="AC40" s="21">
        <v>0</v>
      </c>
      <c r="AD40" s="37">
        <f>AC40/AM40</f>
        <v>0</v>
      </c>
      <c r="AE40" s="2">
        <v>251</v>
      </c>
      <c r="AF40" s="34">
        <f>AE40/AM40</f>
        <v>0.57175398633257402</v>
      </c>
      <c r="AG40" s="23">
        <v>111</v>
      </c>
      <c r="AH40" s="30">
        <f>AG40/AM40</f>
        <v>0.2528473804100228</v>
      </c>
      <c r="AI40" s="2">
        <v>34</v>
      </c>
      <c r="AJ40" s="34">
        <f>AI40/AM40</f>
        <v>7.7448747152619596E-2</v>
      </c>
      <c r="AK40" s="23">
        <v>43</v>
      </c>
      <c r="AL40" s="40">
        <f>AK40/AM40</f>
        <v>9.7949886104783598E-2</v>
      </c>
      <c r="AM40" s="44">
        <f>AK40+AI40+AG40+AE40+AC40</f>
        <v>439</v>
      </c>
      <c r="AN40" s="21">
        <v>0</v>
      </c>
      <c r="AO40" s="37">
        <f>AN40/AX40</f>
        <v>0</v>
      </c>
      <c r="AP40" s="2">
        <v>273</v>
      </c>
      <c r="AQ40" s="34">
        <f>AP40/AX40</f>
        <v>0.62186788154897499</v>
      </c>
      <c r="AR40" s="23">
        <v>145</v>
      </c>
      <c r="AS40" s="30">
        <f>AR40/AX40</f>
        <v>0.33029612756264237</v>
      </c>
      <c r="AT40" s="2">
        <v>3</v>
      </c>
      <c r="AU40" s="34">
        <f>AT40/AX40</f>
        <v>6.8337129840546698E-3</v>
      </c>
      <c r="AV40" s="23">
        <v>18</v>
      </c>
      <c r="AW40" s="40">
        <f>AV40/AX40</f>
        <v>4.1002277904328019E-2</v>
      </c>
      <c r="AX40" s="44">
        <f>AV40+AT40+AR40+AP40+AN40</f>
        <v>439</v>
      </c>
      <c r="AY40" s="21">
        <v>2</v>
      </c>
      <c r="AZ40" s="37">
        <f>AY40/BI40</f>
        <v>4.5558086560364463E-3</v>
      </c>
      <c r="BA40" s="2">
        <v>347</v>
      </c>
      <c r="BB40" s="34">
        <f>BA40/BI40</f>
        <v>0.79043280182232345</v>
      </c>
      <c r="BC40" s="23">
        <v>76</v>
      </c>
      <c r="BD40" s="30">
        <f>BC40/BI40</f>
        <v>0.17312072892938496</v>
      </c>
      <c r="BE40" s="2">
        <v>12</v>
      </c>
      <c r="BF40" s="34">
        <f>BE40/BI40</f>
        <v>2.7334851936218679E-2</v>
      </c>
      <c r="BG40" s="23">
        <v>2</v>
      </c>
      <c r="BH40" s="40">
        <f>BG40/BI40</f>
        <v>4.5558086560364463E-3</v>
      </c>
      <c r="BI40" s="44">
        <f>BG40+BE40+BC40+BA40+AY40</f>
        <v>439</v>
      </c>
    </row>
    <row r="41" spans="1:93" x14ac:dyDescent="0.25">
      <c r="A41" t="s">
        <v>65</v>
      </c>
      <c r="B41" s="13">
        <v>445</v>
      </c>
      <c r="C41" s="14">
        <v>25847</v>
      </c>
      <c r="D41" s="75"/>
      <c r="E41" s="14">
        <v>18119</v>
      </c>
      <c r="F41" s="10"/>
      <c r="G41" s="21">
        <v>0</v>
      </c>
      <c r="H41" s="37">
        <f>G41/Q41</f>
        <v>0</v>
      </c>
      <c r="I41" s="2">
        <v>76</v>
      </c>
      <c r="J41" s="34">
        <f>I41/Q41</f>
        <v>0.17078651685393259</v>
      </c>
      <c r="K41" s="23">
        <v>177</v>
      </c>
      <c r="L41" s="30">
        <f>K41/Q41</f>
        <v>0.39775280898876403</v>
      </c>
      <c r="M41" s="2">
        <v>35</v>
      </c>
      <c r="N41" s="34">
        <f>M41/Q41</f>
        <v>7.8651685393258425E-2</v>
      </c>
      <c r="O41" s="23">
        <v>157</v>
      </c>
      <c r="P41" s="40">
        <f>O41/Q41</f>
        <v>0.35280898876404493</v>
      </c>
      <c r="Q41" s="44">
        <f>O41+M41+K41+I41+G41</f>
        <v>445</v>
      </c>
      <c r="R41" s="21">
        <v>0</v>
      </c>
      <c r="S41" s="37">
        <f>R41/AB41</f>
        <v>0</v>
      </c>
      <c r="T41" s="2">
        <v>429</v>
      </c>
      <c r="U41" s="34">
        <f>T41/AB41</f>
        <v>0.96404494382022476</v>
      </c>
      <c r="V41" s="23">
        <v>12</v>
      </c>
      <c r="W41" s="30">
        <f>V41/AB41</f>
        <v>2.6966292134831461E-2</v>
      </c>
      <c r="X41" s="2">
        <v>1</v>
      </c>
      <c r="Y41" s="34">
        <f>X41/AB41</f>
        <v>2.2471910112359553E-3</v>
      </c>
      <c r="Z41" s="23">
        <v>3</v>
      </c>
      <c r="AA41" s="40">
        <f>Z41/AB41</f>
        <v>6.7415730337078653E-3</v>
      </c>
      <c r="AB41" s="44">
        <f>Z41+X41+V41+T41+R41</f>
        <v>445</v>
      </c>
      <c r="AC41" s="21">
        <v>1</v>
      </c>
      <c r="AD41" s="37">
        <f>AC41/AM41</f>
        <v>2.2471910112359553E-3</v>
      </c>
      <c r="AE41" s="2">
        <v>297</v>
      </c>
      <c r="AF41" s="34">
        <f>AE41/AM41</f>
        <v>0.66741573033707868</v>
      </c>
      <c r="AG41" s="23">
        <v>93</v>
      </c>
      <c r="AH41" s="30">
        <f>AG41/AM41</f>
        <v>0.20898876404494382</v>
      </c>
      <c r="AI41" s="2">
        <v>21</v>
      </c>
      <c r="AJ41" s="34">
        <f>AI41/AM41</f>
        <v>4.7191011235955059E-2</v>
      </c>
      <c r="AK41" s="23">
        <v>33</v>
      </c>
      <c r="AL41" s="40">
        <f>AK41/AM41</f>
        <v>7.415730337078652E-2</v>
      </c>
      <c r="AM41" s="44">
        <f>AK41+AI41+AG41+AE41+AC41</f>
        <v>445</v>
      </c>
      <c r="AN41" s="21">
        <v>0</v>
      </c>
      <c r="AO41" s="37">
        <f>AN41/AX41</f>
        <v>0</v>
      </c>
      <c r="AP41" s="2">
        <v>160</v>
      </c>
      <c r="AQ41" s="34">
        <f>AP41/AX41</f>
        <v>0.36036036036036034</v>
      </c>
      <c r="AR41" s="23">
        <v>147</v>
      </c>
      <c r="AS41" s="30">
        <f>AR41/AX41</f>
        <v>0.33108108108108109</v>
      </c>
      <c r="AT41" s="2">
        <v>18</v>
      </c>
      <c r="AU41" s="34">
        <f>AT41/AX41</f>
        <v>4.0540540540540543E-2</v>
      </c>
      <c r="AV41" s="23">
        <v>119</v>
      </c>
      <c r="AW41" s="40">
        <f>AV41/AX41</f>
        <v>0.268018018018018</v>
      </c>
      <c r="AX41" s="44">
        <f>AV41+AT41+AR41+AP41+AN41</f>
        <v>444</v>
      </c>
      <c r="AY41" s="21">
        <v>1</v>
      </c>
      <c r="AZ41" s="37">
        <f>AY41/BI41</f>
        <v>2.257336343115124E-3</v>
      </c>
      <c r="BA41" s="2">
        <v>274</v>
      </c>
      <c r="BB41" s="34">
        <f>BA41/BI41</f>
        <v>0.61851015801354403</v>
      </c>
      <c r="BC41" s="23">
        <v>118</v>
      </c>
      <c r="BD41" s="30">
        <f>BC41/BI41</f>
        <v>0.26636568848758463</v>
      </c>
      <c r="BE41" s="2">
        <v>31</v>
      </c>
      <c r="BF41" s="34">
        <f>BE41/BI41</f>
        <v>6.9977426636568849E-2</v>
      </c>
      <c r="BG41" s="23">
        <v>19</v>
      </c>
      <c r="BH41" s="40">
        <f>BG41/BI41</f>
        <v>4.2889390519187359E-2</v>
      </c>
      <c r="BI41" s="44">
        <f>BG41+BE41+BC41+BA41+AY41</f>
        <v>443</v>
      </c>
    </row>
    <row r="42" spans="1:93" ht="15.75" thickBot="1" x14ac:dyDescent="0.3">
      <c r="B42" s="12">
        <f>SUM(B38:B41)</f>
        <v>1534</v>
      </c>
      <c r="C42" s="66">
        <f>SUM(C38:C41)</f>
        <v>96770</v>
      </c>
      <c r="D42" s="66"/>
      <c r="E42" s="66">
        <f>SUM(E38:E41)</f>
        <v>64995</v>
      </c>
      <c r="F42" s="72"/>
      <c r="G42" s="22"/>
      <c r="H42" s="38"/>
      <c r="I42" s="16"/>
      <c r="J42" s="35"/>
      <c r="K42" s="24"/>
      <c r="L42" s="31"/>
      <c r="M42" s="16"/>
      <c r="N42" s="35"/>
      <c r="O42" s="24"/>
      <c r="P42" s="41"/>
      <c r="Q42" s="12">
        <f>SUM(Q37:Q41)</f>
        <v>1532</v>
      </c>
      <c r="R42" s="22"/>
      <c r="S42" s="38"/>
      <c r="T42" s="16"/>
      <c r="U42" s="35"/>
      <c r="V42" s="24"/>
      <c r="W42" s="31"/>
      <c r="X42" s="16"/>
      <c r="Y42" s="35"/>
      <c r="Z42" s="24"/>
      <c r="AA42" s="41"/>
      <c r="AB42" s="12">
        <f>SUM(AB37:AB41)</f>
        <v>1533</v>
      </c>
      <c r="AC42" s="22"/>
      <c r="AD42" s="38"/>
      <c r="AE42" s="16"/>
      <c r="AF42" s="35"/>
      <c r="AG42" s="24"/>
      <c r="AH42" s="31"/>
      <c r="AI42" s="16"/>
      <c r="AJ42" s="35"/>
      <c r="AK42" s="24"/>
      <c r="AL42" s="41"/>
      <c r="AM42" s="12">
        <f>SUM(AM37:AM41)</f>
        <v>1532</v>
      </c>
      <c r="AN42" s="22"/>
      <c r="AO42" s="38"/>
      <c r="AP42" s="16"/>
      <c r="AQ42" s="35"/>
      <c r="AR42" s="24"/>
      <c r="AS42" s="31"/>
      <c r="AT42" s="16"/>
      <c r="AU42" s="35"/>
      <c r="AV42" s="24"/>
      <c r="AW42" s="41"/>
      <c r="AX42" s="12">
        <f>SUM(AX37:AX41)</f>
        <v>1532</v>
      </c>
      <c r="AY42" s="22"/>
      <c r="AZ42" s="38"/>
      <c r="BA42" s="16"/>
      <c r="BB42" s="35"/>
      <c r="BC42" s="24"/>
      <c r="BD42" s="31"/>
      <c r="BE42" s="16"/>
      <c r="BF42" s="35"/>
      <c r="BG42" s="24"/>
      <c r="BH42" s="41"/>
      <c r="BI42" s="12">
        <f>SUM(BI37:BI41)</f>
        <v>1527</v>
      </c>
    </row>
    <row r="43" spans="1:93" x14ac:dyDescent="0.25">
      <c r="A43" s="45" t="s">
        <v>21</v>
      </c>
      <c r="B43" s="59"/>
      <c r="C43" s="65"/>
      <c r="D43" s="65"/>
      <c r="E43" s="65"/>
      <c r="F43" s="65"/>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60"/>
      <c r="BJ43" s="15"/>
      <c r="BK43" s="43"/>
      <c r="BL43" s="15"/>
      <c r="BM43" s="43"/>
      <c r="BN43" s="15"/>
      <c r="BO43" s="43"/>
      <c r="BP43" s="15"/>
      <c r="BQ43" s="43"/>
      <c r="BR43" s="15"/>
      <c r="BS43" s="43"/>
      <c r="BT43" s="15"/>
      <c r="BU43" s="15"/>
      <c r="BV43" s="43"/>
      <c r="BW43" s="15"/>
      <c r="BX43" s="43"/>
      <c r="BY43" s="15"/>
      <c r="BZ43" s="43"/>
      <c r="CA43" s="15"/>
      <c r="CB43" s="43"/>
      <c r="CC43" s="15"/>
      <c r="CD43" s="43"/>
      <c r="CE43" s="15"/>
    </row>
    <row r="44" spans="1:93" x14ac:dyDescent="0.25">
      <c r="A44" s="18" t="s">
        <v>66</v>
      </c>
      <c r="B44" s="1" t="s">
        <v>1</v>
      </c>
      <c r="C44" s="8" t="s">
        <v>2</v>
      </c>
      <c r="D44" s="8"/>
      <c r="E44" s="8" t="s">
        <v>4</v>
      </c>
      <c r="F44" s="8" t="s">
        <v>5</v>
      </c>
      <c r="G44" s="57"/>
      <c r="H44" s="57" t="s">
        <v>6</v>
      </c>
      <c r="I44" s="57"/>
      <c r="J44" s="57"/>
      <c r="K44" s="57"/>
      <c r="L44" s="57"/>
      <c r="M44" s="57"/>
      <c r="N44" s="57"/>
      <c r="O44" s="57"/>
      <c r="P44" s="57"/>
      <c r="Q44" s="57"/>
      <c r="R44" s="57"/>
      <c r="S44" s="57" t="s">
        <v>9</v>
      </c>
      <c r="T44" s="57"/>
      <c r="U44" s="57"/>
      <c r="V44" s="57"/>
      <c r="W44" s="57"/>
      <c r="X44" s="57"/>
      <c r="Y44" s="57"/>
      <c r="Z44" s="57"/>
      <c r="AA44" s="57"/>
      <c r="AB44" s="57"/>
      <c r="AC44" s="57"/>
      <c r="AD44" s="57" t="s">
        <v>33</v>
      </c>
      <c r="AE44" s="57"/>
      <c r="AF44" s="57"/>
      <c r="AG44" s="57"/>
      <c r="AH44" s="57"/>
      <c r="AI44" s="57"/>
      <c r="AJ44" s="57"/>
      <c r="AK44" s="57"/>
      <c r="AL44" s="57"/>
      <c r="AM44" s="57"/>
      <c r="AN44" s="57"/>
      <c r="AO44" s="57" t="s">
        <v>34</v>
      </c>
      <c r="AP44" s="57"/>
      <c r="AQ44" s="57"/>
      <c r="AR44" s="57"/>
      <c r="AS44" s="57"/>
      <c r="AT44" s="57"/>
      <c r="AU44" s="57"/>
      <c r="AV44" s="57"/>
      <c r="AW44" s="57"/>
      <c r="AX44" s="57"/>
      <c r="AY44" s="57"/>
      <c r="AZ44" s="57" t="s">
        <v>35</v>
      </c>
      <c r="BA44" s="57"/>
      <c r="BB44" s="57"/>
      <c r="BC44" s="57"/>
      <c r="BD44" s="57"/>
      <c r="BE44" s="57"/>
      <c r="BF44" s="57"/>
      <c r="BG44" s="57"/>
      <c r="BH44" s="57"/>
      <c r="BI44" s="58"/>
      <c r="BJ44" s="15"/>
      <c r="BK44" s="15"/>
      <c r="BL44" s="15"/>
      <c r="BM44" s="15"/>
      <c r="BN44" s="15"/>
      <c r="BO44" s="15"/>
      <c r="BP44" s="15"/>
      <c r="BQ44" s="15"/>
      <c r="BR44" s="15"/>
      <c r="BS44" s="15"/>
      <c r="BT44" s="15"/>
      <c r="BU44" s="15"/>
      <c r="BV44" s="15"/>
      <c r="BW44" s="15"/>
      <c r="BX44" s="15"/>
      <c r="BY44" s="15"/>
      <c r="BZ44" s="15"/>
      <c r="CA44" s="15"/>
      <c r="CB44" s="15"/>
      <c r="CC44" s="15"/>
      <c r="CD44" s="15"/>
      <c r="CE44" s="15"/>
    </row>
    <row r="45" spans="1:93" s="52" customFormat="1" ht="15.75" thickBot="1" x14ac:dyDescent="0.3">
      <c r="A45" s="54"/>
      <c r="B45" s="46"/>
      <c r="C45" s="47"/>
      <c r="D45" s="47"/>
      <c r="E45" s="47"/>
      <c r="F45" s="47"/>
      <c r="G45" s="48" t="s">
        <v>12</v>
      </c>
      <c r="H45" s="49" t="s">
        <v>13</v>
      </c>
      <c r="I45" s="48" t="s">
        <v>14</v>
      </c>
      <c r="J45" s="49" t="s">
        <v>13</v>
      </c>
      <c r="K45" s="48" t="s">
        <v>15</v>
      </c>
      <c r="L45" s="49" t="s">
        <v>13</v>
      </c>
      <c r="M45" s="48" t="s">
        <v>16</v>
      </c>
      <c r="N45" s="49" t="s">
        <v>13</v>
      </c>
      <c r="O45" s="48" t="s">
        <v>17</v>
      </c>
      <c r="P45" s="49" t="s">
        <v>13</v>
      </c>
      <c r="Q45" s="48" t="s">
        <v>18</v>
      </c>
      <c r="R45" s="48" t="s">
        <v>12</v>
      </c>
      <c r="S45" s="49" t="s">
        <v>13</v>
      </c>
      <c r="T45" s="48" t="s">
        <v>14</v>
      </c>
      <c r="U45" s="49" t="s">
        <v>13</v>
      </c>
      <c r="V45" s="48" t="s">
        <v>15</v>
      </c>
      <c r="W45" s="49" t="s">
        <v>13</v>
      </c>
      <c r="X45" s="48" t="s">
        <v>16</v>
      </c>
      <c r="Y45" s="49" t="s">
        <v>13</v>
      </c>
      <c r="Z45" s="48" t="s">
        <v>17</v>
      </c>
      <c r="AA45" s="49" t="s">
        <v>13</v>
      </c>
      <c r="AB45" s="48" t="s">
        <v>18</v>
      </c>
      <c r="AC45" s="48" t="s">
        <v>12</v>
      </c>
      <c r="AD45" s="49" t="s">
        <v>13</v>
      </c>
      <c r="AE45" s="48" t="s">
        <v>14</v>
      </c>
      <c r="AF45" s="49" t="s">
        <v>13</v>
      </c>
      <c r="AG45" s="48" t="s">
        <v>15</v>
      </c>
      <c r="AH45" s="49" t="s">
        <v>13</v>
      </c>
      <c r="AI45" s="48" t="s">
        <v>16</v>
      </c>
      <c r="AJ45" s="49" t="s">
        <v>13</v>
      </c>
      <c r="AK45" s="48" t="s">
        <v>17</v>
      </c>
      <c r="AL45" s="49" t="s">
        <v>13</v>
      </c>
      <c r="AM45" s="48" t="s">
        <v>18</v>
      </c>
      <c r="AN45" s="48" t="s">
        <v>12</v>
      </c>
      <c r="AO45" s="49" t="s">
        <v>13</v>
      </c>
      <c r="AP45" s="48" t="s">
        <v>14</v>
      </c>
      <c r="AQ45" s="49" t="s">
        <v>13</v>
      </c>
      <c r="AR45" s="48" t="s">
        <v>15</v>
      </c>
      <c r="AS45" s="49" t="s">
        <v>13</v>
      </c>
      <c r="AT45" s="48" t="s">
        <v>16</v>
      </c>
      <c r="AU45" s="49" t="s">
        <v>13</v>
      </c>
      <c r="AV45" s="48" t="s">
        <v>17</v>
      </c>
      <c r="AW45" s="49" t="s">
        <v>13</v>
      </c>
      <c r="AX45" s="48" t="s">
        <v>18</v>
      </c>
      <c r="AY45" s="48" t="s">
        <v>12</v>
      </c>
      <c r="AZ45" s="49" t="s">
        <v>13</v>
      </c>
      <c r="BA45" s="48" t="s">
        <v>14</v>
      </c>
      <c r="BB45" s="49" t="s">
        <v>13</v>
      </c>
      <c r="BC45" s="48" t="s">
        <v>15</v>
      </c>
      <c r="BD45" s="49" t="s">
        <v>13</v>
      </c>
      <c r="BE45" s="48" t="s">
        <v>16</v>
      </c>
      <c r="BF45" s="49" t="s">
        <v>13</v>
      </c>
      <c r="BG45" s="48" t="s">
        <v>17</v>
      </c>
      <c r="BH45" s="49" t="s">
        <v>13</v>
      </c>
      <c r="BI45" s="48" t="s">
        <v>18</v>
      </c>
      <c r="BJ45" s="50"/>
      <c r="BK45" s="51"/>
      <c r="BL45" s="50"/>
      <c r="BM45" s="51"/>
      <c r="BN45" s="50"/>
      <c r="BO45" s="51"/>
      <c r="BP45" s="50"/>
      <c r="BQ45" s="51"/>
      <c r="BR45" s="50"/>
      <c r="BS45" s="51"/>
      <c r="BT45" s="50"/>
      <c r="BU45" s="50"/>
      <c r="BV45" s="51"/>
      <c r="BW45" s="50"/>
      <c r="BX45" s="51"/>
      <c r="BY45" s="50"/>
      <c r="BZ45" s="51"/>
      <c r="CA45" s="50"/>
      <c r="CB45" s="51"/>
      <c r="CC45" s="50"/>
      <c r="CD45" s="51"/>
      <c r="CE45" s="50"/>
      <c r="CG45" s="53"/>
      <c r="CI45" s="53"/>
      <c r="CK45" s="53"/>
      <c r="CM45" s="53"/>
      <c r="CO45" s="53"/>
    </row>
    <row r="46" spans="1:93" x14ac:dyDescent="0.25">
      <c r="A46" t="s">
        <v>67</v>
      </c>
      <c r="B46" s="86">
        <v>1</v>
      </c>
      <c r="C46" s="83">
        <v>44</v>
      </c>
      <c r="D46" s="84"/>
      <c r="E46" s="87">
        <v>44</v>
      </c>
      <c r="F46" s="76"/>
      <c r="G46" s="27">
        <v>0</v>
      </c>
      <c r="H46" s="88">
        <f>G46/Q46</f>
        <v>0</v>
      </c>
      <c r="I46" s="3">
        <v>1</v>
      </c>
      <c r="J46" s="89">
        <f>I46/Q46</f>
        <v>1</v>
      </c>
      <c r="K46" s="28">
        <v>0</v>
      </c>
      <c r="L46" s="90">
        <f>K46/Q46</f>
        <v>0</v>
      </c>
      <c r="M46" s="3">
        <v>0</v>
      </c>
      <c r="N46" s="89">
        <f>M46/Q46</f>
        <v>0</v>
      </c>
      <c r="O46" s="28">
        <v>0</v>
      </c>
      <c r="P46" s="91">
        <f>O46/Q46</f>
        <v>0</v>
      </c>
      <c r="Q46" s="92">
        <f>O46+M46+K46+I46+G46</f>
        <v>1</v>
      </c>
      <c r="R46" s="21">
        <v>0</v>
      </c>
      <c r="S46" s="37">
        <f>R46/AB46</f>
        <v>0</v>
      </c>
      <c r="T46" s="2">
        <v>1</v>
      </c>
      <c r="U46" s="34">
        <f>T46/AB46</f>
        <v>1</v>
      </c>
      <c r="V46" s="23">
        <v>0</v>
      </c>
      <c r="W46" s="30">
        <f>V46/AB46</f>
        <v>0</v>
      </c>
      <c r="X46" s="2">
        <v>0</v>
      </c>
      <c r="Y46" s="34">
        <f>X46/AB46</f>
        <v>0</v>
      </c>
      <c r="Z46" s="23">
        <v>0</v>
      </c>
      <c r="AA46" s="40">
        <f>Z46/AB46</f>
        <v>0</v>
      </c>
      <c r="AB46" s="44">
        <f>Z46+X46+V46+T46+R46</f>
        <v>1</v>
      </c>
      <c r="AC46" s="21">
        <v>0</v>
      </c>
      <c r="AD46" s="37">
        <f>AC46/AM46</f>
        <v>0</v>
      </c>
      <c r="AE46" s="2">
        <v>1</v>
      </c>
      <c r="AF46" s="34">
        <f>AE46/AM46</f>
        <v>1</v>
      </c>
      <c r="AG46" s="23">
        <v>0</v>
      </c>
      <c r="AH46" s="30">
        <f>AG46/AM46</f>
        <v>0</v>
      </c>
      <c r="AI46" s="2">
        <v>0</v>
      </c>
      <c r="AJ46" s="34">
        <f>AI46/AM46</f>
        <v>0</v>
      </c>
      <c r="AK46" s="23">
        <v>0</v>
      </c>
      <c r="AL46" s="40">
        <f>AK46/AM46</f>
        <v>0</v>
      </c>
      <c r="AM46" s="44">
        <f>AK46+AI46+AG46+AE46+AC46</f>
        <v>1</v>
      </c>
      <c r="AN46" s="21">
        <v>0</v>
      </c>
      <c r="AO46" s="37">
        <f>AN46/AX46</f>
        <v>0</v>
      </c>
      <c r="AP46" s="2">
        <v>1</v>
      </c>
      <c r="AQ46" s="34">
        <f>AP46/AX46</f>
        <v>1</v>
      </c>
      <c r="AR46" s="23">
        <v>0</v>
      </c>
      <c r="AS46" s="30">
        <f>AR46/AX46</f>
        <v>0</v>
      </c>
      <c r="AT46" s="2">
        <v>0</v>
      </c>
      <c r="AU46" s="34">
        <f>AT46/AX46</f>
        <v>0</v>
      </c>
      <c r="AV46" s="23">
        <v>0</v>
      </c>
      <c r="AW46" s="40">
        <f>AV46/AX46</f>
        <v>0</v>
      </c>
      <c r="AX46" s="44">
        <f>AV46+AT46+AR46+AP46+AN46</f>
        <v>1</v>
      </c>
      <c r="AY46" s="21">
        <v>0</v>
      </c>
      <c r="AZ46" s="37">
        <f>AY46/BI46</f>
        <v>0</v>
      </c>
      <c r="BA46" s="2">
        <v>1</v>
      </c>
      <c r="BB46" s="34">
        <f>BA46/BI46</f>
        <v>1</v>
      </c>
      <c r="BC46" s="23">
        <v>0</v>
      </c>
      <c r="BD46" s="30">
        <f>BC46/BI46</f>
        <v>0</v>
      </c>
      <c r="BE46" s="2">
        <v>0</v>
      </c>
      <c r="BF46" s="34">
        <f>BE46/BI46</f>
        <v>0</v>
      </c>
      <c r="BG46" s="23">
        <v>0</v>
      </c>
      <c r="BH46" s="40">
        <f>BG46/BI46</f>
        <v>0</v>
      </c>
      <c r="BI46" s="44">
        <f>BG46+BE46+BC46+BA46+AY46</f>
        <v>1</v>
      </c>
    </row>
    <row r="47" spans="1:93" x14ac:dyDescent="0.25">
      <c r="A47" t="s">
        <v>68</v>
      </c>
      <c r="B47" s="13">
        <v>4</v>
      </c>
      <c r="C47" s="83">
        <v>131</v>
      </c>
      <c r="D47" s="84"/>
      <c r="E47" s="14">
        <v>123</v>
      </c>
      <c r="F47" s="70"/>
      <c r="G47" s="21">
        <v>0</v>
      </c>
      <c r="H47" s="37">
        <f>G47/Q47</f>
        <v>0</v>
      </c>
      <c r="I47" s="2">
        <v>2</v>
      </c>
      <c r="J47" s="34">
        <f>I47/Q47</f>
        <v>0.5</v>
      </c>
      <c r="K47" s="23">
        <v>1</v>
      </c>
      <c r="L47" s="30">
        <f>K47/Q47</f>
        <v>0.25</v>
      </c>
      <c r="M47" s="2">
        <v>0</v>
      </c>
      <c r="N47" s="34">
        <f>M47/Q47</f>
        <v>0</v>
      </c>
      <c r="O47" s="23">
        <v>1</v>
      </c>
      <c r="P47" s="40">
        <f>O47/Q47</f>
        <v>0.25</v>
      </c>
      <c r="Q47" s="44">
        <f>O47+M47+K47+I47+G47</f>
        <v>4</v>
      </c>
      <c r="R47" s="21">
        <v>0</v>
      </c>
      <c r="S47" s="37">
        <f>R47/AB47</f>
        <v>0</v>
      </c>
      <c r="T47" s="2">
        <v>4</v>
      </c>
      <c r="U47" s="34">
        <f>T47/AB47</f>
        <v>1</v>
      </c>
      <c r="V47" s="23">
        <v>0</v>
      </c>
      <c r="W47" s="30">
        <f>V47/AB47</f>
        <v>0</v>
      </c>
      <c r="X47" s="2">
        <v>0</v>
      </c>
      <c r="Y47" s="34">
        <f>X47/AB47</f>
        <v>0</v>
      </c>
      <c r="Z47" s="23">
        <v>0</v>
      </c>
      <c r="AA47" s="40">
        <f>Z47/AB47</f>
        <v>0</v>
      </c>
      <c r="AB47" s="44">
        <f>Z47+X47+V47+T47+R47</f>
        <v>4</v>
      </c>
      <c r="AC47" s="21">
        <v>0</v>
      </c>
      <c r="AD47" s="37">
        <f>AC47/AM47</f>
        <v>0</v>
      </c>
      <c r="AE47" s="2">
        <v>3</v>
      </c>
      <c r="AF47" s="34">
        <f>AE47/AM47</f>
        <v>0.75</v>
      </c>
      <c r="AG47" s="23">
        <v>0</v>
      </c>
      <c r="AH47" s="30">
        <f>AG47/AM47</f>
        <v>0</v>
      </c>
      <c r="AI47" s="2">
        <v>0</v>
      </c>
      <c r="AJ47" s="34">
        <f>AI47/AM47</f>
        <v>0</v>
      </c>
      <c r="AK47" s="23">
        <v>1</v>
      </c>
      <c r="AL47" s="40">
        <f>AK47/AM47</f>
        <v>0.25</v>
      </c>
      <c r="AM47" s="44">
        <f>AK47+AI47+AG47+AE47+AC47</f>
        <v>4</v>
      </c>
      <c r="AN47" s="21">
        <v>0</v>
      </c>
      <c r="AO47" s="37">
        <f>AN47/AX47</f>
        <v>0</v>
      </c>
      <c r="AP47" s="2">
        <v>2</v>
      </c>
      <c r="AQ47" s="34">
        <f>AP47/AX47</f>
        <v>0.5</v>
      </c>
      <c r="AR47" s="23">
        <v>2</v>
      </c>
      <c r="AS47" s="30">
        <f>AR47/AX47</f>
        <v>0.5</v>
      </c>
      <c r="AT47" s="2">
        <v>0</v>
      </c>
      <c r="AU47" s="34">
        <f>AT47/AX47</f>
        <v>0</v>
      </c>
      <c r="AV47" s="23">
        <v>0</v>
      </c>
      <c r="AW47" s="40">
        <f>AV47/AX47</f>
        <v>0</v>
      </c>
      <c r="AX47" s="44">
        <f>AV47+AT47+AR47+AP47+AN47</f>
        <v>4</v>
      </c>
      <c r="AY47" s="21">
        <v>0</v>
      </c>
      <c r="AZ47" s="37">
        <f>AY47/BI47</f>
        <v>0</v>
      </c>
      <c r="BA47" s="2">
        <v>4</v>
      </c>
      <c r="BB47" s="34">
        <f>BA47/BI47</f>
        <v>1</v>
      </c>
      <c r="BC47" s="23">
        <v>0</v>
      </c>
      <c r="BD47" s="30">
        <f>BC47/BI47</f>
        <v>0</v>
      </c>
      <c r="BE47" s="2">
        <v>0</v>
      </c>
      <c r="BF47" s="34">
        <f>BE47/BI47</f>
        <v>0</v>
      </c>
      <c r="BG47" s="23">
        <v>0</v>
      </c>
      <c r="BH47" s="40">
        <f>BG47/BI47</f>
        <v>0</v>
      </c>
      <c r="BI47" s="44">
        <f>BG47+BE47+BC47+BA47+AY47</f>
        <v>4</v>
      </c>
    </row>
    <row r="48" spans="1:93" x14ac:dyDescent="0.25">
      <c r="A48" t="s">
        <v>36</v>
      </c>
      <c r="B48" s="13">
        <v>1</v>
      </c>
      <c r="C48" s="83">
        <v>25</v>
      </c>
      <c r="D48" s="84"/>
      <c r="E48" s="14">
        <v>20</v>
      </c>
      <c r="F48" s="70"/>
      <c r="G48" s="21">
        <v>0</v>
      </c>
      <c r="H48" s="37">
        <f>G48/Q48</f>
        <v>0</v>
      </c>
      <c r="I48" s="2">
        <v>0</v>
      </c>
      <c r="J48" s="34">
        <f>I48/Q48</f>
        <v>0</v>
      </c>
      <c r="K48" s="23">
        <v>1</v>
      </c>
      <c r="L48" s="30">
        <f>K48/Q48</f>
        <v>1</v>
      </c>
      <c r="M48" s="2">
        <v>0</v>
      </c>
      <c r="N48" s="34">
        <f>M48/Q48</f>
        <v>0</v>
      </c>
      <c r="O48" s="23">
        <v>0</v>
      </c>
      <c r="P48" s="40">
        <f>O48/Q48</f>
        <v>0</v>
      </c>
      <c r="Q48" s="44">
        <f>O48+M48+K48+I48+G48</f>
        <v>1</v>
      </c>
      <c r="R48" s="21">
        <v>0</v>
      </c>
      <c r="S48" s="37">
        <f>R48/AB48</f>
        <v>0</v>
      </c>
      <c r="T48" s="2">
        <v>1</v>
      </c>
      <c r="U48" s="34">
        <f>T48/AB48</f>
        <v>1</v>
      </c>
      <c r="V48" s="23">
        <v>0</v>
      </c>
      <c r="W48" s="30">
        <f>V48/AB48</f>
        <v>0</v>
      </c>
      <c r="X48" s="2">
        <v>0</v>
      </c>
      <c r="Y48" s="34">
        <f>X48/AB48</f>
        <v>0</v>
      </c>
      <c r="Z48" s="23">
        <v>0</v>
      </c>
      <c r="AA48" s="40">
        <f>Z48/AB48</f>
        <v>0</v>
      </c>
      <c r="AB48" s="44">
        <f>Z48+X48+V48+T48+R48</f>
        <v>1</v>
      </c>
      <c r="AC48" s="21">
        <v>0</v>
      </c>
      <c r="AD48" s="37">
        <f>AC48/AM48</f>
        <v>0</v>
      </c>
      <c r="AE48" s="2">
        <v>1</v>
      </c>
      <c r="AF48" s="34">
        <f>AE48/AM48</f>
        <v>1</v>
      </c>
      <c r="AG48" s="23">
        <v>0</v>
      </c>
      <c r="AH48" s="30">
        <f>AG48/AM48</f>
        <v>0</v>
      </c>
      <c r="AI48" s="2">
        <v>0</v>
      </c>
      <c r="AJ48" s="34">
        <f>AI48/AM48</f>
        <v>0</v>
      </c>
      <c r="AK48" s="23">
        <v>0</v>
      </c>
      <c r="AL48" s="40">
        <f>AK48/AM48</f>
        <v>0</v>
      </c>
      <c r="AM48" s="44">
        <f>AK48+AI48+AG48+AE48+AC48</f>
        <v>1</v>
      </c>
      <c r="AN48" s="21">
        <v>0</v>
      </c>
      <c r="AO48" s="37">
        <f>AN48/AX48</f>
        <v>0</v>
      </c>
      <c r="AP48" s="2">
        <v>0</v>
      </c>
      <c r="AQ48" s="34">
        <f>AP48/AX48</f>
        <v>0</v>
      </c>
      <c r="AR48" s="23">
        <v>1</v>
      </c>
      <c r="AS48" s="30">
        <f>AR48/AX48</f>
        <v>1</v>
      </c>
      <c r="AT48" s="2">
        <v>0</v>
      </c>
      <c r="AU48" s="34">
        <f>AT48/AX48</f>
        <v>0</v>
      </c>
      <c r="AV48" s="23">
        <v>0</v>
      </c>
      <c r="AW48" s="40">
        <f>AV48/AX48</f>
        <v>0</v>
      </c>
      <c r="AX48" s="44">
        <f>AV48+AT48+AR48+AP48+AN48</f>
        <v>1</v>
      </c>
      <c r="AY48" s="21">
        <v>0</v>
      </c>
      <c r="AZ48" s="37">
        <f>AY48/BI48</f>
        <v>0</v>
      </c>
      <c r="BA48" s="2">
        <v>1</v>
      </c>
      <c r="BB48" s="34">
        <f>BA48/BI48</f>
        <v>1</v>
      </c>
      <c r="BC48" s="23">
        <v>0</v>
      </c>
      <c r="BD48" s="30">
        <f>BC48/BI48</f>
        <v>0</v>
      </c>
      <c r="BE48" s="2">
        <v>0</v>
      </c>
      <c r="BF48" s="34">
        <f>BE48/BI48</f>
        <v>0</v>
      </c>
      <c r="BG48" s="23">
        <v>0</v>
      </c>
      <c r="BH48" s="40">
        <f>BG48/BI48</f>
        <v>0</v>
      </c>
      <c r="BI48" s="44">
        <f>BG48+BE48+BC48+BA48+AY48</f>
        <v>1</v>
      </c>
    </row>
    <row r="49" spans="1:93" ht="15.75" thickBot="1" x14ac:dyDescent="0.3">
      <c r="B49" s="19">
        <f>SUM(B46:B48)</f>
        <v>6</v>
      </c>
      <c r="C49" s="85">
        <f>SUM(C46:C48)</f>
        <v>200</v>
      </c>
      <c r="D49" s="66"/>
      <c r="E49" s="63">
        <f>SUM(E46:E48)</f>
        <v>187</v>
      </c>
      <c r="F49" s="93"/>
      <c r="G49" s="25"/>
      <c r="H49" s="39"/>
      <c r="I49" s="4"/>
      <c r="J49" s="36"/>
      <c r="K49" s="26"/>
      <c r="L49" s="32"/>
      <c r="M49" s="4"/>
      <c r="N49" s="36"/>
      <c r="O49" s="26"/>
      <c r="P49" s="42"/>
      <c r="Q49" s="19">
        <f>SUM(Q44:Q48)</f>
        <v>6</v>
      </c>
      <c r="R49" s="22"/>
      <c r="S49" s="38"/>
      <c r="T49" s="16"/>
      <c r="U49" s="35"/>
      <c r="V49" s="24"/>
      <c r="W49" s="31"/>
      <c r="X49" s="16"/>
      <c r="Y49" s="35"/>
      <c r="Z49" s="24"/>
      <c r="AA49" s="41"/>
      <c r="AB49" s="12">
        <f>SUM(AB44:AB48)</f>
        <v>6</v>
      </c>
      <c r="AC49" s="22"/>
      <c r="AD49" s="38"/>
      <c r="AE49" s="16"/>
      <c r="AF49" s="35"/>
      <c r="AG49" s="24"/>
      <c r="AH49" s="31"/>
      <c r="AI49" s="16"/>
      <c r="AJ49" s="35"/>
      <c r="AK49" s="24"/>
      <c r="AL49" s="41"/>
      <c r="AM49" s="12">
        <f>SUM(AM44:AM48)</f>
        <v>6</v>
      </c>
      <c r="AN49" s="22"/>
      <c r="AO49" s="38"/>
      <c r="AP49" s="16"/>
      <c r="AQ49" s="35"/>
      <c r="AR49" s="24"/>
      <c r="AS49" s="31"/>
      <c r="AT49" s="16"/>
      <c r="AU49" s="35"/>
      <c r="AV49" s="24"/>
      <c r="AW49" s="41"/>
      <c r="AX49" s="12">
        <f>SUM(AX44:AX48)</f>
        <v>6</v>
      </c>
      <c r="AY49" s="22"/>
      <c r="AZ49" s="38"/>
      <c r="BA49" s="16"/>
      <c r="BB49" s="35"/>
      <c r="BC49" s="24"/>
      <c r="BD49" s="31"/>
      <c r="BE49" s="16"/>
      <c r="BF49" s="35"/>
      <c r="BG49" s="24"/>
      <c r="BH49" s="41"/>
      <c r="BI49" s="12">
        <f>SUM(BI44:BI48)</f>
        <v>6</v>
      </c>
    </row>
    <row r="50" spans="1:93" x14ac:dyDescent="0.25">
      <c r="A50" s="45" t="s">
        <v>21</v>
      </c>
      <c r="B50" s="59"/>
      <c r="C50" s="65"/>
      <c r="D50" s="65"/>
      <c r="E50" s="65"/>
      <c r="F50" s="65"/>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60"/>
      <c r="BJ50" s="15"/>
      <c r="BK50" s="43"/>
      <c r="BL50" s="15"/>
      <c r="BM50" s="43"/>
      <c r="BN50" s="15"/>
      <c r="BO50" s="43"/>
      <c r="BP50" s="15"/>
      <c r="BQ50" s="43"/>
      <c r="BR50" s="15"/>
      <c r="BS50" s="43"/>
      <c r="BT50" s="15"/>
      <c r="BU50" s="15"/>
      <c r="BV50" s="43"/>
      <c r="BW50" s="15"/>
      <c r="BX50" s="43"/>
      <c r="BY50" s="15"/>
      <c r="BZ50" s="43"/>
      <c r="CA50" s="15"/>
      <c r="CB50" s="43"/>
      <c r="CC50" s="15"/>
      <c r="CD50" s="43"/>
      <c r="CE50" s="15"/>
    </row>
    <row r="51" spans="1:93" x14ac:dyDescent="0.25">
      <c r="A51" s="18" t="s">
        <v>70</v>
      </c>
      <c r="B51" s="1" t="s">
        <v>1</v>
      </c>
      <c r="C51" s="8" t="s">
        <v>2</v>
      </c>
      <c r="D51" s="8"/>
      <c r="E51" s="8" t="s">
        <v>4</v>
      </c>
      <c r="F51" s="8" t="s">
        <v>5</v>
      </c>
      <c r="G51" s="57"/>
      <c r="H51" s="57" t="s">
        <v>6</v>
      </c>
      <c r="I51" s="57"/>
      <c r="J51" s="57"/>
      <c r="K51" s="57"/>
      <c r="L51" s="57"/>
      <c r="M51" s="57"/>
      <c r="N51" s="57"/>
      <c r="O51" s="57"/>
      <c r="P51" s="57"/>
      <c r="Q51" s="57"/>
      <c r="R51" s="57"/>
      <c r="S51" s="57" t="s">
        <v>9</v>
      </c>
      <c r="T51" s="57"/>
      <c r="U51" s="57"/>
      <c r="V51" s="57"/>
      <c r="W51" s="57"/>
      <c r="X51" s="57"/>
      <c r="Y51" s="57"/>
      <c r="Z51" s="57"/>
      <c r="AA51" s="57"/>
      <c r="AB51" s="57"/>
      <c r="AC51" s="57"/>
      <c r="AD51" s="57" t="s">
        <v>33</v>
      </c>
      <c r="AE51" s="57"/>
      <c r="AF51" s="57"/>
      <c r="AG51" s="57"/>
      <c r="AH51" s="57"/>
      <c r="AI51" s="57"/>
      <c r="AJ51" s="57"/>
      <c r="AK51" s="57"/>
      <c r="AL51" s="57"/>
      <c r="AM51" s="57"/>
      <c r="AN51" s="57"/>
      <c r="AO51" s="57" t="s">
        <v>34</v>
      </c>
      <c r="AP51" s="57"/>
      <c r="AQ51" s="57"/>
      <c r="AR51" s="57"/>
      <c r="AS51" s="57"/>
      <c r="AT51" s="57"/>
      <c r="AU51" s="57"/>
      <c r="AV51" s="57"/>
      <c r="AW51" s="57"/>
      <c r="AX51" s="57"/>
      <c r="AY51" s="57"/>
      <c r="AZ51" s="57" t="s">
        <v>35</v>
      </c>
      <c r="BA51" s="57"/>
      <c r="BB51" s="57"/>
      <c r="BC51" s="57"/>
      <c r="BD51" s="57"/>
      <c r="BE51" s="57"/>
      <c r="BF51" s="57"/>
      <c r="BG51" s="57"/>
      <c r="BH51" s="57"/>
      <c r="BI51" s="58"/>
      <c r="BJ51" s="15"/>
      <c r="BK51" s="15"/>
      <c r="BL51" s="15"/>
      <c r="BM51" s="15"/>
      <c r="BN51" s="15"/>
      <c r="BO51" s="15"/>
      <c r="BP51" s="15"/>
      <c r="BQ51" s="15"/>
      <c r="BR51" s="15"/>
      <c r="BS51" s="15"/>
      <c r="BT51" s="15"/>
      <c r="BU51" s="15"/>
      <c r="BV51" s="15"/>
      <c r="BW51" s="15"/>
      <c r="BX51" s="15"/>
      <c r="BY51" s="15"/>
      <c r="BZ51" s="15"/>
      <c r="CA51" s="15"/>
      <c r="CB51" s="15"/>
      <c r="CC51" s="15"/>
      <c r="CD51" s="15"/>
      <c r="CE51" s="15"/>
    </row>
    <row r="52" spans="1:93" s="52" customFormat="1" ht="15.75" thickBot="1" x14ac:dyDescent="0.3">
      <c r="A52" s="54"/>
      <c r="B52" s="46"/>
      <c r="C52" s="47"/>
      <c r="D52" s="47"/>
      <c r="E52" s="47"/>
      <c r="F52" s="47"/>
      <c r="G52" s="48" t="s">
        <v>12</v>
      </c>
      <c r="H52" s="49" t="s">
        <v>13</v>
      </c>
      <c r="I52" s="48" t="s">
        <v>14</v>
      </c>
      <c r="J52" s="49" t="s">
        <v>13</v>
      </c>
      <c r="K52" s="48" t="s">
        <v>15</v>
      </c>
      <c r="L52" s="49" t="s">
        <v>13</v>
      </c>
      <c r="M52" s="48" t="s">
        <v>16</v>
      </c>
      <c r="N52" s="49" t="s">
        <v>13</v>
      </c>
      <c r="O52" s="48" t="s">
        <v>17</v>
      </c>
      <c r="P52" s="49" t="s">
        <v>13</v>
      </c>
      <c r="Q52" s="48" t="s">
        <v>18</v>
      </c>
      <c r="R52" s="48" t="s">
        <v>12</v>
      </c>
      <c r="S52" s="49" t="s">
        <v>13</v>
      </c>
      <c r="T52" s="48" t="s">
        <v>14</v>
      </c>
      <c r="U52" s="49" t="s">
        <v>13</v>
      </c>
      <c r="V52" s="48" t="s">
        <v>15</v>
      </c>
      <c r="W52" s="49" t="s">
        <v>13</v>
      </c>
      <c r="X52" s="48" t="s">
        <v>16</v>
      </c>
      <c r="Y52" s="49" t="s">
        <v>13</v>
      </c>
      <c r="Z52" s="48" t="s">
        <v>17</v>
      </c>
      <c r="AA52" s="49" t="s">
        <v>13</v>
      </c>
      <c r="AB52" s="48" t="s">
        <v>18</v>
      </c>
      <c r="AC52" s="48" t="s">
        <v>12</v>
      </c>
      <c r="AD52" s="49" t="s">
        <v>13</v>
      </c>
      <c r="AE52" s="48" t="s">
        <v>14</v>
      </c>
      <c r="AF52" s="49" t="s">
        <v>13</v>
      </c>
      <c r="AG52" s="48" t="s">
        <v>15</v>
      </c>
      <c r="AH52" s="49" t="s">
        <v>13</v>
      </c>
      <c r="AI52" s="48" t="s">
        <v>16</v>
      </c>
      <c r="AJ52" s="49" t="s">
        <v>13</v>
      </c>
      <c r="AK52" s="48" t="s">
        <v>17</v>
      </c>
      <c r="AL52" s="49" t="s">
        <v>13</v>
      </c>
      <c r="AM52" s="48" t="s">
        <v>18</v>
      </c>
      <c r="AN52" s="48" t="s">
        <v>12</v>
      </c>
      <c r="AO52" s="49" t="s">
        <v>13</v>
      </c>
      <c r="AP52" s="48" t="s">
        <v>14</v>
      </c>
      <c r="AQ52" s="49" t="s">
        <v>13</v>
      </c>
      <c r="AR52" s="48" t="s">
        <v>15</v>
      </c>
      <c r="AS52" s="49" t="s">
        <v>13</v>
      </c>
      <c r="AT52" s="48" t="s">
        <v>16</v>
      </c>
      <c r="AU52" s="49" t="s">
        <v>13</v>
      </c>
      <c r="AV52" s="48" t="s">
        <v>17</v>
      </c>
      <c r="AW52" s="49" t="s">
        <v>13</v>
      </c>
      <c r="AX52" s="48" t="s">
        <v>18</v>
      </c>
      <c r="AY52" s="48" t="s">
        <v>12</v>
      </c>
      <c r="AZ52" s="49" t="s">
        <v>13</v>
      </c>
      <c r="BA52" s="48" t="s">
        <v>14</v>
      </c>
      <c r="BB52" s="49" t="s">
        <v>13</v>
      </c>
      <c r="BC52" s="48" t="s">
        <v>15</v>
      </c>
      <c r="BD52" s="49" t="s">
        <v>13</v>
      </c>
      <c r="BE52" s="48" t="s">
        <v>16</v>
      </c>
      <c r="BF52" s="49" t="s">
        <v>13</v>
      </c>
      <c r="BG52" s="48" t="s">
        <v>17</v>
      </c>
      <c r="BH52" s="49" t="s">
        <v>13</v>
      </c>
      <c r="BI52" s="48" t="s">
        <v>18</v>
      </c>
      <c r="BJ52" s="50"/>
      <c r="BK52" s="51"/>
      <c r="BL52" s="50"/>
      <c r="BM52" s="51"/>
      <c r="BN52" s="50"/>
      <c r="BO52" s="51"/>
      <c r="BP52" s="50"/>
      <c r="BQ52" s="51"/>
      <c r="BR52" s="50"/>
      <c r="BS52" s="51"/>
      <c r="BT52" s="50"/>
      <c r="BU52" s="50"/>
      <c r="BV52" s="51"/>
      <c r="BW52" s="50"/>
      <c r="BX52" s="51"/>
      <c r="BY52" s="50"/>
      <c r="BZ52" s="51"/>
      <c r="CA52" s="50"/>
      <c r="CB52" s="51"/>
      <c r="CC52" s="50"/>
      <c r="CD52" s="51"/>
      <c r="CE52" s="50"/>
      <c r="CG52" s="53"/>
      <c r="CI52" s="53"/>
      <c r="CK52" s="53"/>
      <c r="CM52" s="53"/>
      <c r="CO52" s="53"/>
    </row>
    <row r="53" spans="1:93" x14ac:dyDescent="0.25">
      <c r="A53" t="s">
        <v>38</v>
      </c>
      <c r="B53" s="86">
        <v>0</v>
      </c>
      <c r="C53" s="83">
        <v>0</v>
      </c>
      <c r="D53" s="84"/>
      <c r="E53" s="87">
        <v>0</v>
      </c>
      <c r="F53" s="9"/>
      <c r="G53" s="27"/>
      <c r="H53" s="88"/>
      <c r="I53" s="3"/>
      <c r="J53" s="89"/>
      <c r="K53" s="28"/>
      <c r="L53" s="90"/>
      <c r="M53" s="3"/>
      <c r="N53" s="89"/>
      <c r="O53" s="28"/>
      <c r="P53" s="91"/>
      <c r="Q53" s="92">
        <f>O53+M53+K53+I53+G53</f>
        <v>0</v>
      </c>
      <c r="R53" s="27"/>
      <c r="S53" s="88"/>
      <c r="T53" s="3"/>
      <c r="U53" s="89"/>
      <c r="V53" s="28"/>
      <c r="W53" s="90"/>
      <c r="X53" s="3"/>
      <c r="Y53" s="89"/>
      <c r="Z53" s="28"/>
      <c r="AA53" s="91"/>
      <c r="AB53" s="92">
        <f>Z53+X53+V53+T53+R53</f>
        <v>0</v>
      </c>
      <c r="AC53" s="27"/>
      <c r="AD53" s="88"/>
      <c r="AE53" s="3"/>
      <c r="AF53" s="89"/>
      <c r="AG53" s="28"/>
      <c r="AH53" s="90"/>
      <c r="AI53" s="3"/>
      <c r="AJ53" s="89"/>
      <c r="AK53" s="28"/>
      <c r="AL53" s="91"/>
      <c r="AM53" s="92">
        <f>AK53+AI53+AG53+AE53+AC53</f>
        <v>0</v>
      </c>
      <c r="AN53" s="27"/>
      <c r="AO53" s="88"/>
      <c r="AP53" s="3"/>
      <c r="AQ53" s="89"/>
      <c r="AR53" s="28"/>
      <c r="AS53" s="90"/>
      <c r="AT53" s="3"/>
      <c r="AU53" s="89"/>
      <c r="AV53" s="28"/>
      <c r="AW53" s="91"/>
      <c r="AX53" s="92">
        <f>AV53+AT53+AR53+AP53+AN53</f>
        <v>0</v>
      </c>
      <c r="AY53" s="27"/>
      <c r="AZ53" s="88"/>
      <c r="BA53" s="3"/>
      <c r="BB53" s="89"/>
      <c r="BC53" s="28"/>
      <c r="BD53" s="90"/>
      <c r="BE53" s="3"/>
      <c r="BF53" s="89"/>
      <c r="BG53" s="28"/>
      <c r="BH53" s="91"/>
      <c r="BI53" s="92">
        <f>BG53+BE53+BC53+BA53+AY53</f>
        <v>0</v>
      </c>
    </row>
    <row r="54" spans="1:93" x14ac:dyDescent="0.25">
      <c r="A54" t="s">
        <v>37</v>
      </c>
      <c r="B54" s="13">
        <v>125</v>
      </c>
      <c r="C54" s="83">
        <v>3557</v>
      </c>
      <c r="D54" s="84"/>
      <c r="E54" s="14">
        <v>2876</v>
      </c>
      <c r="F54" s="10"/>
      <c r="G54" s="21">
        <v>0</v>
      </c>
      <c r="H54" s="37">
        <f>G54/Q54</f>
        <v>0</v>
      </c>
      <c r="I54" s="2">
        <v>29</v>
      </c>
      <c r="J54" s="34">
        <f>I54/Q54</f>
        <v>0.23200000000000001</v>
      </c>
      <c r="K54" s="23">
        <v>37</v>
      </c>
      <c r="L54" s="30">
        <f>K54/Q54</f>
        <v>0.29599999999999999</v>
      </c>
      <c r="M54" s="2">
        <v>12</v>
      </c>
      <c r="N54" s="34">
        <f>M54/Q54</f>
        <v>9.6000000000000002E-2</v>
      </c>
      <c r="O54" s="23">
        <v>47</v>
      </c>
      <c r="P54" s="40">
        <f>O54/Q54</f>
        <v>0.376</v>
      </c>
      <c r="Q54" s="44">
        <f>O54+M54+K54+I54+G54</f>
        <v>125</v>
      </c>
      <c r="R54" s="21">
        <v>1</v>
      </c>
      <c r="S54" s="37">
        <f>R54/AB54</f>
        <v>8.0000000000000002E-3</v>
      </c>
      <c r="T54" s="2">
        <v>119</v>
      </c>
      <c r="U54" s="34">
        <f>T54/AB54</f>
        <v>0.95199999999999996</v>
      </c>
      <c r="V54" s="23">
        <v>2</v>
      </c>
      <c r="W54" s="30">
        <f>V54/AB54</f>
        <v>1.6E-2</v>
      </c>
      <c r="X54" s="2">
        <v>1</v>
      </c>
      <c r="Y54" s="34">
        <f>X54/AB54</f>
        <v>8.0000000000000002E-3</v>
      </c>
      <c r="Z54" s="23">
        <v>2</v>
      </c>
      <c r="AA54" s="40">
        <f>Z54/AB54</f>
        <v>1.6E-2</v>
      </c>
      <c r="AB54" s="44">
        <f>Z54+X54+V54+T54+R54</f>
        <v>125</v>
      </c>
      <c r="AC54" s="21">
        <v>0</v>
      </c>
      <c r="AD54" s="37">
        <f>AC54/AM54</f>
        <v>0</v>
      </c>
      <c r="AE54" s="2">
        <v>38</v>
      </c>
      <c r="AF54" s="34">
        <f>AE54/AM54</f>
        <v>0.30399999999999999</v>
      </c>
      <c r="AG54" s="23">
        <v>31</v>
      </c>
      <c r="AH54" s="30">
        <f>AG54/AM54</f>
        <v>0.248</v>
      </c>
      <c r="AI54" s="2">
        <v>11</v>
      </c>
      <c r="AJ54" s="34">
        <f>AI54/AM54</f>
        <v>8.7999999999999995E-2</v>
      </c>
      <c r="AK54" s="23">
        <v>45</v>
      </c>
      <c r="AL54" s="40">
        <f>AK54/AM54</f>
        <v>0.36</v>
      </c>
      <c r="AM54" s="44">
        <f>AK54+AI54+AG54+AE54+AC54</f>
        <v>125</v>
      </c>
      <c r="AN54" s="21">
        <v>0</v>
      </c>
      <c r="AO54" s="37">
        <f>AN54/AX54</f>
        <v>0</v>
      </c>
      <c r="AP54" s="2">
        <v>114</v>
      </c>
      <c r="AQ54" s="34">
        <f>AP54/AX54</f>
        <v>0.91935483870967738</v>
      </c>
      <c r="AR54" s="23">
        <v>8</v>
      </c>
      <c r="AS54" s="30">
        <f>AR54/AX54</f>
        <v>6.4516129032258063E-2</v>
      </c>
      <c r="AT54" s="2">
        <v>1</v>
      </c>
      <c r="AU54" s="34">
        <f>AT54/AX54</f>
        <v>8.0645161290322578E-3</v>
      </c>
      <c r="AV54" s="23">
        <v>1</v>
      </c>
      <c r="AW54" s="40">
        <f>AV54/AX54</f>
        <v>8.0645161290322578E-3</v>
      </c>
      <c r="AX54" s="44">
        <f>AV54+AT54+AR54+AP54+AN54</f>
        <v>124</v>
      </c>
      <c r="AY54" s="21">
        <v>5</v>
      </c>
      <c r="AZ54" s="37">
        <f>AY54/BI54</f>
        <v>4.0983606557377046E-2</v>
      </c>
      <c r="BA54" s="2">
        <v>106</v>
      </c>
      <c r="BB54" s="34">
        <f>BA54/BI54</f>
        <v>0.86885245901639341</v>
      </c>
      <c r="BC54" s="23">
        <v>10</v>
      </c>
      <c r="BD54" s="30">
        <f>BC54/BI54</f>
        <v>8.1967213114754092E-2</v>
      </c>
      <c r="BE54" s="2">
        <v>0</v>
      </c>
      <c r="BF54" s="34">
        <f>BE54/BI54</f>
        <v>0</v>
      </c>
      <c r="BG54" s="23">
        <v>1</v>
      </c>
      <c r="BH54" s="40">
        <f>BG54/BI54</f>
        <v>8.1967213114754103E-3</v>
      </c>
      <c r="BI54" s="44">
        <f>BG54+BE54+BC54+BA54+AY54</f>
        <v>122</v>
      </c>
    </row>
    <row r="55" spans="1:93" x14ac:dyDescent="0.25">
      <c r="A55" t="s">
        <v>69</v>
      </c>
      <c r="B55" s="13">
        <v>0</v>
      </c>
      <c r="C55" s="83">
        <v>0</v>
      </c>
      <c r="D55" s="84"/>
      <c r="E55" s="14">
        <v>0</v>
      </c>
      <c r="F55" s="10"/>
      <c r="G55" s="21"/>
      <c r="H55" s="37"/>
      <c r="I55" s="2"/>
      <c r="J55" s="34"/>
      <c r="K55" s="23"/>
      <c r="L55" s="30"/>
      <c r="M55" s="2"/>
      <c r="N55" s="34"/>
      <c r="O55" s="23"/>
      <c r="P55" s="40"/>
      <c r="Q55" s="44">
        <f>O55+M55+K55+I55+G55</f>
        <v>0</v>
      </c>
      <c r="R55" s="21"/>
      <c r="S55" s="37"/>
      <c r="T55" s="2"/>
      <c r="U55" s="34"/>
      <c r="V55" s="23"/>
      <c r="W55" s="30"/>
      <c r="X55" s="2"/>
      <c r="Y55" s="34"/>
      <c r="Z55" s="23"/>
      <c r="AA55" s="40"/>
      <c r="AB55" s="44">
        <f>Z55+X55+V55+T55+R55</f>
        <v>0</v>
      </c>
      <c r="AC55" s="21"/>
      <c r="AD55" s="37"/>
      <c r="AE55" s="2"/>
      <c r="AF55" s="34"/>
      <c r="AG55" s="23"/>
      <c r="AH55" s="30"/>
      <c r="AI55" s="2"/>
      <c r="AJ55" s="34"/>
      <c r="AK55" s="23"/>
      <c r="AL55" s="40"/>
      <c r="AM55" s="44">
        <f>AK55+AI55+AG55+AE55+AC55</f>
        <v>0</v>
      </c>
      <c r="AN55" s="21"/>
      <c r="AO55" s="37"/>
      <c r="AP55" s="2"/>
      <c r="AQ55" s="34"/>
      <c r="AR55" s="23"/>
      <c r="AS55" s="30"/>
      <c r="AT55" s="2"/>
      <c r="AU55" s="34"/>
      <c r="AV55" s="23"/>
      <c r="AW55" s="40"/>
      <c r="AX55" s="44">
        <f>AV55+AT55+AR55+AP55+AN55</f>
        <v>0</v>
      </c>
      <c r="AY55" s="21"/>
      <c r="AZ55" s="37"/>
      <c r="BA55" s="2"/>
      <c r="BB55" s="34"/>
      <c r="BC55" s="23"/>
      <c r="BD55" s="30"/>
      <c r="BE55" s="2"/>
      <c r="BF55" s="34"/>
      <c r="BG55" s="23"/>
      <c r="BH55" s="40"/>
      <c r="BI55" s="44">
        <f>BG55+BE55+BC55+BA55+AY55</f>
        <v>0</v>
      </c>
    </row>
    <row r="56" spans="1:93" ht="15.75" thickBot="1" x14ac:dyDescent="0.3">
      <c r="B56" s="19">
        <f>SUM(B53:B55)</f>
        <v>125</v>
      </c>
      <c r="C56" s="85">
        <f>SUM(C53:C55)</f>
        <v>3557</v>
      </c>
      <c r="D56" s="66"/>
      <c r="E56" s="63">
        <f>SUM(E53:E55)</f>
        <v>2876</v>
      </c>
      <c r="F56" s="72"/>
      <c r="G56" s="25"/>
      <c r="H56" s="39"/>
      <c r="I56" s="4"/>
      <c r="J56" s="36"/>
      <c r="K56" s="26"/>
      <c r="L56" s="32"/>
      <c r="M56" s="4"/>
      <c r="N56" s="36"/>
      <c r="O56" s="26"/>
      <c r="P56" s="42"/>
      <c r="Q56" s="19">
        <f>SUM(Q51:Q55)</f>
        <v>125</v>
      </c>
      <c r="R56" s="25"/>
      <c r="S56" s="39"/>
      <c r="T56" s="4"/>
      <c r="U56" s="36"/>
      <c r="V56" s="26"/>
      <c r="W56" s="32"/>
      <c r="X56" s="4"/>
      <c r="Y56" s="36"/>
      <c r="Z56" s="26"/>
      <c r="AA56" s="42"/>
      <c r="AB56" s="19">
        <f>SUM(AB51:AB55)</f>
        <v>125</v>
      </c>
      <c r="AC56" s="25"/>
      <c r="AD56" s="39"/>
      <c r="AE56" s="4"/>
      <c r="AF56" s="36"/>
      <c r="AG56" s="26"/>
      <c r="AH56" s="32"/>
      <c r="AI56" s="4"/>
      <c r="AJ56" s="36"/>
      <c r="AK56" s="26"/>
      <c r="AL56" s="42"/>
      <c r="AM56" s="19">
        <f>SUM(AM51:AM55)</f>
        <v>125</v>
      </c>
      <c r="AN56" s="25"/>
      <c r="AO56" s="39"/>
      <c r="AP56" s="4"/>
      <c r="AQ56" s="36"/>
      <c r="AR56" s="26"/>
      <c r="AS56" s="32"/>
      <c r="AT56" s="4"/>
      <c r="AU56" s="36"/>
      <c r="AV56" s="26"/>
      <c r="AW56" s="42"/>
      <c r="AX56" s="19">
        <f>SUM(AX51:AX55)</f>
        <v>124</v>
      </c>
      <c r="AY56" s="25"/>
      <c r="AZ56" s="39"/>
      <c r="BA56" s="4"/>
      <c r="BB56" s="36"/>
      <c r="BC56" s="26"/>
      <c r="BD56" s="32"/>
      <c r="BE56" s="4"/>
      <c r="BF56" s="36"/>
      <c r="BG56" s="26"/>
      <c r="BH56" s="42"/>
      <c r="BI56" s="19">
        <f>SUM(BI51:BI55)</f>
        <v>122</v>
      </c>
    </row>
    <row r="57" spans="1:93" x14ac:dyDescent="0.25">
      <c r="A57" s="94" t="s">
        <v>39</v>
      </c>
      <c r="B57" s="95"/>
      <c r="C57" s="95"/>
      <c r="D57" s="95"/>
      <c r="E57" s="95"/>
      <c r="F57" s="96"/>
    </row>
    <row r="58" spans="1:93" x14ac:dyDescent="0.25">
      <c r="A58" s="18" t="s">
        <v>0</v>
      </c>
      <c r="B58" s="1" t="s">
        <v>1</v>
      </c>
      <c r="C58" s="8" t="s">
        <v>2</v>
      </c>
      <c r="D58" s="8"/>
      <c r="E58" s="8" t="s">
        <v>4</v>
      </c>
      <c r="F58" s="67" t="s">
        <v>5</v>
      </c>
    </row>
    <row r="59" spans="1:93" x14ac:dyDescent="0.25">
      <c r="A59" s="6" t="s">
        <v>44</v>
      </c>
      <c r="B59" s="6">
        <v>28</v>
      </c>
      <c r="C59" s="10">
        <v>803</v>
      </c>
      <c r="D59" s="75"/>
      <c r="E59" s="10">
        <v>523</v>
      </c>
      <c r="F59" s="10"/>
    </row>
    <row r="60" spans="1:93" x14ac:dyDescent="0.25">
      <c r="A60" s="6" t="s">
        <v>71</v>
      </c>
      <c r="B60" s="6">
        <v>25</v>
      </c>
      <c r="C60" s="10">
        <v>3007</v>
      </c>
      <c r="D60" s="75"/>
      <c r="E60" s="10">
        <v>1476</v>
      </c>
      <c r="F60" s="10"/>
    </row>
    <row r="61" spans="1:93" x14ac:dyDescent="0.25">
      <c r="A61" s="6" t="s">
        <v>72</v>
      </c>
      <c r="B61" s="6">
        <v>85</v>
      </c>
      <c r="C61" s="10">
        <v>2206</v>
      </c>
      <c r="D61" s="10"/>
      <c r="E61" s="10">
        <v>2065</v>
      </c>
      <c r="F61" s="10"/>
    </row>
    <row r="62" spans="1:93" x14ac:dyDescent="0.25">
      <c r="A62" s="6"/>
      <c r="B62" s="6"/>
      <c r="C62" s="10"/>
      <c r="D62" s="10"/>
      <c r="E62" s="10"/>
      <c r="F62" s="10"/>
    </row>
    <row r="63" spans="1:93" x14ac:dyDescent="0.25">
      <c r="A63" s="62" t="s">
        <v>40</v>
      </c>
      <c r="B63" s="12">
        <f>SUM(B59:B62)</f>
        <v>138</v>
      </c>
      <c r="C63" s="66">
        <f>SUM(C59:C62)</f>
        <v>6016</v>
      </c>
      <c r="D63" s="66"/>
      <c r="E63" s="66">
        <f>SUM(E59:E62)</f>
        <v>4064</v>
      </c>
      <c r="F63" s="10"/>
    </row>
    <row r="64" spans="1:93" x14ac:dyDescent="0.25">
      <c r="A64" s="6"/>
      <c r="B64" s="6"/>
      <c r="C64" s="10"/>
      <c r="D64" s="10"/>
      <c r="E64" s="10"/>
      <c r="F64" s="10"/>
    </row>
    <row r="65" spans="1:6" x14ac:dyDescent="0.25">
      <c r="A65" s="6"/>
      <c r="B65" s="6"/>
      <c r="C65" s="10"/>
      <c r="D65" s="10"/>
      <c r="E65" s="10"/>
      <c r="F65" s="10"/>
    </row>
    <row r="66" spans="1:6" ht="15.75" thickBot="1" x14ac:dyDescent="0.3">
      <c r="A66" s="68" t="s">
        <v>41</v>
      </c>
      <c r="B66" s="68">
        <f>B63+B56+B49+B42+B34+B25+B14</f>
        <v>3493</v>
      </c>
      <c r="C66" s="69">
        <f>C63+C56+C49+C42+C34+C25+C14</f>
        <v>602487</v>
      </c>
      <c r="D66" s="69"/>
      <c r="E66" s="69">
        <f>E63+E56+E49+E42+E34+E25+E14</f>
        <v>260437</v>
      </c>
      <c r="F66" s="69">
        <f>F56+F49+F42+F34+F25+F14</f>
        <v>17651.999999999996</v>
      </c>
    </row>
    <row r="68" spans="1:6" x14ac:dyDescent="0.25">
      <c r="A68" t="s">
        <v>73</v>
      </c>
    </row>
    <row r="69" spans="1:6" x14ac:dyDescent="0.25">
      <c r="A69" t="s">
        <v>42</v>
      </c>
    </row>
    <row r="70" spans="1:6" x14ac:dyDescent="0.25">
      <c r="A70" t="s">
        <v>74</v>
      </c>
    </row>
    <row r="71" spans="1:6" x14ac:dyDescent="0.25">
      <c r="A71" t="s">
        <v>75</v>
      </c>
    </row>
    <row r="72" spans="1:6" x14ac:dyDescent="0.25">
      <c r="A72" t="s">
        <v>76</v>
      </c>
    </row>
    <row r="73" spans="1:6" x14ac:dyDescent="0.25">
      <c r="A73" t="s">
        <v>78</v>
      </c>
      <c r="B73" t="s">
        <v>77</v>
      </c>
    </row>
    <row r="74" spans="1:6" x14ac:dyDescent="0.25">
      <c r="A74" t="s">
        <v>79</v>
      </c>
    </row>
  </sheetData>
  <mergeCells count="2">
    <mergeCell ref="A1:AX2"/>
    <mergeCell ref="A57:F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BF1B07-DC41-4DE0-B4F2-3D3496A22164}"/>
</file>

<file path=customXml/itemProps2.xml><?xml version="1.0" encoding="utf-8"?>
<ds:datastoreItem xmlns:ds="http://schemas.openxmlformats.org/officeDocument/2006/customXml" ds:itemID="{BE0E6A04-A65B-4AD9-AF01-CC8048962E47}">
  <ds:schemaRefs>
    <ds:schemaRef ds:uri="http://purl.org/dc/dcmitype/"/>
    <ds:schemaRef ds:uri="d0bc8f40-62b8-432e-890a-25ed3a7fa0c4"/>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5061f7f6-8a07-4e32-b89d-173cac26be00"/>
    <ds:schemaRef ds:uri="http://www.w3.org/XML/1998/namespace"/>
    <ds:schemaRef ds:uri="http://purl.org/dc/terms/"/>
  </ds:schemaRefs>
</ds:datastoreItem>
</file>

<file path=customXml/itemProps3.xml><?xml version="1.0" encoding="utf-8"?>
<ds:datastoreItem xmlns:ds="http://schemas.openxmlformats.org/officeDocument/2006/customXml" ds:itemID="{7C5407C8-550D-4A0E-AC26-F918AD12D8EE}">
  <ds:schemaRefs>
    <ds:schemaRef ds:uri="http://schemas.microsoft.com/sharepoint/v3/contenttype/forms"/>
  </ds:schemaRefs>
</ds:datastoreItem>
</file>

<file path=customXml/itemProps4.xml><?xml version="1.0" encoding="utf-8"?>
<ds:datastoreItem xmlns:ds="http://schemas.openxmlformats.org/officeDocument/2006/customXml" ds:itemID="{69597C20-1003-4064-8C10-3C3A0B03A6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Noord</vt:lpstr>
      <vt:lpstr>West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J.Kuis</dc:creator>
  <cp:keywords/>
  <dc:description/>
  <cp:lastModifiedBy>Westland, Herman</cp:lastModifiedBy>
  <cp:revision/>
  <dcterms:created xsi:type="dcterms:W3CDTF">2018-10-10T16:49:49Z</dcterms:created>
  <dcterms:modified xsi:type="dcterms:W3CDTF">2024-08-28T12:36:19Z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0x010100775B41261C996E4CA9110592D2EE9695</vt:lpwstr>
  </property>
  <property fmtid="{D5CDD505-2E9C-101B-9397-08002B2CF9AE}" pid="3" name="MediaServiceImageTags">
    <vt:lpwstr/>
  </property>
</Properties>
</file>