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rk\Inholland\12. Raming\"/>
    </mc:Choice>
  </mc:AlternateContent>
  <xr:revisionPtr revIDLastSave="0" documentId="13_ncr:1_{D057F5D0-DC3B-4019-B4A1-1E0BF3E50341}" xr6:coauthVersionLast="47" xr6:coauthVersionMax="47" xr10:uidLastSave="{00000000-0000-0000-0000-000000000000}"/>
  <bookViews>
    <workbookView xWindow="-108" yWindow="-108" windowWidth="23256" windowHeight="12576" activeTab="2" xr2:uid="{5B343AF5-784D-4963-9963-F7E0BE3AC5A5}"/>
  </bookViews>
  <sheets>
    <sheet name="Tellijst Oudbouw" sheetId="1" r:id="rId1"/>
    <sheet name="Uren en materiaal  " sheetId="3" r:id="rId2"/>
    <sheet name="Raming" sheetId="4" r:id="rId3"/>
  </sheets>
  <definedNames>
    <definedName name="_xlnm.Print_Area" localSheetId="2">Raming!$A$1:$I$141</definedName>
    <definedName name="_xlnm.Print_Area" localSheetId="0">'Tellijst Oudbouw'!$A$1:$R$99</definedName>
    <definedName name="_xlnm.Print_Area" localSheetId="1">'Uren en materiaal  '!$A$1:$G$95</definedName>
    <definedName name="fases" localSheetId="2">#REF!</definedName>
    <definedName name="fas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2" i="1" l="1"/>
  <c r="C81" i="3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2" i="1"/>
  <c r="R72" i="1" s="1"/>
  <c r="Q71" i="1"/>
  <c r="R71" i="1" s="1"/>
  <c r="Q70" i="1"/>
  <c r="R70" i="1" s="1"/>
  <c r="Q69" i="1"/>
  <c r="R69" i="1" s="1"/>
  <c r="C74" i="3" l="1"/>
  <c r="C82" i="3"/>
  <c r="C90" i="3"/>
  <c r="C75" i="3"/>
  <c r="C83" i="3"/>
  <c r="C76" i="3"/>
  <c r="C85" i="3"/>
  <c r="C68" i="3"/>
  <c r="C77" i="3"/>
  <c r="C86" i="3"/>
  <c r="C69" i="3"/>
  <c r="G69" i="3" s="1"/>
  <c r="C78" i="3"/>
  <c r="C87" i="3"/>
  <c r="C70" i="3"/>
  <c r="G70" i="3" s="1"/>
  <c r="C79" i="3"/>
  <c r="C88" i="3"/>
  <c r="C71" i="3"/>
  <c r="G71" i="3" s="1"/>
  <c r="C80" i="3"/>
  <c r="C89" i="3"/>
  <c r="Q68" i="1"/>
  <c r="C67" i="3" s="1"/>
  <c r="R68" i="1" l="1"/>
  <c r="I119" i="4"/>
  <c r="I118" i="4"/>
  <c r="I117" i="4"/>
  <c r="I116" i="4"/>
  <c r="I115" i="4"/>
  <c r="I114" i="4"/>
  <c r="I113" i="4"/>
  <c r="I120" i="4" s="1"/>
  <c r="G107" i="4"/>
  <c r="H106" i="4"/>
  <c r="H108" i="4" s="1"/>
  <c r="G106" i="4"/>
  <c r="F105" i="4"/>
  <c r="F104" i="4"/>
  <c r="F103" i="4"/>
  <c r="F102" i="4"/>
  <c r="F99" i="4"/>
  <c r="F98" i="4"/>
  <c r="F97" i="4"/>
  <c r="F96" i="4"/>
  <c r="F95" i="4"/>
  <c r="F94" i="4"/>
  <c r="F106" i="4" s="1"/>
  <c r="I109" i="4" s="1"/>
  <c r="H87" i="4"/>
  <c r="H89" i="4" s="1"/>
  <c r="F86" i="4"/>
  <c r="F85" i="4"/>
  <c r="F84" i="4"/>
  <c r="F83" i="4"/>
  <c r="F80" i="4"/>
  <c r="F79" i="4"/>
  <c r="G78" i="4"/>
  <c r="F78" i="4"/>
  <c r="G77" i="4"/>
  <c r="F77" i="4"/>
  <c r="G76" i="4"/>
  <c r="F76" i="4"/>
  <c r="G75" i="4"/>
  <c r="F75" i="4"/>
  <c r="G74" i="4"/>
  <c r="G87" i="4" s="1"/>
  <c r="G88" i="4" s="1"/>
  <c r="F74" i="4"/>
  <c r="F87" i="4" s="1"/>
  <c r="I90" i="4" s="1"/>
  <c r="H67" i="4"/>
  <c r="H69" i="4" s="1"/>
  <c r="G67" i="4"/>
  <c r="G68" i="4" s="1"/>
  <c r="F66" i="4"/>
  <c r="F65" i="4"/>
  <c r="F64" i="4"/>
  <c r="F63" i="4"/>
  <c r="F60" i="4"/>
  <c r="F59" i="4"/>
  <c r="F58" i="4"/>
  <c r="F57" i="4"/>
  <c r="F56" i="4"/>
  <c r="F55" i="4"/>
  <c r="F67" i="4" s="1"/>
  <c r="H48" i="4"/>
  <c r="H50" i="4" s="1"/>
  <c r="G48" i="4"/>
  <c r="G49" i="4" s="1"/>
  <c r="F44" i="4"/>
  <c r="F43" i="4"/>
  <c r="F42" i="4"/>
  <c r="F41" i="4"/>
  <c r="F40" i="4"/>
  <c r="F48" i="4" s="1"/>
  <c r="I51" i="4" s="1"/>
  <c r="H35" i="4"/>
  <c r="H33" i="4"/>
  <c r="G33" i="4"/>
  <c r="G34" i="4" s="1"/>
  <c r="F29" i="4"/>
  <c r="F28" i="4"/>
  <c r="F27" i="4"/>
  <c r="F26" i="4"/>
  <c r="F25" i="4"/>
  <c r="F33" i="4" s="1"/>
  <c r="I36" i="4" s="1"/>
  <c r="G18" i="4"/>
  <c r="G19" i="4" s="1"/>
  <c r="F14" i="4"/>
  <c r="F13" i="4"/>
  <c r="F12" i="4"/>
  <c r="I70" i="4" l="1"/>
  <c r="G90" i="3" l="1"/>
  <c r="G89" i="3"/>
  <c r="G88" i="3"/>
  <c r="G87" i="3"/>
  <c r="G86" i="3"/>
  <c r="G85" i="3"/>
  <c r="Q50" i="1" l="1"/>
  <c r="C49" i="3" s="1"/>
  <c r="Q30" i="1"/>
  <c r="C29" i="3" s="1"/>
  <c r="Q54" i="1"/>
  <c r="C53" i="3" s="1"/>
  <c r="Q40" i="1"/>
  <c r="C39" i="3" s="1"/>
  <c r="Q73" i="1"/>
  <c r="C72" i="3" s="1"/>
  <c r="G72" i="3" s="1"/>
  <c r="Q67" i="1"/>
  <c r="C66" i="3" s="1"/>
  <c r="Q66" i="1"/>
  <c r="C65" i="3" s="1"/>
  <c r="Q65" i="1"/>
  <c r="C64" i="3" s="1"/>
  <c r="Q64" i="1"/>
  <c r="C63" i="3" s="1"/>
  <c r="Q63" i="1"/>
  <c r="C62" i="3" s="1"/>
  <c r="Q62" i="1"/>
  <c r="C61" i="3" s="1"/>
  <c r="Q61" i="1"/>
  <c r="C60" i="3" s="1"/>
  <c r="Q60" i="1"/>
  <c r="C59" i="3" s="1"/>
  <c r="Q59" i="1"/>
  <c r="C58" i="3" s="1"/>
  <c r="Q58" i="1"/>
  <c r="C57" i="3" s="1"/>
  <c r="Q57" i="1"/>
  <c r="C56" i="3" s="1"/>
  <c r="Q56" i="1"/>
  <c r="C55" i="3" s="1"/>
  <c r="Q55" i="1"/>
  <c r="C54" i="3" s="1"/>
  <c r="Q53" i="1"/>
  <c r="C52" i="3" s="1"/>
  <c r="Q52" i="1"/>
  <c r="C51" i="3" s="1"/>
  <c r="Q51" i="1"/>
  <c r="C50" i="3" s="1"/>
  <c r="Q49" i="1"/>
  <c r="C48" i="3" s="1"/>
  <c r="Q48" i="1"/>
  <c r="C47" i="3" s="1"/>
  <c r="Q47" i="1"/>
  <c r="C46" i="3" s="1"/>
  <c r="Q46" i="1"/>
  <c r="C45" i="3" s="1"/>
  <c r="Q45" i="1"/>
  <c r="C44" i="3" s="1"/>
  <c r="Q44" i="1"/>
  <c r="C43" i="3" s="1"/>
  <c r="Q43" i="1"/>
  <c r="C42" i="3" s="1"/>
  <c r="Q42" i="1"/>
  <c r="C41" i="3" s="1"/>
  <c r="Q41" i="1"/>
  <c r="C40" i="3" s="1"/>
  <c r="Q39" i="1"/>
  <c r="C38" i="3" s="1"/>
  <c r="Q38" i="1"/>
  <c r="C37" i="3" s="1"/>
  <c r="Q37" i="1"/>
  <c r="C36" i="3" s="1"/>
  <c r="Q36" i="1"/>
  <c r="C35" i="3" s="1"/>
  <c r="Q35" i="1"/>
  <c r="C34" i="3" s="1"/>
  <c r="Q34" i="1"/>
  <c r="C33" i="3" s="1"/>
  <c r="Q33" i="1"/>
  <c r="C32" i="3" s="1"/>
  <c r="Q32" i="1"/>
  <c r="C31" i="3" s="1"/>
  <c r="Q31" i="1"/>
  <c r="C30" i="3" s="1"/>
  <c r="Q29" i="1"/>
  <c r="C28" i="3" s="1"/>
  <c r="Q28" i="1"/>
  <c r="C27" i="3" s="1"/>
  <c r="Q27" i="1"/>
  <c r="C26" i="3" s="1"/>
  <c r="Q26" i="1"/>
  <c r="C25" i="3" s="1"/>
  <c r="Q25" i="1"/>
  <c r="C24" i="3" s="1"/>
  <c r="Q24" i="1"/>
  <c r="C23" i="3" s="1"/>
  <c r="Q23" i="1"/>
  <c r="C22" i="3" s="1"/>
  <c r="Q22" i="1"/>
  <c r="C21" i="3" s="1"/>
  <c r="Q21" i="1"/>
  <c r="C20" i="3" s="1"/>
  <c r="Q20" i="1"/>
  <c r="C19" i="3" s="1"/>
  <c r="Q19" i="1"/>
  <c r="C18" i="3" s="1"/>
  <c r="Q18" i="1"/>
  <c r="C17" i="3" s="1"/>
  <c r="Q17" i="1"/>
  <c r="C16" i="3" s="1"/>
  <c r="Q16" i="1"/>
  <c r="C15" i="3" s="1"/>
  <c r="Q15" i="1"/>
  <c r="C14" i="3" s="1"/>
  <c r="Q14" i="1"/>
  <c r="C13" i="3" s="1"/>
  <c r="Q13" i="1"/>
  <c r="R13" i="1" l="1"/>
  <c r="C12" i="3"/>
  <c r="C91" i="3" s="1"/>
  <c r="G68" i="3"/>
  <c r="G29" i="3"/>
  <c r="R30" i="1"/>
  <c r="G49" i="3"/>
  <c r="R50" i="1"/>
  <c r="R23" i="1"/>
  <c r="G22" i="3"/>
  <c r="R32" i="1"/>
  <c r="G31" i="3"/>
  <c r="R24" i="1"/>
  <c r="G23" i="3"/>
  <c r="R52" i="1"/>
  <c r="G51" i="3"/>
  <c r="G83" i="3"/>
  <c r="R51" i="1"/>
  <c r="G50" i="3"/>
  <c r="R16" i="1"/>
  <c r="G15" i="3"/>
  <c r="R43" i="1"/>
  <c r="G42" i="3"/>
  <c r="G82" i="3"/>
  <c r="R17" i="1"/>
  <c r="G16" i="3"/>
  <c r="R25" i="1"/>
  <c r="G24" i="3"/>
  <c r="R34" i="1"/>
  <c r="G33" i="3"/>
  <c r="G77" i="3"/>
  <c r="R44" i="1"/>
  <c r="G43" i="3"/>
  <c r="R53" i="1"/>
  <c r="G52" i="3"/>
  <c r="R62" i="1"/>
  <c r="G61" i="3"/>
  <c r="R18" i="1"/>
  <c r="G17" i="3"/>
  <c r="R26" i="1"/>
  <c r="G25" i="3"/>
  <c r="R35" i="1"/>
  <c r="G34" i="3"/>
  <c r="G78" i="3"/>
  <c r="R45" i="1"/>
  <c r="G44" i="3"/>
  <c r="R55" i="1"/>
  <c r="G54" i="3"/>
  <c r="R63" i="1"/>
  <c r="G62" i="3"/>
  <c r="R40" i="1"/>
  <c r="G39" i="3"/>
  <c r="R42" i="1"/>
  <c r="G41" i="3"/>
  <c r="R61" i="1"/>
  <c r="G60" i="3"/>
  <c r="R19" i="1"/>
  <c r="G18" i="3"/>
  <c r="R27" i="1"/>
  <c r="G26" i="3"/>
  <c r="R36" i="1"/>
  <c r="G35" i="3"/>
  <c r="G79" i="3"/>
  <c r="R46" i="1"/>
  <c r="G45" i="3"/>
  <c r="R56" i="1"/>
  <c r="G55" i="3"/>
  <c r="R64" i="1"/>
  <c r="G63" i="3"/>
  <c r="G74" i="3"/>
  <c r="R15" i="1"/>
  <c r="G14" i="3"/>
  <c r="R60" i="1"/>
  <c r="G59" i="3"/>
  <c r="G76" i="3"/>
  <c r="R37" i="1"/>
  <c r="G36" i="3"/>
  <c r="R54" i="1"/>
  <c r="G53" i="3"/>
  <c r="G75" i="3"/>
  <c r="R28" i="1"/>
  <c r="G27" i="3"/>
  <c r="G80" i="3"/>
  <c r="R57" i="1"/>
  <c r="G56" i="3"/>
  <c r="R65" i="1"/>
  <c r="G64" i="3"/>
  <c r="R21" i="1"/>
  <c r="G20" i="3"/>
  <c r="R29" i="1"/>
  <c r="G28" i="3"/>
  <c r="R38" i="1"/>
  <c r="G37" i="3"/>
  <c r="G81" i="3"/>
  <c r="R48" i="1"/>
  <c r="G47" i="3"/>
  <c r="R58" i="1"/>
  <c r="G57" i="3"/>
  <c r="R66" i="1"/>
  <c r="G65" i="3"/>
  <c r="R73" i="1"/>
  <c r="G67" i="3"/>
  <c r="R33" i="1"/>
  <c r="G32" i="3"/>
  <c r="R20" i="1"/>
  <c r="G19" i="3"/>
  <c r="R47" i="1"/>
  <c r="G46" i="3"/>
  <c r="R14" i="1"/>
  <c r="G13" i="3"/>
  <c r="R22" i="1"/>
  <c r="G21" i="3"/>
  <c r="R31" i="1"/>
  <c r="G30" i="3"/>
  <c r="R39" i="1"/>
  <c r="G38" i="3"/>
  <c r="R41" i="1"/>
  <c r="G40" i="3"/>
  <c r="R49" i="1"/>
  <c r="G48" i="3"/>
  <c r="R59" i="1"/>
  <c r="G58" i="3"/>
  <c r="R67" i="1"/>
  <c r="G66" i="3"/>
  <c r="R92" i="1" l="1"/>
  <c r="G12" i="3"/>
  <c r="G91" i="3" s="1"/>
  <c r="H16" i="4" s="1"/>
  <c r="H18" i="4" s="1"/>
  <c r="H20" i="4" s="1"/>
  <c r="C11" i="4" l="1"/>
  <c r="F11" i="4" s="1"/>
  <c r="C10" i="4"/>
  <c r="F10" i="4" s="1"/>
  <c r="F18" i="4" l="1"/>
  <c r="I21" i="4" s="1"/>
  <c r="I123" i="4" s="1"/>
  <c r="I128" i="4" s="1"/>
  <c r="I127" i="4" l="1"/>
  <c r="I129" i="4" s="1"/>
  <c r="I131" i="4" s="1"/>
</calcChain>
</file>

<file path=xl/sharedStrings.xml><?xml version="1.0" encoding="utf-8"?>
<sst xmlns="http://schemas.openxmlformats.org/spreadsheetml/2006/main" count="425" uniqueCount="193">
  <si>
    <t>A</t>
  </si>
  <si>
    <t>AA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</si>
  <si>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</si>
  <si>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</si>
  <si>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</si>
  <si>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</si>
  <si>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</si>
  <si>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</si>
  <si>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</si>
  <si>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</si>
  <si>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</si>
  <si>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</si>
  <si>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</si>
  <si>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O</t>
  </si>
  <si>
    <t>P</t>
  </si>
  <si>
    <t>Q</t>
  </si>
  <si>
    <t>R</t>
  </si>
  <si>
    <t>T</t>
  </si>
  <si>
    <t>U</t>
  </si>
  <si>
    <t>V</t>
  </si>
  <si>
    <t>X</t>
  </si>
  <si>
    <t>Y</t>
  </si>
  <si>
    <t>Z</t>
  </si>
  <si>
    <t>Code</t>
  </si>
  <si>
    <t>Vermogen</t>
  </si>
  <si>
    <t xml:space="preserve">Aantal </t>
  </si>
  <si>
    <t>Totaal</t>
  </si>
  <si>
    <t>bg</t>
  </si>
  <si>
    <t>1e v.</t>
  </si>
  <si>
    <t>2e v.</t>
  </si>
  <si>
    <t>3e v.</t>
  </si>
  <si>
    <t>L1</t>
  </si>
  <si>
    <t>Sub Totaal</t>
  </si>
  <si>
    <t>vermogen (W)</t>
  </si>
  <si>
    <t xml:space="preserve">Lamp </t>
  </si>
  <si>
    <t>4e v.</t>
  </si>
  <si>
    <t>5e v.</t>
  </si>
  <si>
    <t>6e v.</t>
  </si>
  <si>
    <t>7e v.</t>
  </si>
  <si>
    <t>8e v.</t>
  </si>
  <si>
    <t>kelder</t>
  </si>
  <si>
    <t>AA-N</t>
  </si>
  <si>
    <t>A-2</t>
  </si>
  <si>
    <t>A-N</t>
  </si>
  <si>
    <t>AR</t>
  </si>
  <si>
    <t>AM</t>
  </si>
  <si>
    <t>AS</t>
  </si>
  <si>
    <t>BR</t>
  </si>
  <si>
    <t>BM</t>
  </si>
  <si>
    <t>BS</t>
  </si>
  <si>
    <t>C-N</t>
  </si>
  <si>
    <t>D-N</t>
  </si>
  <si>
    <t>D"</t>
  </si>
  <si>
    <t>E-N</t>
  </si>
  <si>
    <t>GG</t>
  </si>
  <si>
    <t>GGN</t>
  </si>
  <si>
    <t>HN</t>
  </si>
  <si>
    <t>KK</t>
  </si>
  <si>
    <t>LL</t>
  </si>
  <si>
    <t>L2</t>
  </si>
  <si>
    <t>NN</t>
  </si>
  <si>
    <t>OO</t>
  </si>
  <si>
    <t>Q-N</t>
  </si>
  <si>
    <t>RN</t>
  </si>
  <si>
    <t>UA</t>
  </si>
  <si>
    <t>U-N</t>
  </si>
  <si>
    <t>X-N</t>
  </si>
  <si>
    <t>VN</t>
  </si>
  <si>
    <t>Y-N</t>
  </si>
  <si>
    <t>YY</t>
  </si>
  <si>
    <t>YY-N</t>
  </si>
  <si>
    <t>ZA</t>
  </si>
  <si>
    <t>ZB</t>
  </si>
  <si>
    <t>ZC</t>
  </si>
  <si>
    <t>ZD</t>
  </si>
  <si>
    <t>ZE</t>
  </si>
  <si>
    <t>Nood</t>
  </si>
  <si>
    <t>Nood uit</t>
  </si>
  <si>
    <t xml:space="preserve"> </t>
  </si>
  <si>
    <t>Keuken</t>
  </si>
  <si>
    <t>N</t>
  </si>
  <si>
    <t>JN</t>
  </si>
  <si>
    <t>X1</t>
  </si>
  <si>
    <t>*ZZ1*</t>
  </si>
  <si>
    <t>DN"</t>
  </si>
  <si>
    <t>U*</t>
  </si>
  <si>
    <t>Bestaande symbolen:</t>
  </si>
  <si>
    <t>Bestaand NV:</t>
  </si>
  <si>
    <t>Aanvullend (rood):</t>
  </si>
  <si>
    <t>Downlighter</t>
  </si>
  <si>
    <t>vierkante inbouw</t>
  </si>
  <si>
    <t>Rechthoekige inbouw</t>
  </si>
  <si>
    <t>Projectnaam:</t>
  </si>
  <si>
    <t>Project nummer:</t>
  </si>
  <si>
    <t>............</t>
  </si>
  <si>
    <t>Kenmerk:</t>
  </si>
  <si>
    <t>Datum:</t>
  </si>
  <si>
    <t>..-..-2024</t>
  </si>
  <si>
    <t>01.</t>
  </si>
  <si>
    <t>ARBEID EN MATERIAAL (ARMATUREN)</t>
  </si>
  <si>
    <t>Onderdeel</t>
  </si>
  <si>
    <t>Uurloon</t>
  </si>
  <si>
    <t>Sub totaal uren</t>
  </si>
  <si>
    <t>Sub totaal onderaannemer</t>
  </si>
  <si>
    <t>Sub totaal materiaal</t>
  </si>
  <si>
    <t>Totaal kosten</t>
  </si>
  <si>
    <t>Arbeid demontage bestaand</t>
  </si>
  <si>
    <t>Arbeid montage nieuw</t>
  </si>
  <si>
    <t>Uitvoerder</t>
  </si>
  <si>
    <t>Service monteur</t>
  </si>
  <si>
    <t xml:space="preserve">Specialist </t>
  </si>
  <si>
    <t xml:space="preserve">Onderaannemer / inhuren derden </t>
  </si>
  <si>
    <t>Materiaal</t>
  </si>
  <si>
    <t xml:space="preserve">Sub totaal </t>
  </si>
  <si>
    <t>Toeslag onderaanneming (%)</t>
  </si>
  <si>
    <t>Toeslag materiaal (%)</t>
  </si>
  <si>
    <t xml:space="preserve">Totaal </t>
  </si>
  <si>
    <t>02.</t>
  </si>
  <si>
    <t>ARBEID EN MATERIAAL (SENSOREN)</t>
  </si>
  <si>
    <t>03.</t>
  </si>
  <si>
    <t>ARBEID EN MATERIAAL (BEDIENPANELEN)</t>
  </si>
  <si>
    <t>04.</t>
  </si>
  <si>
    <t>ARBEID EN MATERIAAL (OVERIGE INSTALLATIES)</t>
  </si>
  <si>
    <t>Aarding</t>
  </si>
  <si>
    <t>Kabelwegen (kabelgoot, kabbelladder)</t>
  </si>
  <si>
    <t>Verdeelkasten (aanpassingen, uitbreidingen)</t>
  </si>
  <si>
    <t xml:space="preserve">Installaties (kabels, pijp, draad, snoer etc.) </t>
  </si>
  <si>
    <t>…..................</t>
  </si>
  <si>
    <t>Monteur</t>
  </si>
  <si>
    <t>05.</t>
  </si>
  <si>
    <t>ARBEID EN MATERIAAL (BOUWKUNDIG)</t>
  </si>
  <si>
    <t>Bouwkundige voorzieningen</t>
  </si>
  <si>
    <t>Plafond</t>
  </si>
  <si>
    <t xml:space="preserve">Schilderwerk </t>
  </si>
  <si>
    <t xml:space="preserve">Bouwkundige herstelwerkzaamheden </t>
  </si>
  <si>
    <t>Afwerken sparingen (brandwerend / akoestisch / waterdicht)</t>
  </si>
  <si>
    <t>Onderaannemer / inhuren derden</t>
  </si>
  <si>
    <t>06.</t>
  </si>
  <si>
    <t xml:space="preserve">OVERIGE KOSTEN </t>
  </si>
  <si>
    <t>Interim voorzieningen</t>
  </si>
  <si>
    <t>Bouwplaats kosten (containers e.d.)</t>
  </si>
  <si>
    <t xml:space="preserve">Hulp materialen (steigers, hoogwerkers etc.) </t>
  </si>
  <si>
    <t xml:space="preserve">Milieu afvoer kosten </t>
  </si>
  <si>
    <t>07.</t>
  </si>
  <si>
    <t>KOSTEN WERKVOORBEREIDING EN BEGELEIDING</t>
  </si>
  <si>
    <t>Projectleider</t>
  </si>
  <si>
    <t>Werkvoorbereider</t>
  </si>
  <si>
    <t>Tekenwerk voorbereiding</t>
  </si>
  <si>
    <t>Tekenwerk revisie</t>
  </si>
  <si>
    <t>Calculator</t>
  </si>
  <si>
    <t>TOTAAL 01 T/M 07</t>
  </si>
  <si>
    <t>Totaal (excl. BTW)</t>
  </si>
  <si>
    <t>08.</t>
  </si>
  <si>
    <t>TOESLAGEN (over 01 t/m 07)</t>
  </si>
  <si>
    <t>%</t>
  </si>
  <si>
    <t xml:space="preserve">Algemene bedrijfskosten </t>
  </si>
  <si>
    <t xml:space="preserve">Winst en risico </t>
  </si>
  <si>
    <t>Opmerking:</t>
  </si>
  <si>
    <t xml:space="preserve"> - Genoemde bedragen zijn excl. BTW</t>
  </si>
  <si>
    <t xml:space="preserve"> - Indien bedragen voor derden worden ingevuld, dient hiervoor een compleet ingevulde open begroting en aanbieding (van derden) als bijlage toegevoegd te worden </t>
  </si>
  <si>
    <t>Verklaring:</t>
  </si>
  <si>
    <t>=</t>
  </si>
  <si>
    <t>Cellen worden automatisch ingevuld</t>
  </si>
  <si>
    <t>Cellen zelf in te vullen</t>
  </si>
  <si>
    <t>Cellen niks invullen</t>
  </si>
  <si>
    <t>Uren en materialen armaturen</t>
  </si>
  <si>
    <t>Fabrikant</t>
  </si>
  <si>
    <t xml:space="preserve">Armatuur code </t>
  </si>
  <si>
    <t xml:space="preserve">Netto stuksprijs </t>
  </si>
  <si>
    <t>nieuw</t>
  </si>
  <si>
    <t>(excl. staart opslagen)</t>
  </si>
  <si>
    <t>(€)</t>
  </si>
  <si>
    <t>(uit armatuurstaat)</t>
  </si>
  <si>
    <t>Inholland, locatie Rotterdam, oudbouw</t>
  </si>
  <si>
    <t>Tellijst armaturen</t>
  </si>
  <si>
    <t>Cel wordt ingevuld door de totalen uit tab blad "Uren en materiaal"</t>
  </si>
  <si>
    <t>Auditorium</t>
  </si>
  <si>
    <t>Aantal</t>
  </si>
  <si>
    <t xml:space="preserve">Arbeid eenheid </t>
  </si>
  <si>
    <t>Overige kosten leverancier materiaal</t>
  </si>
  <si>
    <t xml:space="preserve">Raming E-installaties </t>
  </si>
  <si>
    <t>TOTALE AANNEEMSOM, ROTTERDAM OUDBOUW</t>
  </si>
  <si>
    <t>Draaideur spots</t>
  </si>
  <si>
    <t>Toneel auditorium</t>
  </si>
  <si>
    <t>*9 (Silvania 300W)</t>
  </si>
  <si>
    <t>*10 (plafond straler)</t>
  </si>
  <si>
    <t>*11 (Turcio Soffito</t>
  </si>
  <si>
    <t xml:space="preserve">Let op, geintegreerde noodverlichting in de basis armaturen moeten in de nieuwe situatie omgezet worden naar stand alone noodverlichting </t>
  </si>
  <si>
    <t>De telling van nieuwe noodverlichting is niet meegenomen in deze tellijst</t>
  </si>
  <si>
    <t>Wand NV (*1)</t>
  </si>
  <si>
    <t>NV (*1)</t>
  </si>
  <si>
    <t>Nood Uit (pijl) (*1)</t>
  </si>
  <si>
    <t xml:space="preserve">*1 = Daar waar we op tekening een symbool NV of rood pijltje hebben aangegeven is wel meegeteld in deze telling, dit was aanvullend t.o.v. de bestaande situatie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</si>
</sst>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uur à € &quot;#,##0"/>
    <numFmt numFmtId="166" formatCode="&quot;€&quot;\ #,##0.00"/>
    <numFmt numFmtId="167" formatCode="#,##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Verdana"/>
      <family val="2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4506668294322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/>
      <bottom/>
      <diagonal style="thin">
        <color indexed="64"/>
      </diagonal>
    </border>
    <border diagonalUp="1" diagonalDown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dashed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 style="dashed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/>
      <top/>
      <bottom/>
      <diagonal style="thin">
        <color auto="1"/>
      </diagonal>
    </border>
    <border>
      <left/>
      <right/>
      <top/>
      <bottom style="medium">
        <color auto="1"/>
      </bottom>
      <diagonal/>
    </border>
    <border diagonalUp="1" diagonalDown="1">
      <left style="thin">
        <color auto="1"/>
      </left>
      <right style="dashed">
        <color auto="1"/>
      </right>
      <top/>
      <bottom style="medium">
        <color auto="1"/>
      </bottom>
      <diagonal style="thin">
        <color indexed="64"/>
      </diagonal>
    </border>
    <border diagonalUp="1" diagonalDown="1">
      <left style="dashed">
        <color auto="1"/>
      </left>
      <right style="dashed">
        <color auto="1"/>
      </right>
      <top/>
      <bottom style="medium">
        <color auto="1"/>
      </bottom>
      <diagonal style="thin">
        <color indexed="64"/>
      </diagonal>
    </border>
    <border diagonalUp="1" diagonalDown="1">
      <left style="dashed">
        <color auto="1"/>
      </left>
      <right/>
      <top/>
      <bottom style="medium">
        <color auto="1"/>
      </bottom>
      <diagonal style="thin">
        <color indexed="64"/>
      </diagonal>
    </border>
    <border diagonalUp="1" diagonalDown="1">
      <left style="thin">
        <color auto="1"/>
      </left>
      <right style="thin">
        <color auto="1"/>
      </right>
      <top/>
      <bottom style="medium">
        <color auto="1"/>
      </bottom>
      <diagonal style="thin">
        <color indexed="64"/>
      </diagonal>
    </border>
    <border>
      <left/>
      <right/>
      <top style="medium">
        <color auto="1"/>
      </top>
      <bottom/>
      <diagonal/>
    </border>
    <border diagonalUp="1" diagonalDown="1">
      <left style="thin">
        <color auto="1"/>
      </left>
      <right style="dashed">
        <color auto="1"/>
      </right>
      <top style="medium">
        <color auto="1"/>
      </top>
      <bottom/>
      <diagonal style="thin">
        <color auto="1"/>
      </diagonal>
    </border>
    <border diagonalUp="1" diagonalDown="1">
      <left style="dashed">
        <color auto="1"/>
      </left>
      <right style="dashed">
        <color auto="1"/>
      </right>
      <top style="medium">
        <color auto="1"/>
      </top>
      <bottom/>
      <diagonal style="thin">
        <color auto="1"/>
      </diagonal>
    </border>
    <border>
      <left/>
      <right/>
      <top style="thin">
        <color theme="2"/>
      </top>
      <bottom style="thin">
        <color theme="2"/>
      </bottom>
      <diagonal/>
    </border>
    <border diagonalUp="1" diagonalDown="1">
      <left/>
      <right style="thin">
        <color auto="1"/>
      </right>
      <top/>
      <bottom style="thin">
        <color indexed="64"/>
      </bottom>
      <diagonal style="thin">
        <color auto="1"/>
      </diagonal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 diagonalUp="1" diagonalDown="1">
      <left style="dashed">
        <color auto="1"/>
      </left>
      <right/>
      <top style="medium">
        <color auto="1"/>
      </top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dashed">
        <color auto="1"/>
      </left>
      <right style="thin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auto="1"/>
      </right>
      <top/>
      <bottom/>
      <diagonal/>
    </border>
    <border diagonalUp="1" diagonalDown="1">
      <left style="dashed">
        <color auto="1"/>
      </left>
      <right style="thin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 style="thin">
        <color auto="1"/>
      </right>
      <top/>
      <bottom style="medium">
        <color auto="1"/>
      </bottom>
      <diagonal style="thin">
        <color indexed="64"/>
      </diagonal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 diagonalUp="1" diagonalDown="1">
      <left style="dashed">
        <color auto="1"/>
      </left>
      <right style="dashed">
        <color auto="1"/>
      </right>
      <top/>
      <bottom style="thin">
        <color indexed="64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indexed="64"/>
      </bottom>
      <diagonal style="thin">
        <color auto="1"/>
      </diagonal>
    </border>
    <border>
      <left style="dashed">
        <color auto="1"/>
      </left>
      <right style="thin">
        <color auto="1"/>
      </right>
      <top/>
      <bottom style="medium">
        <color auto="1"/>
      </bottom>
      <diagonal/>
    </border>
    <border diagonalUp="1" diagonalDown="1">
      <left style="dashed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 diagonalDown="1">
      <left/>
      <right/>
      <top style="medium">
        <color auto="1"/>
      </top>
      <bottom/>
      <diagonal style="thin">
        <color auto="1"/>
      </diagonal>
    </border>
    <border diagonalUp="1" diagonalDown="1">
      <left style="dashed">
        <color auto="1"/>
      </left>
      <right style="thin">
        <color auto="1"/>
      </right>
      <top/>
      <bottom style="thin">
        <color indexed="64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7" fillId="3" borderId="0" applyNumberFormat="0" applyBorder="0" applyAlignment="0" applyProtection="0"/>
    <xf numFmtId="0" fontId="5" fillId="4" borderId="0" applyNumberFormat="0" applyBorder="0" applyAlignment="0" applyProtection="0"/>
    <xf numFmtId="0" fontId="9" fillId="0" borderId="0"/>
    <xf numFmtId="4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8" fillId="3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10" fillId="5" borderId="0" xfId="2" applyFont="1" applyFill="1" applyAlignment="1">
      <alignment vertical="center"/>
    </xf>
    <xf numFmtId="0" fontId="10" fillId="5" borderId="0" xfId="2" applyFont="1" applyFill="1" applyAlignment="1">
      <alignment horizontal="left" vertical="center"/>
    </xf>
    <xf numFmtId="0" fontId="11" fillId="5" borderId="0" xfId="2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49" fontId="10" fillId="5" borderId="0" xfId="2" applyNumberFormat="1" applyFont="1" applyFill="1" applyAlignment="1">
      <alignment vertical="center"/>
    </xf>
    <xf numFmtId="3" fontId="12" fillId="0" borderId="0" xfId="0" applyNumberFormat="1" applyFont="1" applyAlignment="1">
      <alignment horizontal="left" vertical="center"/>
    </xf>
    <xf numFmtId="14" fontId="10" fillId="5" borderId="0" xfId="2" applyNumberFormat="1" applyFont="1" applyFill="1" applyAlignment="1">
      <alignment horizontal="left" vertical="center"/>
    </xf>
    <xf numFmtId="0" fontId="13" fillId="3" borderId="0" xfId="1" applyFont="1" applyAlignment="1">
      <alignment vertical="center"/>
    </xf>
    <xf numFmtId="0" fontId="2" fillId="6" borderId="0" xfId="3" applyFont="1" applyFill="1" applyAlignment="1">
      <alignment horizontal="center" vertical="center"/>
    </xf>
    <xf numFmtId="0" fontId="2" fillId="6" borderId="0" xfId="3" applyFont="1" applyFill="1" applyAlignment="1">
      <alignment horizontal="left" vertical="center"/>
    </xf>
    <xf numFmtId="0" fontId="14" fillId="6" borderId="0" xfId="3" applyFont="1" applyFill="1" applyAlignment="1">
      <alignment horizontal="center" vertical="center"/>
    </xf>
    <xf numFmtId="0" fontId="15" fillId="6" borderId="0" xfId="3" applyFont="1" applyFill="1" applyAlignment="1">
      <alignment horizontal="left" vertical="center"/>
    </xf>
    <xf numFmtId="42" fontId="14" fillId="6" borderId="0" xfId="3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3" fillId="0" borderId="18" xfId="3" applyFont="1" applyBorder="1" applyAlignment="1">
      <alignment horizontal="left" vertical="center"/>
    </xf>
    <xf numFmtId="0" fontId="3" fillId="0" borderId="19" xfId="3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3" fillId="0" borderId="2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14" fillId="0" borderId="0" xfId="3" applyFont="1" applyAlignment="1">
      <alignment horizontal="left" vertical="center"/>
    </xf>
    <xf numFmtId="164" fontId="14" fillId="0" borderId="22" xfId="4" applyNumberFormat="1" applyFont="1" applyFill="1" applyBorder="1" applyAlignment="1" applyProtection="1">
      <alignment horizontal="center" vertical="center"/>
    </xf>
    <xf numFmtId="164" fontId="14" fillId="0" borderId="23" xfId="4" applyNumberFormat="1" applyFont="1" applyBorder="1" applyAlignment="1" applyProtection="1">
      <alignment horizontal="center" vertical="center"/>
    </xf>
    <xf numFmtId="164" fontId="14" fillId="0" borderId="24" xfId="4" applyNumberFormat="1" applyFont="1" applyBorder="1" applyAlignment="1" applyProtection="1">
      <alignment horizontal="center" vertical="center"/>
    </xf>
    <xf numFmtId="0" fontId="14" fillId="0" borderId="21" xfId="3" applyFont="1" applyBorder="1" applyAlignment="1" applyProtection="1">
      <alignment horizontal="center" vertical="center"/>
      <protection locked="0"/>
    </xf>
    <xf numFmtId="164" fontId="14" fillId="0" borderId="25" xfId="4" applyNumberFormat="1" applyFont="1" applyBorder="1" applyAlignment="1" applyProtection="1">
      <alignment horizontal="center" vertical="center"/>
    </xf>
    <xf numFmtId="164" fontId="14" fillId="0" borderId="26" xfId="4" applyNumberFormat="1" applyFont="1" applyBorder="1" applyAlignment="1" applyProtection="1">
      <alignment horizontal="center" vertical="center"/>
    </xf>
    <xf numFmtId="164" fontId="14" fillId="0" borderId="27" xfId="4" applyNumberFormat="1" applyFont="1" applyBorder="1" applyAlignment="1" applyProtection="1">
      <alignment horizontal="center" vertical="center"/>
    </xf>
    <xf numFmtId="164" fontId="14" fillId="0" borderId="28" xfId="4" applyNumberFormat="1" applyFont="1" applyBorder="1" applyAlignment="1" applyProtection="1">
      <alignment horizontal="center" vertical="center"/>
    </xf>
    <xf numFmtId="164" fontId="14" fillId="7" borderId="25" xfId="4" applyNumberFormat="1" applyFont="1" applyFill="1" applyBorder="1" applyAlignment="1" applyProtection="1">
      <alignment horizontal="center" vertical="center"/>
    </xf>
    <xf numFmtId="0" fontId="14" fillId="0" borderId="29" xfId="3" applyFont="1" applyBorder="1" applyAlignment="1">
      <alignment horizontal="left" vertical="center"/>
    </xf>
    <xf numFmtId="164" fontId="14" fillId="0" borderId="30" xfId="4" applyNumberFormat="1" applyFont="1" applyBorder="1" applyAlignment="1" applyProtection="1">
      <alignment horizontal="center" vertical="center"/>
    </xf>
    <xf numFmtId="164" fontId="14" fillId="0" borderId="31" xfId="4" applyNumberFormat="1" applyFont="1" applyBorder="1" applyAlignment="1" applyProtection="1">
      <alignment horizontal="center" vertical="center"/>
    </xf>
    <xf numFmtId="164" fontId="14" fillId="0" borderId="32" xfId="4" applyNumberFormat="1" applyFont="1" applyBorder="1" applyAlignment="1" applyProtection="1">
      <alignment horizontal="center" vertical="center"/>
    </xf>
    <xf numFmtId="164" fontId="14" fillId="0" borderId="33" xfId="4" applyNumberFormat="1" applyFont="1" applyBorder="1" applyAlignment="1" applyProtection="1">
      <alignment horizontal="center" vertical="center"/>
    </xf>
    <xf numFmtId="164" fontId="14" fillId="0" borderId="5" xfId="4" applyNumberFormat="1" applyFont="1" applyBorder="1" applyAlignment="1" applyProtection="1">
      <alignment horizontal="center" vertical="center"/>
    </xf>
    <xf numFmtId="0" fontId="3" fillId="0" borderId="34" xfId="3" applyFont="1" applyBorder="1" applyAlignment="1">
      <alignment horizontal="left" vertical="center"/>
    </xf>
    <xf numFmtId="0" fontId="5" fillId="0" borderId="35" xfId="0" applyFont="1" applyBorder="1"/>
    <xf numFmtId="0" fontId="15" fillId="0" borderId="36" xfId="3" applyFont="1" applyBorder="1" applyAlignment="1">
      <alignment horizontal="left" vertical="center"/>
    </xf>
    <xf numFmtId="164" fontId="14" fillId="7" borderId="4" xfId="4" applyNumberFormat="1" applyFont="1" applyFill="1" applyBorder="1" applyAlignment="1" applyProtection="1">
      <alignment horizontal="center" vertical="center"/>
    </xf>
    <xf numFmtId="164" fontId="15" fillId="0" borderId="24" xfId="4" applyNumberFormat="1" applyFont="1" applyBorder="1" applyAlignment="1" applyProtection="1">
      <alignment horizontal="center" vertical="center"/>
    </xf>
    <xf numFmtId="49" fontId="17" fillId="0" borderId="37" xfId="3" applyNumberFormat="1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9" fontId="14" fillId="0" borderId="21" xfId="3" applyNumberFormat="1" applyFont="1" applyBorder="1" applyAlignment="1" applyProtection="1">
      <alignment horizontal="center" vertical="center"/>
      <protection locked="0"/>
    </xf>
    <xf numFmtId="164" fontId="14" fillId="0" borderId="38" xfId="4" applyNumberFormat="1" applyFont="1" applyBorder="1" applyAlignment="1" applyProtection="1">
      <alignment horizontal="center" vertical="center"/>
    </xf>
    <xf numFmtId="0" fontId="5" fillId="0" borderId="26" xfId="0" applyFont="1" applyBorder="1"/>
    <xf numFmtId="0" fontId="15" fillId="0" borderId="27" xfId="3" applyFont="1" applyBorder="1" applyAlignment="1">
      <alignment horizontal="left" vertical="center"/>
    </xf>
    <xf numFmtId="0" fontId="14" fillId="0" borderId="23" xfId="3" applyFont="1" applyBorder="1" applyAlignment="1">
      <alignment horizontal="left" vertical="center"/>
    </xf>
    <xf numFmtId="164" fontId="15" fillId="7" borderId="39" xfId="4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3" fontId="14" fillId="0" borderId="21" xfId="3" applyNumberFormat="1" applyFont="1" applyBorder="1" applyAlignment="1" applyProtection="1">
      <alignment horizontal="center" vertical="center"/>
      <protection locked="0"/>
    </xf>
    <xf numFmtId="164" fontId="15" fillId="7" borderId="1" xfId="4" applyNumberFormat="1" applyFont="1" applyFill="1" applyBorder="1" applyAlignment="1" applyProtection="1">
      <alignment horizontal="center" vertical="center"/>
    </xf>
    <xf numFmtId="0" fontId="15" fillId="0" borderId="0" xfId="3" applyFont="1" applyAlignment="1">
      <alignment horizontal="left" vertical="center"/>
    </xf>
    <xf numFmtId="0" fontId="5" fillId="0" borderId="0" xfId="0" applyFont="1"/>
    <xf numFmtId="164" fontId="15" fillId="0" borderId="0" xfId="4" applyNumberFormat="1" applyFont="1" applyBorder="1" applyAlignment="1" applyProtection="1">
      <alignment horizontal="center" vertical="center"/>
    </xf>
    <xf numFmtId="0" fontId="15" fillId="0" borderId="18" xfId="3" applyFont="1" applyBorder="1" applyAlignment="1">
      <alignment horizontal="left" vertical="center"/>
    </xf>
    <xf numFmtId="0" fontId="14" fillId="0" borderId="40" xfId="3" applyFont="1" applyBorder="1" applyAlignment="1" applyProtection="1">
      <alignment horizontal="center" vertical="center"/>
      <protection locked="0"/>
    </xf>
    <xf numFmtId="164" fontId="14" fillId="0" borderId="41" xfId="4" applyNumberFormat="1" applyFont="1" applyFill="1" applyBorder="1" applyAlignment="1" applyProtection="1">
      <alignment horizontal="center" vertical="center"/>
    </xf>
    <xf numFmtId="0" fontId="15" fillId="0" borderId="43" xfId="3" applyFont="1" applyBorder="1" applyAlignment="1">
      <alignment horizontal="left" vertical="center"/>
    </xf>
    <xf numFmtId="0" fontId="15" fillId="0" borderId="44" xfId="3" applyFont="1" applyBorder="1" applyAlignment="1">
      <alignment horizontal="left" vertical="center"/>
    </xf>
    <xf numFmtId="164" fontId="14" fillId="0" borderId="0" xfId="4" applyNumberFormat="1" applyFont="1" applyBorder="1" applyAlignment="1" applyProtection="1">
      <alignment horizontal="center" vertical="center"/>
    </xf>
    <xf numFmtId="2" fontId="2" fillId="8" borderId="0" xfId="3" applyNumberFormat="1" applyFont="1" applyFill="1" applyAlignment="1">
      <alignment horizontal="left" vertical="center"/>
    </xf>
    <xf numFmtId="0" fontId="3" fillId="0" borderId="20" xfId="3" applyFont="1" applyBorder="1" applyAlignment="1">
      <alignment horizontal="center" vertical="center"/>
    </xf>
    <xf numFmtId="165" fontId="14" fillId="0" borderId="27" xfId="3" applyNumberFormat="1" applyFont="1" applyBorder="1" applyAlignment="1">
      <alignment horizontal="left" vertical="center"/>
    </xf>
    <xf numFmtId="0" fontId="14" fillId="0" borderId="27" xfId="4" applyNumberFormat="1" applyFont="1" applyBorder="1" applyAlignment="1" applyProtection="1">
      <alignment horizontal="center" vertical="center"/>
    </xf>
    <xf numFmtId="165" fontId="14" fillId="0" borderId="31" xfId="3" applyNumberFormat="1" applyFont="1" applyBorder="1" applyAlignment="1">
      <alignment horizontal="left" vertical="center"/>
    </xf>
    <xf numFmtId="2" fontId="6" fillId="8" borderId="0" xfId="0" applyNumberFormat="1" applyFont="1" applyFill="1" applyAlignment="1">
      <alignment horizontal="left" vertical="center"/>
    </xf>
    <xf numFmtId="2" fontId="6" fillId="8" borderId="0" xfId="3" applyNumberFormat="1" applyFont="1" applyFill="1" applyAlignment="1">
      <alignment horizontal="left"/>
    </xf>
    <xf numFmtId="164" fontId="6" fillId="8" borderId="0" xfId="4" applyNumberFormat="1" applyFont="1" applyFill="1" applyAlignment="1" applyProtection="1">
      <alignment horizontal="left" vertical="center"/>
    </xf>
    <xf numFmtId="0" fontId="18" fillId="0" borderId="0" xfId="0" applyFont="1"/>
    <xf numFmtId="0" fontId="9" fillId="0" borderId="0" xfId="0" applyFont="1" applyAlignment="1">
      <alignment horizontal="center" vertical="center"/>
    </xf>
    <xf numFmtId="0" fontId="9" fillId="7" borderId="0" xfId="0" applyFont="1" applyFill="1" applyAlignment="1">
      <alignment vertical="center"/>
    </xf>
    <xf numFmtId="165" fontId="14" fillId="0" borderId="46" xfId="3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0" borderId="11" xfId="0" applyBorder="1"/>
    <xf numFmtId="166" fontId="0" fillId="0" borderId="11" xfId="0" applyNumberFormat="1" applyBorder="1"/>
    <xf numFmtId="0" fontId="4" fillId="2" borderId="15" xfId="0" applyFont="1" applyFill="1" applyBorder="1" applyAlignment="1">
      <alignment horizontal="center"/>
    </xf>
    <xf numFmtId="0" fontId="0" fillId="0" borderId="12" xfId="0" applyBorder="1"/>
    <xf numFmtId="166" fontId="0" fillId="0" borderId="12" xfId="0" applyNumberFormat="1" applyBorder="1"/>
    <xf numFmtId="0" fontId="1" fillId="0" borderId="3" xfId="0" applyFont="1" applyBorder="1" applyAlignment="1">
      <alignment horizontal="center"/>
    </xf>
    <xf numFmtId="0" fontId="0" fillId="0" borderId="49" xfId="0" applyBorder="1"/>
    <xf numFmtId="0" fontId="9" fillId="9" borderId="0" xfId="0" applyFont="1" applyFill="1" applyAlignment="1">
      <alignment vertical="center"/>
    </xf>
    <xf numFmtId="3" fontId="14" fillId="9" borderId="21" xfId="3" applyNumberFormat="1" applyFont="1" applyFill="1" applyBorder="1" applyAlignment="1" applyProtection="1">
      <alignment horizontal="center" vertical="center"/>
      <protection locked="0"/>
    </xf>
    <xf numFmtId="164" fontId="14" fillId="9" borderId="25" xfId="4" applyNumberFormat="1" applyFont="1" applyFill="1" applyBorder="1" applyAlignment="1" applyProtection="1">
      <alignment horizontal="center" vertical="center"/>
    </xf>
    <xf numFmtId="0" fontId="0" fillId="7" borderId="10" xfId="0" applyFill="1" applyBorder="1" applyAlignment="1">
      <alignment horizontal="center"/>
    </xf>
    <xf numFmtId="3" fontId="1" fillId="7" borderId="3" xfId="0" applyNumberFormat="1" applyFont="1" applyFill="1" applyBorder="1" applyAlignment="1">
      <alignment horizontal="center"/>
    </xf>
    <xf numFmtId="166" fontId="0" fillId="7" borderId="11" xfId="0" applyNumberFormat="1" applyFill="1" applyBorder="1"/>
    <xf numFmtId="166" fontId="1" fillId="7" borderId="3" xfId="0" applyNumberFormat="1" applyFont="1" applyFill="1" applyBorder="1"/>
    <xf numFmtId="0" fontId="3" fillId="2" borderId="11" xfId="0" applyFont="1" applyFill="1" applyBorder="1" applyAlignment="1">
      <alignment horizontal="center"/>
    </xf>
    <xf numFmtId="164" fontId="14" fillId="7" borderId="42" xfId="4" applyNumberFormat="1" applyFont="1" applyFill="1" applyBorder="1" applyAlignment="1" applyProtection="1">
      <alignment horizontal="center" vertical="center"/>
    </xf>
    <xf numFmtId="164" fontId="15" fillId="7" borderId="45" xfId="4" applyNumberFormat="1" applyFont="1" applyFill="1" applyBorder="1" applyAlignment="1" applyProtection="1">
      <alignment horizontal="center" vertical="center"/>
    </xf>
    <xf numFmtId="164" fontId="15" fillId="7" borderId="0" xfId="4" applyNumberFormat="1" applyFont="1" applyFill="1" applyBorder="1" applyAlignment="1" applyProtection="1">
      <alignment horizontal="center" vertical="center"/>
    </xf>
    <xf numFmtId="9" fontId="14" fillId="0" borderId="40" xfId="3" applyNumberFormat="1" applyFont="1" applyBorder="1" applyAlignment="1" applyProtection="1">
      <alignment horizontal="center" vertical="center"/>
      <protection locked="0"/>
    </xf>
    <xf numFmtId="0" fontId="3" fillId="0" borderId="50" xfId="3" applyFont="1" applyBorder="1" applyAlignment="1">
      <alignment horizontal="center" vertical="center"/>
    </xf>
    <xf numFmtId="167" fontId="14" fillId="0" borderId="22" xfId="3" applyNumberFormat="1" applyFont="1" applyBorder="1" applyAlignment="1" applyProtection="1">
      <alignment horizontal="center" vertical="center"/>
      <protection locked="0"/>
    </xf>
    <xf numFmtId="164" fontId="14" fillId="7" borderId="51" xfId="4" applyNumberFormat="1" applyFont="1" applyFill="1" applyBorder="1" applyAlignment="1" applyProtection="1">
      <alignment horizontal="center" vertical="center"/>
    </xf>
    <xf numFmtId="0" fontId="14" fillId="0" borderId="26" xfId="3" applyFont="1" applyBorder="1" applyAlignment="1" applyProtection="1">
      <alignment horizontal="center" vertical="center"/>
      <protection locked="0"/>
    </xf>
    <xf numFmtId="164" fontId="14" fillId="0" borderId="27" xfId="4" applyNumberFormat="1" applyFont="1" applyFill="1" applyBorder="1" applyAlignment="1" applyProtection="1">
      <alignment horizontal="center" vertical="center"/>
    </xf>
    <xf numFmtId="164" fontId="14" fillId="0" borderId="52" xfId="4" applyNumberFormat="1" applyFont="1" applyFill="1" applyBorder="1" applyAlignment="1" applyProtection="1">
      <alignment horizontal="center" vertical="center"/>
    </xf>
    <xf numFmtId="164" fontId="14" fillId="0" borderId="52" xfId="4" applyNumberFormat="1" applyFont="1" applyBorder="1" applyAlignment="1" applyProtection="1">
      <alignment horizontal="center" vertical="center"/>
    </xf>
    <xf numFmtId="164" fontId="14" fillId="0" borderId="53" xfId="4" applyNumberFormat="1" applyFont="1" applyBorder="1" applyAlignment="1" applyProtection="1">
      <alignment horizontal="center" vertical="center"/>
    </xf>
    <xf numFmtId="0" fontId="5" fillId="0" borderId="36" xfId="0" applyFont="1" applyBorder="1"/>
    <xf numFmtId="164" fontId="14" fillId="7" borderId="54" xfId="4" applyNumberFormat="1" applyFont="1" applyFill="1" applyBorder="1" applyAlignment="1" applyProtection="1">
      <alignment horizontal="center" vertical="center"/>
    </xf>
    <xf numFmtId="0" fontId="5" fillId="0" borderId="27" xfId="0" applyFont="1" applyBorder="1"/>
    <xf numFmtId="0" fontId="14" fillId="0" borderId="52" xfId="3" applyFont="1" applyBorder="1" applyAlignment="1">
      <alignment horizontal="left" vertical="center"/>
    </xf>
    <xf numFmtId="164" fontId="14" fillId="0" borderId="55" xfId="4" applyNumberFormat="1" applyFont="1" applyBorder="1" applyAlignment="1" applyProtection="1">
      <alignment horizontal="center" vertical="center"/>
    </xf>
    <xf numFmtId="0" fontId="16" fillId="0" borderId="50" xfId="0" applyFont="1" applyBorder="1" applyAlignment="1">
      <alignment horizontal="center"/>
    </xf>
    <xf numFmtId="0" fontId="3" fillId="0" borderId="38" xfId="3" applyFont="1" applyBorder="1" applyAlignment="1">
      <alignment horizontal="center" vertical="center"/>
    </xf>
    <xf numFmtId="0" fontId="3" fillId="0" borderId="56" xfId="3" applyFont="1" applyBorder="1" applyAlignment="1">
      <alignment horizontal="center" vertical="center"/>
    </xf>
    <xf numFmtId="164" fontId="14" fillId="0" borderId="51" xfId="4" applyNumberFormat="1" applyFont="1" applyFill="1" applyBorder="1" applyAlignment="1" applyProtection="1">
      <alignment horizontal="center" vertical="center"/>
    </xf>
    <xf numFmtId="164" fontId="14" fillId="0" borderId="57" xfId="4" applyNumberFormat="1" applyFont="1" applyFill="1" applyBorder="1" applyAlignment="1" applyProtection="1">
      <alignment horizontal="center" vertical="center"/>
    </xf>
    <xf numFmtId="0" fontId="15" fillId="0" borderId="58" xfId="3" applyFont="1" applyBorder="1" applyAlignment="1">
      <alignment horizontal="left" vertical="center"/>
    </xf>
    <xf numFmtId="0" fontId="15" fillId="0" borderId="59" xfId="3" applyFont="1" applyBorder="1" applyAlignment="1">
      <alignment horizontal="left" vertical="center"/>
    </xf>
    <xf numFmtId="0" fontId="5" fillId="0" borderId="55" xfId="0" applyFont="1" applyBorder="1"/>
    <xf numFmtId="0" fontId="3" fillId="0" borderId="55" xfId="3" applyFont="1" applyBorder="1" applyAlignment="1">
      <alignment horizontal="center" vertical="center"/>
    </xf>
    <xf numFmtId="0" fontId="3" fillId="0" borderId="60" xfId="3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</cellXfs>
  <cellStyles count="5">
    <cellStyle name="20% - Accent1" xfId="2" builtinId="30"/>
    <cellStyle name="Accent1" xfId="1" builtinId="29"/>
    <cellStyle name="Standaard" xfId="0" builtinId="0"/>
    <cellStyle name="Standaard 2" xfId="3" xr:uid="{90891D83-FE3D-41B2-9F1B-03CE24E173DA}"/>
    <cellStyle name="Valuta 3" xfId="4" xr:uid="{B82D1A51-6097-44EC-B042-9ADCCB36EB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530678</xdr:colOff>
      <xdr:row>8</xdr:row>
      <xdr:rowOff>0</xdr:rowOff>
    </xdr:from>
    <xdr:to>
      <xdr:col>30</xdr:col>
      <xdr:colOff>381000</xdr:colOff>
      <xdr:row>79</xdr:row>
      <xdr:rowOff>128924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81F3D14-E9D0-8245-38B5-288CC0B98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6778" y="1409700"/>
          <a:ext cx="6555922" cy="1365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8080-A1F8-434B-B038-B12189E169CB}">
  <sheetPr>
    <pageSetUpPr fitToPage="1"/>
  </sheetPr>
  <dimension ref="B2:R99"/>
  <sheetViews>
    <sheetView topLeftCell="A55" zoomScale="70" zoomScaleNormal="70" zoomScaleSheetLayoutView="85" workbookViewId="0">
      <selection activeCell="Q93" sqref="Q93"/>
    </sheetView>
  </sheetViews>
  <sheetFormatPr defaultRowHeight="14.4" x14ac:dyDescent="0.3"/>
  <cols>
    <col min="1" max="1" width="2.6640625" customWidth="1"/>
    <col min="2" max="2" width="25.77734375" style="1" customWidth="1"/>
    <col min="3" max="3" width="14.33203125" style="1" customWidth="1"/>
    <col min="4" max="8" width="8.6640625" style="1" customWidth="1"/>
    <col min="9" max="9" width="17.88671875" style="1" customWidth="1"/>
    <col min="10" max="10" width="12.33203125" style="1" customWidth="1"/>
    <col min="11" max="16" width="8.6640625" style="1" customWidth="1"/>
    <col min="17" max="17" width="19" style="1" customWidth="1"/>
    <col min="18" max="18" width="16" customWidth="1"/>
  </cols>
  <sheetData>
    <row r="2" spans="2:18" s="22" customFormat="1" ht="13.95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2:18" s="22" customFormat="1" ht="13.95" customHeight="1" x14ac:dyDescent="0.3">
      <c r="B3" s="23" t="s">
        <v>92</v>
      </c>
      <c r="C3" s="24" t="s">
        <v>173</v>
      </c>
      <c r="D3" s="26"/>
      <c r="E3" s="26"/>
      <c r="F3" s="25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s="22" customFormat="1" ht="13.95" customHeight="1" x14ac:dyDescent="0.3">
      <c r="B4" s="23" t="s">
        <v>93</v>
      </c>
      <c r="C4" s="24" t="s">
        <v>94</v>
      </c>
      <c r="D4" s="26"/>
      <c r="E4" s="26"/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2:18" s="22" customFormat="1" ht="13.95" customHeight="1" x14ac:dyDescent="0.3">
      <c r="B5" s="27" t="s">
        <v>95</v>
      </c>
      <c r="C5" s="28" t="s">
        <v>174</v>
      </c>
      <c r="D5" s="26"/>
      <c r="E5" s="26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2:18" s="22" customFormat="1" ht="13.95" customHeight="1" x14ac:dyDescent="0.3">
      <c r="B6" s="23" t="s">
        <v>96</v>
      </c>
      <c r="C6" s="29" t="s">
        <v>97</v>
      </c>
      <c r="D6" s="26"/>
      <c r="E6" s="26"/>
      <c r="F6" s="25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2:18" s="22" customFormat="1" ht="13.95" customHeight="1" x14ac:dyDescent="0.3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2:18" ht="15" thickBot="1" x14ac:dyDescent="0.35"/>
    <row r="9" spans="2:18" x14ac:dyDescent="0.3">
      <c r="B9" s="6" t="s">
        <v>23</v>
      </c>
      <c r="C9" s="6" t="s">
        <v>24</v>
      </c>
      <c r="D9" s="147" t="s">
        <v>25</v>
      </c>
      <c r="E9" s="3" t="s">
        <v>25</v>
      </c>
      <c r="F9" s="3" t="s">
        <v>25</v>
      </c>
      <c r="G9" s="3" t="s">
        <v>25</v>
      </c>
      <c r="H9" s="3" t="s">
        <v>25</v>
      </c>
      <c r="I9" s="3" t="s">
        <v>25</v>
      </c>
      <c r="J9" s="12" t="s">
        <v>25</v>
      </c>
      <c r="K9" s="3" t="s">
        <v>25</v>
      </c>
      <c r="L9" s="3" t="s">
        <v>25</v>
      </c>
      <c r="M9" s="3" t="s">
        <v>25</v>
      </c>
      <c r="N9" s="3" t="s">
        <v>25</v>
      </c>
      <c r="O9" s="3" t="s">
        <v>25</v>
      </c>
      <c r="P9" s="3" t="s">
        <v>25</v>
      </c>
      <c r="Q9" s="6" t="s">
        <v>25</v>
      </c>
      <c r="R9" s="6" t="s">
        <v>26</v>
      </c>
    </row>
    <row r="10" spans="2:18" x14ac:dyDescent="0.3">
      <c r="B10" s="96"/>
      <c r="C10" s="96" t="s">
        <v>34</v>
      </c>
      <c r="D10" s="148" t="s">
        <v>40</v>
      </c>
      <c r="E10" s="142" t="s">
        <v>27</v>
      </c>
      <c r="F10" s="142" t="s">
        <v>79</v>
      </c>
      <c r="G10" s="142" t="s">
        <v>28</v>
      </c>
      <c r="H10" s="142" t="s">
        <v>29</v>
      </c>
      <c r="I10" s="142" t="s">
        <v>183</v>
      </c>
      <c r="J10" s="143" t="s">
        <v>176</v>
      </c>
      <c r="K10" s="142" t="s">
        <v>30</v>
      </c>
      <c r="L10" s="142" t="s">
        <v>35</v>
      </c>
      <c r="M10" s="142" t="s">
        <v>36</v>
      </c>
      <c r="N10" s="142" t="s">
        <v>37</v>
      </c>
      <c r="O10" s="142" t="s">
        <v>38</v>
      </c>
      <c r="P10" s="142" t="s">
        <v>39</v>
      </c>
      <c r="Q10" s="96" t="s">
        <v>26</v>
      </c>
      <c r="R10" s="96" t="s">
        <v>33</v>
      </c>
    </row>
    <row r="11" spans="2:18" ht="15" thickBot="1" x14ac:dyDescent="0.35">
      <c r="B11" s="7"/>
      <c r="C11" s="96"/>
      <c r="D11" s="148"/>
      <c r="E11" s="142"/>
      <c r="F11" s="142" t="s">
        <v>28</v>
      </c>
      <c r="G11" s="142"/>
      <c r="H11" s="142"/>
      <c r="I11" s="142" t="s">
        <v>29</v>
      </c>
      <c r="J11" s="142" t="s">
        <v>29</v>
      </c>
      <c r="K11" s="142"/>
      <c r="L11" s="142"/>
      <c r="M11" s="142"/>
      <c r="N11" s="142"/>
      <c r="O11" s="142"/>
      <c r="P11" s="144"/>
      <c r="Q11" s="145"/>
      <c r="R11" s="96"/>
    </row>
    <row r="12" spans="2:18" x14ac:dyDescent="0.3">
      <c r="B12" s="14" t="s">
        <v>86</v>
      </c>
      <c r="C12" s="99"/>
      <c r="D12" s="149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99"/>
      <c r="R12" s="99"/>
    </row>
    <row r="13" spans="2:18" x14ac:dyDescent="0.3">
      <c r="B13" s="8" t="s">
        <v>1</v>
      </c>
      <c r="C13" s="8">
        <v>58</v>
      </c>
      <c r="D13" s="150">
        <v>9</v>
      </c>
      <c r="E13" s="4"/>
      <c r="F13" s="4"/>
      <c r="G13" s="4"/>
      <c r="H13" s="4"/>
      <c r="I13" s="4"/>
      <c r="J13" s="4"/>
      <c r="K13" s="4" t="s">
        <v>78</v>
      </c>
      <c r="L13" s="4"/>
      <c r="M13" s="4" t="s">
        <v>78</v>
      </c>
      <c r="N13" s="4"/>
      <c r="O13" s="4"/>
      <c r="P13" s="4"/>
      <c r="Q13" s="8">
        <f t="shared" ref="Q13:Q44" si="0">SUM(D13:P13)</f>
        <v>9</v>
      </c>
      <c r="R13" s="8">
        <f t="shared" ref="R13:R44" si="1">C13*Q13</f>
        <v>522</v>
      </c>
    </row>
    <row r="14" spans="2:18" x14ac:dyDescent="0.3">
      <c r="B14" s="9" t="s">
        <v>41</v>
      </c>
      <c r="C14" s="9">
        <v>58</v>
      </c>
      <c r="D14" s="151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8">
        <f t="shared" si="0"/>
        <v>2</v>
      </c>
      <c r="R14" s="8">
        <f t="shared" si="1"/>
        <v>116</v>
      </c>
    </row>
    <row r="15" spans="2:18" x14ac:dyDescent="0.3">
      <c r="B15" s="9" t="s">
        <v>0</v>
      </c>
      <c r="C15" s="9">
        <v>58</v>
      </c>
      <c r="D15" s="151"/>
      <c r="E15" s="2">
        <v>82</v>
      </c>
      <c r="F15" s="2"/>
      <c r="G15" s="2">
        <v>6</v>
      </c>
      <c r="H15" s="2">
        <v>93</v>
      </c>
      <c r="I15" s="2"/>
      <c r="J15" s="2"/>
      <c r="K15" s="2">
        <v>17</v>
      </c>
      <c r="L15" s="2">
        <v>10</v>
      </c>
      <c r="M15" s="2">
        <v>10</v>
      </c>
      <c r="N15" s="2">
        <v>11</v>
      </c>
      <c r="O15" s="2">
        <v>10</v>
      </c>
      <c r="P15" s="2">
        <v>22</v>
      </c>
      <c r="Q15" s="8">
        <f t="shared" si="0"/>
        <v>261</v>
      </c>
      <c r="R15" s="8">
        <f t="shared" si="1"/>
        <v>15138</v>
      </c>
    </row>
    <row r="16" spans="2:18" x14ac:dyDescent="0.3">
      <c r="B16" s="9" t="s">
        <v>42</v>
      </c>
      <c r="C16" s="9">
        <v>116</v>
      </c>
      <c r="D16" s="151"/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8">
        <f t="shared" si="0"/>
        <v>2</v>
      </c>
      <c r="R16" s="8">
        <f t="shared" si="1"/>
        <v>232</v>
      </c>
    </row>
    <row r="17" spans="2:18" x14ac:dyDescent="0.3">
      <c r="B17" s="9" t="s">
        <v>43</v>
      </c>
      <c r="C17" s="9">
        <v>58</v>
      </c>
      <c r="D17" s="151"/>
      <c r="E17" s="2">
        <v>2</v>
      </c>
      <c r="F17" s="2"/>
      <c r="G17" s="2"/>
      <c r="H17" s="2"/>
      <c r="I17" s="2"/>
      <c r="J17" s="2"/>
      <c r="K17" s="2">
        <v>1</v>
      </c>
      <c r="L17" s="2">
        <v>1</v>
      </c>
      <c r="M17" s="2">
        <v>1</v>
      </c>
      <c r="N17" s="2"/>
      <c r="O17" s="2">
        <v>1</v>
      </c>
      <c r="P17" s="2">
        <v>2</v>
      </c>
      <c r="Q17" s="8">
        <f t="shared" si="0"/>
        <v>8</v>
      </c>
      <c r="R17" s="8">
        <f t="shared" si="1"/>
        <v>464</v>
      </c>
    </row>
    <row r="18" spans="2:18" x14ac:dyDescent="0.3">
      <c r="B18" s="9" t="s">
        <v>44</v>
      </c>
      <c r="C18" s="9">
        <v>58</v>
      </c>
      <c r="D18" s="151"/>
      <c r="E18" s="2">
        <v>30</v>
      </c>
      <c r="F18" s="2"/>
      <c r="G18" s="2"/>
      <c r="H18" s="2"/>
      <c r="I18" s="2"/>
      <c r="J18" s="2"/>
      <c r="K18" s="2">
        <v>116</v>
      </c>
      <c r="L18" s="2">
        <v>112</v>
      </c>
      <c r="M18" s="2">
        <v>116</v>
      </c>
      <c r="N18" s="2">
        <v>112</v>
      </c>
      <c r="O18" s="2">
        <v>112</v>
      </c>
      <c r="P18" s="2">
        <v>64</v>
      </c>
      <c r="Q18" s="8">
        <f t="shared" si="0"/>
        <v>662</v>
      </c>
      <c r="R18" s="8">
        <f t="shared" si="1"/>
        <v>38396</v>
      </c>
    </row>
    <row r="19" spans="2:18" x14ac:dyDescent="0.3">
      <c r="B19" s="9" t="s">
        <v>45</v>
      </c>
      <c r="C19" s="9">
        <v>58</v>
      </c>
      <c r="D19" s="151"/>
      <c r="E19" s="2">
        <v>17</v>
      </c>
      <c r="F19" s="2"/>
      <c r="G19" s="2"/>
      <c r="H19" s="2"/>
      <c r="I19" s="2"/>
      <c r="J19" s="2"/>
      <c r="K19" s="2">
        <v>45</v>
      </c>
      <c r="L19" s="2">
        <v>40</v>
      </c>
      <c r="M19" s="2">
        <v>39</v>
      </c>
      <c r="N19" s="2">
        <v>41</v>
      </c>
      <c r="O19" s="2">
        <v>39</v>
      </c>
      <c r="P19" s="2">
        <v>18</v>
      </c>
      <c r="Q19" s="8">
        <f t="shared" si="0"/>
        <v>239</v>
      </c>
      <c r="R19" s="8">
        <f t="shared" si="1"/>
        <v>13862</v>
      </c>
    </row>
    <row r="20" spans="2:18" x14ac:dyDescent="0.3">
      <c r="B20" s="9" t="s">
        <v>46</v>
      </c>
      <c r="C20" s="9">
        <v>58</v>
      </c>
      <c r="D20" s="151"/>
      <c r="E20" s="2">
        <v>17</v>
      </c>
      <c r="F20" s="2"/>
      <c r="G20" s="2"/>
      <c r="H20" s="2"/>
      <c r="I20" s="2"/>
      <c r="J20" s="2"/>
      <c r="K20" s="2">
        <v>74</v>
      </c>
      <c r="L20" s="2">
        <v>43</v>
      </c>
      <c r="M20" s="2">
        <v>42</v>
      </c>
      <c r="N20" s="2">
        <v>42</v>
      </c>
      <c r="O20" s="2">
        <v>42</v>
      </c>
      <c r="P20" s="2">
        <v>21</v>
      </c>
      <c r="Q20" s="8">
        <f t="shared" si="0"/>
        <v>281</v>
      </c>
      <c r="R20" s="8">
        <f t="shared" si="1"/>
        <v>16298</v>
      </c>
    </row>
    <row r="21" spans="2:18" x14ac:dyDescent="0.3">
      <c r="B21" s="9" t="s">
        <v>2</v>
      </c>
      <c r="C21" s="9">
        <v>36</v>
      </c>
      <c r="D21" s="151"/>
      <c r="E21" s="2"/>
      <c r="F21" s="2"/>
      <c r="G21" s="2"/>
      <c r="H21" s="2"/>
      <c r="I21" s="2"/>
      <c r="J21" s="2"/>
      <c r="K21" s="2">
        <v>4</v>
      </c>
      <c r="L21" s="2">
        <v>5</v>
      </c>
      <c r="M21" s="2">
        <v>5</v>
      </c>
      <c r="N21" s="2">
        <v>4</v>
      </c>
      <c r="O21" s="2">
        <v>5</v>
      </c>
      <c r="P21" s="2">
        <v>1</v>
      </c>
      <c r="Q21" s="8">
        <f t="shared" si="0"/>
        <v>24</v>
      </c>
      <c r="R21" s="8">
        <f t="shared" si="1"/>
        <v>864</v>
      </c>
    </row>
    <row r="22" spans="2:18" x14ac:dyDescent="0.3">
      <c r="B22" s="9" t="s">
        <v>47</v>
      </c>
      <c r="C22" s="9">
        <v>36</v>
      </c>
      <c r="D22" s="151"/>
      <c r="E22" s="2"/>
      <c r="F22" s="2"/>
      <c r="G22" s="2"/>
      <c r="H22" s="2"/>
      <c r="I22" s="2"/>
      <c r="J22" s="2"/>
      <c r="K22" s="2">
        <v>4</v>
      </c>
      <c r="L22" s="2">
        <v>4</v>
      </c>
      <c r="M22" s="2">
        <v>4</v>
      </c>
      <c r="N22" s="2">
        <v>4</v>
      </c>
      <c r="O22" s="2">
        <v>4</v>
      </c>
      <c r="P22" s="2">
        <v>4</v>
      </c>
      <c r="Q22" s="8">
        <f t="shared" si="0"/>
        <v>24</v>
      </c>
      <c r="R22" s="8">
        <f t="shared" si="1"/>
        <v>864</v>
      </c>
    </row>
    <row r="23" spans="2:18" x14ac:dyDescent="0.3">
      <c r="B23" s="9" t="s">
        <v>48</v>
      </c>
      <c r="C23" s="9">
        <v>36</v>
      </c>
      <c r="D23" s="151"/>
      <c r="E23" s="2"/>
      <c r="F23" s="2"/>
      <c r="G23" s="2"/>
      <c r="H23" s="2"/>
      <c r="I23" s="2"/>
      <c r="J23" s="2"/>
      <c r="K23" s="2">
        <v>6</v>
      </c>
      <c r="L23" s="2">
        <v>5</v>
      </c>
      <c r="M23" s="2">
        <v>6</v>
      </c>
      <c r="N23" s="2">
        <v>6</v>
      </c>
      <c r="O23" s="2">
        <v>6</v>
      </c>
      <c r="P23" s="2"/>
      <c r="Q23" s="8">
        <f t="shared" si="0"/>
        <v>29</v>
      </c>
      <c r="R23" s="8">
        <f t="shared" si="1"/>
        <v>1044</v>
      </c>
    </row>
    <row r="24" spans="2:18" x14ac:dyDescent="0.3">
      <c r="B24" s="9" t="s">
        <v>49</v>
      </c>
      <c r="C24" s="9">
        <v>36</v>
      </c>
      <c r="D24" s="151"/>
      <c r="E24" s="2"/>
      <c r="F24" s="2"/>
      <c r="G24" s="2"/>
      <c r="H24" s="2"/>
      <c r="I24" s="2"/>
      <c r="J24" s="2"/>
      <c r="K24" s="2">
        <v>25</v>
      </c>
      <c r="L24" s="2">
        <v>5</v>
      </c>
      <c r="M24" s="2">
        <v>6</v>
      </c>
      <c r="N24" s="2">
        <v>4</v>
      </c>
      <c r="O24" s="2">
        <v>6</v>
      </c>
      <c r="P24" s="2"/>
      <c r="Q24" s="8">
        <f t="shared" si="0"/>
        <v>46</v>
      </c>
      <c r="R24" s="8">
        <f t="shared" si="1"/>
        <v>1656</v>
      </c>
    </row>
    <row r="25" spans="2:18" x14ac:dyDescent="0.3">
      <c r="B25" s="9" t="s">
        <v>3</v>
      </c>
      <c r="C25" s="9">
        <v>36</v>
      </c>
      <c r="D25" s="151"/>
      <c r="E25" s="2">
        <v>7</v>
      </c>
      <c r="F25" s="2"/>
      <c r="G25" s="2">
        <v>11</v>
      </c>
      <c r="H25" s="2">
        <v>9</v>
      </c>
      <c r="I25" s="2"/>
      <c r="J25" s="2"/>
      <c r="K25" s="2">
        <v>3</v>
      </c>
      <c r="L25" s="2">
        <v>17</v>
      </c>
      <c r="M25" s="2">
        <v>3</v>
      </c>
      <c r="N25" s="2">
        <v>15</v>
      </c>
      <c r="O25" s="2">
        <v>3</v>
      </c>
      <c r="P25" s="2">
        <v>3</v>
      </c>
      <c r="Q25" s="8">
        <f t="shared" si="0"/>
        <v>71</v>
      </c>
      <c r="R25" s="8">
        <f t="shared" si="1"/>
        <v>2556</v>
      </c>
    </row>
    <row r="26" spans="2:18" x14ac:dyDescent="0.3">
      <c r="B26" s="9" t="s">
        <v>50</v>
      </c>
      <c r="C26" s="9">
        <v>36</v>
      </c>
      <c r="D26" s="151"/>
      <c r="E26" s="2">
        <v>2</v>
      </c>
      <c r="F26" s="2"/>
      <c r="G26" s="2">
        <v>3</v>
      </c>
      <c r="H26" s="2">
        <v>2</v>
      </c>
      <c r="I26" s="2"/>
      <c r="J26" s="2"/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8">
        <f t="shared" si="0"/>
        <v>13</v>
      </c>
      <c r="R26" s="8">
        <f t="shared" si="1"/>
        <v>468</v>
      </c>
    </row>
    <row r="27" spans="2:18" x14ac:dyDescent="0.3">
      <c r="B27" s="9" t="s">
        <v>4</v>
      </c>
      <c r="C27" s="9">
        <v>36</v>
      </c>
      <c r="D27" s="151">
        <v>1</v>
      </c>
      <c r="E27" s="2">
        <v>4</v>
      </c>
      <c r="F27" s="2"/>
      <c r="G27" s="2"/>
      <c r="H27" s="2"/>
      <c r="I27" s="2">
        <v>9</v>
      </c>
      <c r="J27" s="2"/>
      <c r="K27" s="2">
        <v>27</v>
      </c>
      <c r="L27" s="2">
        <v>26</v>
      </c>
      <c r="M27" s="2">
        <v>27</v>
      </c>
      <c r="N27" s="2">
        <v>27</v>
      </c>
      <c r="O27" s="2"/>
      <c r="P27" s="2">
        <v>7</v>
      </c>
      <c r="Q27" s="8">
        <f t="shared" si="0"/>
        <v>128</v>
      </c>
      <c r="R27" s="8">
        <f t="shared" si="1"/>
        <v>4608</v>
      </c>
    </row>
    <row r="28" spans="2:18" x14ac:dyDescent="0.3">
      <c r="B28" s="9" t="s">
        <v>51</v>
      </c>
      <c r="C28" s="9">
        <v>36</v>
      </c>
      <c r="D28" s="151"/>
      <c r="E28" s="2">
        <v>1</v>
      </c>
      <c r="F28" s="2"/>
      <c r="G28" s="2"/>
      <c r="H28" s="2"/>
      <c r="I28" s="2"/>
      <c r="J28" s="2"/>
      <c r="K28" s="2">
        <v>8</v>
      </c>
      <c r="L28" s="2">
        <v>8</v>
      </c>
      <c r="M28" s="2">
        <v>8</v>
      </c>
      <c r="N28" s="2">
        <v>8</v>
      </c>
      <c r="O28" s="2"/>
      <c r="P28" s="2">
        <v>2</v>
      </c>
      <c r="Q28" s="8">
        <f t="shared" si="0"/>
        <v>35</v>
      </c>
      <c r="R28" s="8">
        <f t="shared" si="1"/>
        <v>1260</v>
      </c>
    </row>
    <row r="29" spans="2:18" x14ac:dyDescent="0.3">
      <c r="B29" s="9" t="s">
        <v>52</v>
      </c>
      <c r="C29" s="9">
        <v>58</v>
      </c>
      <c r="D29" s="151"/>
      <c r="E29" s="2">
        <v>2</v>
      </c>
      <c r="F29" s="2"/>
      <c r="G29" s="2"/>
      <c r="H29" s="2"/>
      <c r="I29" s="2">
        <v>20</v>
      </c>
      <c r="J29" s="2"/>
      <c r="K29" s="2"/>
      <c r="L29" s="2"/>
      <c r="M29" s="2"/>
      <c r="N29" s="2"/>
      <c r="O29" s="2"/>
      <c r="P29" s="2"/>
      <c r="Q29" s="8">
        <f t="shared" si="0"/>
        <v>22</v>
      </c>
      <c r="R29" s="8">
        <f t="shared" si="1"/>
        <v>1276</v>
      </c>
    </row>
    <row r="30" spans="2:18" x14ac:dyDescent="0.3">
      <c r="B30" s="9" t="s">
        <v>84</v>
      </c>
      <c r="C30" s="9">
        <v>36</v>
      </c>
      <c r="D30" s="151"/>
      <c r="E30" s="2">
        <v>2</v>
      </c>
      <c r="F30" s="2"/>
      <c r="G30" s="2"/>
      <c r="H30" s="2"/>
      <c r="I30" s="2">
        <v>2</v>
      </c>
      <c r="J30" s="2"/>
      <c r="K30" s="2"/>
      <c r="L30" s="2"/>
      <c r="M30" s="2"/>
      <c r="N30" s="2"/>
      <c r="O30" s="2"/>
      <c r="P30" s="2"/>
      <c r="Q30" s="8">
        <f t="shared" si="0"/>
        <v>4</v>
      </c>
      <c r="R30" s="8">
        <f t="shared" si="1"/>
        <v>144</v>
      </c>
    </row>
    <row r="31" spans="2:18" x14ac:dyDescent="0.3">
      <c r="B31" s="9" t="s">
        <v>5</v>
      </c>
      <c r="C31" s="9">
        <v>36</v>
      </c>
      <c r="D31" s="151"/>
      <c r="E31" s="2">
        <v>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8">
        <f t="shared" si="0"/>
        <v>5</v>
      </c>
      <c r="R31" s="8">
        <f t="shared" si="1"/>
        <v>180</v>
      </c>
    </row>
    <row r="32" spans="2:18" x14ac:dyDescent="0.3">
      <c r="B32" s="9" t="s">
        <v>53</v>
      </c>
      <c r="C32" s="9">
        <v>36</v>
      </c>
      <c r="D32" s="151"/>
      <c r="E32" s="2">
        <v>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8">
        <f t="shared" si="0"/>
        <v>2</v>
      </c>
      <c r="R32" s="8">
        <f t="shared" si="1"/>
        <v>72</v>
      </c>
    </row>
    <row r="33" spans="2:18" x14ac:dyDescent="0.3">
      <c r="B33" s="9" t="s">
        <v>6</v>
      </c>
      <c r="C33" s="9">
        <v>18</v>
      </c>
      <c r="D33" s="151">
        <v>14</v>
      </c>
      <c r="E33" s="2">
        <v>23</v>
      </c>
      <c r="F33" s="2"/>
      <c r="G33" s="2">
        <v>28</v>
      </c>
      <c r="H33" s="2">
        <v>28</v>
      </c>
      <c r="I33" s="2"/>
      <c r="J33" s="2"/>
      <c r="K33" s="2">
        <v>24</v>
      </c>
      <c r="L33" s="2">
        <v>24</v>
      </c>
      <c r="M33" s="2">
        <v>24</v>
      </c>
      <c r="N33" s="2">
        <v>24</v>
      </c>
      <c r="O33" s="2">
        <v>24</v>
      </c>
      <c r="P33" s="2"/>
      <c r="Q33" s="8">
        <f t="shared" si="0"/>
        <v>213</v>
      </c>
      <c r="R33" s="8">
        <f t="shared" si="1"/>
        <v>3834</v>
      </c>
    </row>
    <row r="34" spans="2:18" x14ac:dyDescent="0.3">
      <c r="B34" s="9" t="s">
        <v>7</v>
      </c>
      <c r="C34" s="9">
        <v>13</v>
      </c>
      <c r="D34" s="151"/>
      <c r="E34" s="2">
        <v>3</v>
      </c>
      <c r="F34" s="2"/>
      <c r="G34" s="2">
        <v>1</v>
      </c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/>
      <c r="P34" s="2">
        <v>1</v>
      </c>
      <c r="Q34" s="8">
        <f t="shared" si="0"/>
        <v>9</v>
      </c>
      <c r="R34" s="8">
        <f t="shared" si="1"/>
        <v>117</v>
      </c>
    </row>
    <row r="35" spans="2:18" x14ac:dyDescent="0.3">
      <c r="B35" s="9" t="s">
        <v>54</v>
      </c>
      <c r="C35" s="9">
        <v>13</v>
      </c>
      <c r="D35" s="151">
        <v>5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8">
        <f t="shared" si="0"/>
        <v>5</v>
      </c>
      <c r="R35" s="8">
        <f t="shared" si="1"/>
        <v>65</v>
      </c>
    </row>
    <row r="36" spans="2:18" x14ac:dyDescent="0.3">
      <c r="B36" s="9" t="s">
        <v>55</v>
      </c>
      <c r="C36" s="9">
        <v>13</v>
      </c>
      <c r="D36" s="15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8">
        <f t="shared" si="0"/>
        <v>0</v>
      </c>
      <c r="R36" s="8">
        <f t="shared" si="1"/>
        <v>0</v>
      </c>
    </row>
    <row r="37" spans="2:18" x14ac:dyDescent="0.3">
      <c r="B37" s="9" t="s">
        <v>9</v>
      </c>
      <c r="C37" s="9">
        <v>18</v>
      </c>
      <c r="D37" s="151"/>
      <c r="E37" s="2">
        <v>18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8">
        <f t="shared" si="0"/>
        <v>18</v>
      </c>
      <c r="R37" s="8">
        <f t="shared" si="1"/>
        <v>324</v>
      </c>
    </row>
    <row r="38" spans="2:18" x14ac:dyDescent="0.3">
      <c r="B38" s="9" t="s">
        <v>8</v>
      </c>
      <c r="C38" s="9">
        <v>58</v>
      </c>
      <c r="D38" s="151">
        <v>43</v>
      </c>
      <c r="E38" s="2">
        <v>10</v>
      </c>
      <c r="F38" s="2"/>
      <c r="G38" s="2">
        <v>2</v>
      </c>
      <c r="H38" s="2">
        <v>3</v>
      </c>
      <c r="I38" s="2"/>
      <c r="J38" s="2"/>
      <c r="K38" s="2">
        <v>3</v>
      </c>
      <c r="L38" s="2">
        <v>3</v>
      </c>
      <c r="M38" s="2">
        <v>3</v>
      </c>
      <c r="N38" s="2">
        <v>3</v>
      </c>
      <c r="O38" s="2">
        <v>3</v>
      </c>
      <c r="P38" s="2">
        <v>24</v>
      </c>
      <c r="Q38" s="8">
        <f t="shared" si="0"/>
        <v>97</v>
      </c>
      <c r="R38" s="8">
        <f t="shared" si="1"/>
        <v>5626</v>
      </c>
    </row>
    <row r="39" spans="2:18" x14ac:dyDescent="0.3">
      <c r="B39" s="9" t="s">
        <v>56</v>
      </c>
      <c r="C39" s="9">
        <v>58</v>
      </c>
      <c r="D39" s="151">
        <v>22</v>
      </c>
      <c r="E39" s="2">
        <v>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8">
        <f t="shared" si="0"/>
        <v>23</v>
      </c>
      <c r="R39" s="8">
        <f t="shared" si="1"/>
        <v>1334</v>
      </c>
    </row>
    <row r="40" spans="2:18" x14ac:dyDescent="0.3">
      <c r="B40" s="9" t="s">
        <v>80</v>
      </c>
      <c r="C40" s="9">
        <v>25</v>
      </c>
      <c r="D40" s="151">
        <v>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8">
        <f t="shared" si="0"/>
        <v>1</v>
      </c>
      <c r="R40" s="8">
        <f t="shared" si="1"/>
        <v>25</v>
      </c>
    </row>
    <row r="41" spans="2:18" x14ac:dyDescent="0.3">
      <c r="B41" s="9" t="s">
        <v>60</v>
      </c>
      <c r="C41" s="9">
        <v>58</v>
      </c>
      <c r="D41" s="15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8">
        <f t="shared" si="0"/>
        <v>0</v>
      </c>
      <c r="R41" s="8">
        <f t="shared" si="1"/>
        <v>0</v>
      </c>
    </row>
    <row r="42" spans="2:18" x14ac:dyDescent="0.3">
      <c r="B42" s="9" t="s">
        <v>13</v>
      </c>
      <c r="C42" s="9">
        <v>58</v>
      </c>
      <c r="D42" s="15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8">
        <f t="shared" si="0"/>
        <v>0</v>
      </c>
      <c r="R42" s="8">
        <f t="shared" si="1"/>
        <v>0</v>
      </c>
    </row>
    <row r="43" spans="2:18" x14ac:dyDescent="0.3">
      <c r="B43" s="9" t="s">
        <v>61</v>
      </c>
      <c r="C43" s="9">
        <v>58</v>
      </c>
      <c r="D43" s="15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8">
        <f t="shared" si="0"/>
        <v>0</v>
      </c>
      <c r="R43" s="8">
        <f t="shared" si="1"/>
        <v>0</v>
      </c>
    </row>
    <row r="44" spans="2:18" x14ac:dyDescent="0.3">
      <c r="B44" s="9" t="s">
        <v>14</v>
      </c>
      <c r="C44" s="9">
        <v>36</v>
      </c>
      <c r="D44" s="151">
        <v>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8">
        <f t="shared" si="0"/>
        <v>5</v>
      </c>
      <c r="R44" s="8">
        <f t="shared" si="1"/>
        <v>180</v>
      </c>
    </row>
    <row r="45" spans="2:18" x14ac:dyDescent="0.3">
      <c r="B45" s="9" t="s">
        <v>15</v>
      </c>
      <c r="C45" s="9">
        <v>1000</v>
      </c>
      <c r="D45" s="15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6</v>
      </c>
      <c r="Q45" s="8">
        <f t="shared" ref="Q45:Q73" si="2">SUM(D45:P45)</f>
        <v>6</v>
      </c>
      <c r="R45" s="8">
        <f t="shared" ref="R45:R73" si="3">C45*Q45</f>
        <v>6000</v>
      </c>
    </row>
    <row r="46" spans="2:18" x14ac:dyDescent="0.3">
      <c r="B46" s="9" t="s">
        <v>62</v>
      </c>
      <c r="C46" s="9">
        <v>1000</v>
      </c>
      <c r="D46" s="15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2</v>
      </c>
      <c r="Q46" s="8">
        <f t="shared" si="2"/>
        <v>2</v>
      </c>
      <c r="R46" s="8">
        <f t="shared" si="3"/>
        <v>2000</v>
      </c>
    </row>
    <row r="47" spans="2:18" x14ac:dyDescent="0.3">
      <c r="B47" s="9" t="s">
        <v>16</v>
      </c>
      <c r="C47" s="9">
        <v>36</v>
      </c>
      <c r="D47" s="151">
        <v>3</v>
      </c>
      <c r="E47" s="2">
        <v>4</v>
      </c>
      <c r="F47" s="2"/>
      <c r="G47" s="2">
        <v>5</v>
      </c>
      <c r="H47" s="2">
        <v>5</v>
      </c>
      <c r="I47" s="2"/>
      <c r="J47" s="2"/>
      <c r="K47" s="2">
        <v>6</v>
      </c>
      <c r="L47" s="2">
        <v>6</v>
      </c>
      <c r="M47" s="2">
        <v>6</v>
      </c>
      <c r="N47" s="2">
        <v>6</v>
      </c>
      <c r="O47" s="2">
        <v>6</v>
      </c>
      <c r="P47" s="2">
        <v>5</v>
      </c>
      <c r="Q47" s="8">
        <f t="shared" si="2"/>
        <v>52</v>
      </c>
      <c r="R47" s="8">
        <f t="shared" si="3"/>
        <v>1872</v>
      </c>
    </row>
    <row r="48" spans="2:18" x14ac:dyDescent="0.3">
      <c r="B48" s="9" t="s">
        <v>63</v>
      </c>
      <c r="C48" s="9">
        <v>36</v>
      </c>
      <c r="D48" s="151">
        <v>3</v>
      </c>
      <c r="E48" s="2">
        <v>5</v>
      </c>
      <c r="F48" s="2"/>
      <c r="G48" s="2">
        <v>3</v>
      </c>
      <c r="H48" s="2">
        <v>5</v>
      </c>
      <c r="I48" s="2"/>
      <c r="J48" s="2"/>
      <c r="K48" s="2"/>
      <c r="L48" s="2">
        <v>4</v>
      </c>
      <c r="M48" s="2">
        <v>4</v>
      </c>
      <c r="N48" s="2">
        <v>3</v>
      </c>
      <c r="O48" s="2">
        <v>4</v>
      </c>
      <c r="P48" s="2">
        <v>3</v>
      </c>
      <c r="Q48" s="8">
        <f t="shared" si="2"/>
        <v>34</v>
      </c>
      <c r="R48" s="8">
        <f t="shared" si="3"/>
        <v>1224</v>
      </c>
    </row>
    <row r="49" spans="2:18" x14ac:dyDescent="0.3">
      <c r="B49" s="9" t="s">
        <v>17</v>
      </c>
      <c r="C49" s="9">
        <v>58</v>
      </c>
      <c r="D49" s="151"/>
      <c r="E49" s="2">
        <v>15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8">
        <f t="shared" si="2"/>
        <v>15</v>
      </c>
      <c r="R49" s="8">
        <f t="shared" si="3"/>
        <v>870</v>
      </c>
    </row>
    <row r="50" spans="2:18" x14ac:dyDescent="0.3">
      <c r="B50" s="9" t="s">
        <v>18</v>
      </c>
      <c r="C50" s="9">
        <v>78</v>
      </c>
      <c r="D50" s="151"/>
      <c r="E50" s="2"/>
      <c r="F50" s="2"/>
      <c r="G50" s="2"/>
      <c r="H50" s="2"/>
      <c r="I50" s="2"/>
      <c r="J50" s="2">
        <v>14</v>
      </c>
      <c r="K50" s="2"/>
      <c r="L50" s="2"/>
      <c r="M50" s="2"/>
      <c r="N50" s="2"/>
      <c r="O50" s="2"/>
      <c r="P50" s="2"/>
      <c r="Q50" s="8">
        <f t="shared" si="2"/>
        <v>14</v>
      </c>
      <c r="R50" s="8">
        <f t="shared" si="3"/>
        <v>1092</v>
      </c>
    </row>
    <row r="51" spans="2:18" x14ac:dyDescent="0.3">
      <c r="B51" s="9" t="s">
        <v>85</v>
      </c>
      <c r="C51" s="9">
        <v>78</v>
      </c>
      <c r="D51" s="151"/>
      <c r="E51" s="2"/>
      <c r="F51" s="2"/>
      <c r="G51" s="2"/>
      <c r="H51" s="2"/>
      <c r="I51" s="2"/>
      <c r="J51" s="2">
        <v>19</v>
      </c>
      <c r="K51" s="2"/>
      <c r="L51" s="2"/>
      <c r="M51" s="2"/>
      <c r="N51" s="2"/>
      <c r="O51" s="2"/>
      <c r="P51" s="2"/>
      <c r="Q51" s="8">
        <f t="shared" si="2"/>
        <v>19</v>
      </c>
      <c r="R51" s="8">
        <f t="shared" si="3"/>
        <v>1482</v>
      </c>
    </row>
    <row r="52" spans="2:18" x14ac:dyDescent="0.3">
      <c r="B52" s="9" t="s">
        <v>64</v>
      </c>
      <c r="C52" s="9">
        <v>78</v>
      </c>
      <c r="D52" s="15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8">
        <f t="shared" si="2"/>
        <v>0</v>
      </c>
      <c r="R52" s="8">
        <f t="shared" si="3"/>
        <v>0</v>
      </c>
    </row>
    <row r="53" spans="2:18" x14ac:dyDescent="0.3">
      <c r="B53" s="9" t="s">
        <v>65</v>
      </c>
      <c r="C53" s="9">
        <v>78</v>
      </c>
      <c r="D53" s="15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8">
        <f t="shared" si="2"/>
        <v>0</v>
      </c>
      <c r="R53" s="8">
        <f t="shared" si="3"/>
        <v>0</v>
      </c>
    </row>
    <row r="54" spans="2:18" x14ac:dyDescent="0.3">
      <c r="B54" s="9" t="s">
        <v>20</v>
      </c>
      <c r="C54" s="9">
        <v>56</v>
      </c>
      <c r="D54" s="151"/>
      <c r="E54" s="2">
        <v>22</v>
      </c>
      <c r="F54" s="2">
        <v>15</v>
      </c>
      <c r="G54" s="2">
        <v>36</v>
      </c>
      <c r="H54" s="2">
        <v>103</v>
      </c>
      <c r="I54" s="2"/>
      <c r="J54" s="2"/>
      <c r="K54" s="2"/>
      <c r="L54" s="2"/>
      <c r="M54" s="2"/>
      <c r="N54" s="2"/>
      <c r="O54" s="2"/>
      <c r="P54" s="2"/>
      <c r="Q54" s="8">
        <f t="shared" si="2"/>
        <v>176</v>
      </c>
      <c r="R54" s="8">
        <f t="shared" si="3"/>
        <v>9856</v>
      </c>
    </row>
    <row r="55" spans="2:18" x14ac:dyDescent="0.3">
      <c r="B55" s="9" t="s">
        <v>82</v>
      </c>
      <c r="C55" s="9">
        <v>56</v>
      </c>
      <c r="D55" s="151"/>
      <c r="E55" s="2">
        <v>2</v>
      </c>
      <c r="F55" s="2">
        <v>15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8">
        <f t="shared" si="2"/>
        <v>17</v>
      </c>
      <c r="R55" s="8">
        <f t="shared" si="3"/>
        <v>952</v>
      </c>
    </row>
    <row r="56" spans="2:18" x14ac:dyDescent="0.3">
      <c r="B56" s="9" t="s">
        <v>66</v>
      </c>
      <c r="C56" s="9">
        <v>56</v>
      </c>
      <c r="D56" s="151"/>
      <c r="E56" s="2">
        <v>3</v>
      </c>
      <c r="F56" s="2">
        <v>1</v>
      </c>
      <c r="G56" s="2">
        <v>2</v>
      </c>
      <c r="H56" s="2">
        <v>8</v>
      </c>
      <c r="I56" s="2"/>
      <c r="J56" s="2"/>
      <c r="K56" s="2"/>
      <c r="L56" s="2"/>
      <c r="M56" s="2"/>
      <c r="N56" s="2"/>
      <c r="O56" s="2"/>
      <c r="P56" s="2"/>
      <c r="Q56" s="8">
        <f t="shared" si="2"/>
        <v>14</v>
      </c>
      <c r="R56" s="8">
        <f t="shared" si="3"/>
        <v>784</v>
      </c>
    </row>
    <row r="57" spans="2:18" x14ac:dyDescent="0.3">
      <c r="B57" s="9" t="s">
        <v>19</v>
      </c>
      <c r="C57" s="9">
        <v>58</v>
      </c>
      <c r="D57" s="15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8">
        <f t="shared" si="2"/>
        <v>0</v>
      </c>
      <c r="R57" s="8">
        <f t="shared" si="3"/>
        <v>0</v>
      </c>
    </row>
    <row r="58" spans="2:18" x14ac:dyDescent="0.3">
      <c r="B58" s="9" t="s">
        <v>67</v>
      </c>
      <c r="C58" s="9">
        <v>58</v>
      </c>
      <c r="D58" s="15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8">
        <f t="shared" si="2"/>
        <v>0</v>
      </c>
      <c r="R58" s="8">
        <f t="shared" si="3"/>
        <v>0</v>
      </c>
    </row>
    <row r="59" spans="2:18" x14ac:dyDescent="0.3">
      <c r="B59" s="9" t="s">
        <v>21</v>
      </c>
      <c r="C59" s="9">
        <v>18</v>
      </c>
      <c r="D59" s="151"/>
      <c r="E59" s="2">
        <v>1</v>
      </c>
      <c r="F59" s="2">
        <v>57</v>
      </c>
      <c r="G59" s="2">
        <v>10</v>
      </c>
      <c r="H59" s="2">
        <v>14</v>
      </c>
      <c r="I59" s="2"/>
      <c r="J59" s="2"/>
      <c r="K59" s="2"/>
      <c r="L59" s="2"/>
      <c r="M59" s="2"/>
      <c r="N59" s="2"/>
      <c r="O59" s="2"/>
      <c r="P59" s="2"/>
      <c r="Q59" s="8">
        <f t="shared" si="2"/>
        <v>82</v>
      </c>
      <c r="R59" s="8">
        <f t="shared" si="3"/>
        <v>1476</v>
      </c>
    </row>
    <row r="60" spans="2:18" x14ac:dyDescent="0.3">
      <c r="B60" s="9" t="s">
        <v>68</v>
      </c>
      <c r="C60" s="9">
        <v>18</v>
      </c>
      <c r="D60" s="151"/>
      <c r="E60" s="2">
        <v>1</v>
      </c>
      <c r="F60" s="2">
        <v>6</v>
      </c>
      <c r="G60" s="2">
        <v>1</v>
      </c>
      <c r="H60" s="2">
        <v>2</v>
      </c>
      <c r="I60" s="2"/>
      <c r="J60" s="2"/>
      <c r="K60" s="2"/>
      <c r="L60" s="2"/>
      <c r="M60" s="2"/>
      <c r="N60" s="2"/>
      <c r="O60" s="2"/>
      <c r="P60" s="2"/>
      <c r="Q60" s="8">
        <f t="shared" si="2"/>
        <v>10</v>
      </c>
      <c r="R60" s="8">
        <f t="shared" si="3"/>
        <v>180</v>
      </c>
    </row>
    <row r="61" spans="2:18" x14ac:dyDescent="0.3">
      <c r="B61" s="9" t="s">
        <v>69</v>
      </c>
      <c r="C61" s="9">
        <v>36</v>
      </c>
      <c r="D61" s="151">
        <v>27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8">
        <f t="shared" si="2"/>
        <v>27</v>
      </c>
      <c r="R61" s="8">
        <f t="shared" si="3"/>
        <v>972</v>
      </c>
    </row>
    <row r="62" spans="2:18" x14ac:dyDescent="0.3">
      <c r="B62" s="9" t="s">
        <v>70</v>
      </c>
      <c r="C62" s="9">
        <v>36</v>
      </c>
      <c r="D62" s="151">
        <v>22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8">
        <f t="shared" si="2"/>
        <v>22</v>
      </c>
      <c r="R62" s="8">
        <f t="shared" si="3"/>
        <v>792</v>
      </c>
    </row>
    <row r="63" spans="2:18" x14ac:dyDescent="0.3">
      <c r="B63" s="9" t="s">
        <v>22</v>
      </c>
      <c r="C63" s="9">
        <v>72</v>
      </c>
      <c r="D63" s="151"/>
      <c r="E63" s="2"/>
      <c r="F63" s="2">
        <v>10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8">
        <f t="shared" si="2"/>
        <v>10</v>
      </c>
      <c r="R63" s="8">
        <f t="shared" si="3"/>
        <v>720</v>
      </c>
    </row>
    <row r="64" spans="2:18" x14ac:dyDescent="0.3">
      <c r="B64" s="9" t="s">
        <v>71</v>
      </c>
      <c r="C64" s="9">
        <v>25</v>
      </c>
      <c r="D64" s="151"/>
      <c r="E64" s="2">
        <v>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8">
        <f t="shared" si="2"/>
        <v>5</v>
      </c>
      <c r="R64" s="8">
        <f t="shared" si="3"/>
        <v>125</v>
      </c>
    </row>
    <row r="65" spans="2:18" x14ac:dyDescent="0.3">
      <c r="B65" s="9" t="s">
        <v>72</v>
      </c>
      <c r="C65" s="9">
        <v>25</v>
      </c>
      <c r="D65" s="151"/>
      <c r="E65" s="2">
        <v>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8">
        <f t="shared" si="2"/>
        <v>4</v>
      </c>
      <c r="R65" s="8">
        <f t="shared" si="3"/>
        <v>100</v>
      </c>
    </row>
    <row r="66" spans="2:18" x14ac:dyDescent="0.3">
      <c r="B66" s="9" t="s">
        <v>73</v>
      </c>
      <c r="C66" s="9">
        <v>25</v>
      </c>
      <c r="D66" s="151"/>
      <c r="E66" s="2">
        <v>2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8">
        <f t="shared" si="2"/>
        <v>2</v>
      </c>
      <c r="R66" s="8">
        <f t="shared" si="3"/>
        <v>50</v>
      </c>
    </row>
    <row r="67" spans="2:18" x14ac:dyDescent="0.3">
      <c r="B67" s="9" t="s">
        <v>74</v>
      </c>
      <c r="C67" s="9">
        <v>25</v>
      </c>
      <c r="D67" s="151"/>
      <c r="E67" s="2">
        <v>1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8">
        <f t="shared" si="2"/>
        <v>1</v>
      </c>
      <c r="R67" s="8">
        <f t="shared" si="3"/>
        <v>25</v>
      </c>
    </row>
    <row r="68" spans="2:18" x14ac:dyDescent="0.3">
      <c r="B68" s="9" t="s">
        <v>75</v>
      </c>
      <c r="C68" s="9">
        <v>25</v>
      </c>
      <c r="D68" s="151"/>
      <c r="E68" s="2"/>
      <c r="F68" s="2"/>
      <c r="G68" s="2"/>
      <c r="H68" s="2">
        <v>3</v>
      </c>
      <c r="I68" s="2"/>
      <c r="J68" s="2"/>
      <c r="K68" s="2"/>
      <c r="L68" s="2"/>
      <c r="M68" s="2"/>
      <c r="N68" s="2"/>
      <c r="O68" s="2"/>
      <c r="P68" s="2"/>
      <c r="Q68" s="8">
        <f t="shared" si="2"/>
        <v>3</v>
      </c>
      <c r="R68" s="8">
        <f t="shared" si="3"/>
        <v>75</v>
      </c>
    </row>
    <row r="69" spans="2:18" x14ac:dyDescent="0.3">
      <c r="B69" s="9" t="s">
        <v>83</v>
      </c>
      <c r="C69" s="9">
        <v>50</v>
      </c>
      <c r="D69" s="151"/>
      <c r="E69" s="2">
        <v>24</v>
      </c>
      <c r="F69" s="2"/>
      <c r="G69" s="2"/>
      <c r="H69" s="2"/>
      <c r="I69" s="2"/>
      <c r="J69" s="2"/>
      <c r="K69" s="2">
        <v>2</v>
      </c>
      <c r="L69" s="2"/>
      <c r="M69" s="2"/>
      <c r="N69" s="2"/>
      <c r="O69" s="2"/>
      <c r="P69" s="2"/>
      <c r="Q69" s="8">
        <f t="shared" si="2"/>
        <v>26</v>
      </c>
      <c r="R69" s="8">
        <f t="shared" si="3"/>
        <v>1300</v>
      </c>
    </row>
    <row r="70" spans="2:18" x14ac:dyDescent="0.3">
      <c r="B70" s="9" t="s">
        <v>184</v>
      </c>
      <c r="C70" s="9">
        <v>300</v>
      </c>
      <c r="D70" s="151"/>
      <c r="E70" s="2"/>
      <c r="F70" s="2"/>
      <c r="G70" s="2"/>
      <c r="H70" s="2"/>
      <c r="I70" s="2"/>
      <c r="J70" s="2">
        <v>2</v>
      </c>
      <c r="K70" s="2"/>
      <c r="L70" s="2"/>
      <c r="M70" s="2"/>
      <c r="N70" s="2"/>
      <c r="O70" s="2"/>
      <c r="P70" s="2"/>
      <c r="Q70" s="8">
        <f t="shared" si="2"/>
        <v>2</v>
      </c>
      <c r="R70" s="8">
        <f t="shared" si="3"/>
        <v>600</v>
      </c>
    </row>
    <row r="71" spans="2:18" x14ac:dyDescent="0.3">
      <c r="B71" s="9" t="s">
        <v>185</v>
      </c>
      <c r="C71" s="9">
        <v>100</v>
      </c>
      <c r="D71" s="151"/>
      <c r="E71" s="2"/>
      <c r="F71" s="2"/>
      <c r="G71" s="2"/>
      <c r="H71" s="2"/>
      <c r="I71" s="2"/>
      <c r="J71" s="2">
        <v>2</v>
      </c>
      <c r="K71" s="2"/>
      <c r="L71" s="2"/>
      <c r="M71" s="2"/>
      <c r="N71" s="2"/>
      <c r="O71" s="2"/>
      <c r="P71" s="2"/>
      <c r="Q71" s="8">
        <f t="shared" si="2"/>
        <v>2</v>
      </c>
      <c r="R71" s="8">
        <f t="shared" si="3"/>
        <v>200</v>
      </c>
    </row>
    <row r="72" spans="2:18" x14ac:dyDescent="0.3">
      <c r="B72" s="9" t="s">
        <v>186</v>
      </c>
      <c r="C72" s="9">
        <v>36</v>
      </c>
      <c r="D72" s="151"/>
      <c r="E72" s="2"/>
      <c r="F72" s="2"/>
      <c r="H72" s="2"/>
      <c r="I72" s="2"/>
      <c r="J72" s="2">
        <v>6</v>
      </c>
      <c r="K72" s="2"/>
      <c r="L72" s="2"/>
      <c r="M72" s="2"/>
      <c r="N72" s="2"/>
      <c r="O72" s="2"/>
      <c r="P72" s="2"/>
      <c r="Q72" s="8">
        <f t="shared" si="2"/>
        <v>6</v>
      </c>
      <c r="R72" s="8">
        <f t="shared" si="3"/>
        <v>216</v>
      </c>
    </row>
    <row r="73" spans="2:18" x14ac:dyDescent="0.3">
      <c r="B73" s="9" t="s">
        <v>182</v>
      </c>
      <c r="C73" s="9">
        <v>10</v>
      </c>
      <c r="D73" s="151"/>
      <c r="E73" s="2">
        <v>5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8">
        <f t="shared" si="2"/>
        <v>5</v>
      </c>
      <c r="R73" s="8">
        <f t="shared" si="3"/>
        <v>50</v>
      </c>
    </row>
    <row r="74" spans="2:18" x14ac:dyDescent="0.3">
      <c r="B74" s="16" t="s">
        <v>87</v>
      </c>
      <c r="C74" s="17"/>
      <c r="D74" s="152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5"/>
      <c r="R74" s="15"/>
    </row>
    <row r="75" spans="2:18" x14ac:dyDescent="0.3">
      <c r="B75" s="9" t="s">
        <v>10</v>
      </c>
      <c r="C75" s="9">
        <v>8</v>
      </c>
      <c r="D75" s="151"/>
      <c r="E75" s="2">
        <v>22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8">
        <f t="shared" ref="Q75:Q84" si="4">SUM(D75:P75)</f>
        <v>22</v>
      </c>
      <c r="R75" s="8">
        <f t="shared" ref="R75:R84" si="5">C75*Q75</f>
        <v>176</v>
      </c>
    </row>
    <row r="76" spans="2:18" x14ac:dyDescent="0.3">
      <c r="B76" s="9" t="s">
        <v>81</v>
      </c>
      <c r="C76" s="9">
        <v>8</v>
      </c>
      <c r="D76" s="151">
        <v>1</v>
      </c>
      <c r="E76" s="2"/>
      <c r="F76" s="2"/>
      <c r="G76" s="2"/>
      <c r="H76" s="2"/>
      <c r="I76" s="2"/>
      <c r="J76" s="2">
        <v>2</v>
      </c>
      <c r="K76" s="2"/>
      <c r="L76" s="2"/>
      <c r="M76" s="2"/>
      <c r="N76" s="2"/>
      <c r="O76" s="2"/>
      <c r="P76" s="2">
        <v>6</v>
      </c>
      <c r="Q76" s="8">
        <f t="shared" si="4"/>
        <v>9</v>
      </c>
      <c r="R76" s="8">
        <f t="shared" si="5"/>
        <v>72</v>
      </c>
    </row>
    <row r="77" spans="2:18" x14ac:dyDescent="0.3">
      <c r="B77" s="9" t="s">
        <v>11</v>
      </c>
      <c r="C77" s="9">
        <v>8</v>
      </c>
      <c r="D77" s="15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8">
        <f t="shared" si="4"/>
        <v>0</v>
      </c>
      <c r="R77" s="8">
        <f t="shared" si="5"/>
        <v>0</v>
      </c>
    </row>
    <row r="78" spans="2:18" x14ac:dyDescent="0.3">
      <c r="B78" s="9" t="s">
        <v>57</v>
      </c>
      <c r="C78" s="9">
        <v>8</v>
      </c>
      <c r="D78" s="15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8">
        <f t="shared" si="4"/>
        <v>0</v>
      </c>
      <c r="R78" s="8">
        <f t="shared" si="5"/>
        <v>0</v>
      </c>
    </row>
    <row r="79" spans="2:18" x14ac:dyDescent="0.3">
      <c r="B79" s="9" t="s">
        <v>12</v>
      </c>
      <c r="C79" s="9">
        <v>8</v>
      </c>
      <c r="D79" s="151"/>
      <c r="E79" s="2"/>
      <c r="F79" s="2"/>
      <c r="G79" s="2"/>
      <c r="H79" s="2"/>
      <c r="I79" s="2"/>
      <c r="J79" s="2">
        <v>3</v>
      </c>
      <c r="K79" s="2"/>
      <c r="L79" s="2"/>
      <c r="M79" s="2"/>
      <c r="N79" s="2"/>
      <c r="O79" s="2"/>
      <c r="P79" s="2"/>
      <c r="Q79" s="8">
        <f t="shared" si="4"/>
        <v>3</v>
      </c>
      <c r="R79" s="8">
        <f t="shared" si="5"/>
        <v>24</v>
      </c>
    </row>
    <row r="80" spans="2:18" x14ac:dyDescent="0.3">
      <c r="B80" s="9" t="s">
        <v>58</v>
      </c>
      <c r="C80" s="9">
        <v>8</v>
      </c>
      <c r="D80" s="15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8">
        <f t="shared" si="4"/>
        <v>0</v>
      </c>
      <c r="R80" s="8">
        <f t="shared" si="5"/>
        <v>0</v>
      </c>
    </row>
    <row r="81" spans="2:18" x14ac:dyDescent="0.3">
      <c r="B81" s="9" t="s">
        <v>31</v>
      </c>
      <c r="C81" s="9">
        <v>8</v>
      </c>
      <c r="D81" s="15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8">
        <f t="shared" si="4"/>
        <v>0</v>
      </c>
      <c r="R81" s="8">
        <f t="shared" si="5"/>
        <v>0</v>
      </c>
    </row>
    <row r="82" spans="2:18" x14ac:dyDescent="0.3">
      <c r="B82" s="9" t="s">
        <v>59</v>
      </c>
      <c r="C82" s="9">
        <v>8</v>
      </c>
      <c r="D82" s="15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8">
        <f t="shared" si="4"/>
        <v>0</v>
      </c>
      <c r="R82" s="8">
        <f t="shared" si="5"/>
        <v>0</v>
      </c>
    </row>
    <row r="83" spans="2:18" x14ac:dyDescent="0.3">
      <c r="B83" s="9" t="s">
        <v>76</v>
      </c>
      <c r="C83" s="9">
        <v>8</v>
      </c>
      <c r="D83" s="15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8">
        <f t="shared" si="4"/>
        <v>0</v>
      </c>
      <c r="R83" s="8">
        <f t="shared" si="5"/>
        <v>0</v>
      </c>
    </row>
    <row r="84" spans="2:18" x14ac:dyDescent="0.3">
      <c r="B84" s="9" t="s">
        <v>77</v>
      </c>
      <c r="C84" s="9">
        <v>8</v>
      </c>
      <c r="D84" s="151">
        <v>8</v>
      </c>
      <c r="E84" s="2">
        <v>22</v>
      </c>
      <c r="F84" s="2">
        <v>8</v>
      </c>
      <c r="G84" s="2">
        <v>8</v>
      </c>
      <c r="H84" s="2">
        <v>9</v>
      </c>
      <c r="I84" s="2"/>
      <c r="J84" s="2">
        <v>3</v>
      </c>
      <c r="K84" s="2">
        <v>12</v>
      </c>
      <c r="L84" s="2">
        <v>9</v>
      </c>
      <c r="M84" s="2">
        <v>10</v>
      </c>
      <c r="N84" s="2">
        <v>9</v>
      </c>
      <c r="O84" s="2">
        <v>9</v>
      </c>
      <c r="P84" s="2">
        <v>9</v>
      </c>
      <c r="Q84" s="8">
        <f t="shared" si="4"/>
        <v>116</v>
      </c>
      <c r="R84" s="8">
        <f t="shared" si="5"/>
        <v>928</v>
      </c>
    </row>
    <row r="85" spans="2:18" x14ac:dyDescent="0.3">
      <c r="B85" s="19" t="s">
        <v>88</v>
      </c>
      <c r="C85" s="17"/>
      <c r="D85" s="152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7"/>
      <c r="R85" s="17"/>
    </row>
    <row r="86" spans="2:18" x14ac:dyDescent="0.3">
      <c r="B86" s="9" t="s">
        <v>89</v>
      </c>
      <c r="C86" s="9">
        <v>25</v>
      </c>
      <c r="D86" s="15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8">
        <f t="shared" ref="Q86:Q91" si="6">SUM(D86:P86)</f>
        <v>0</v>
      </c>
      <c r="R86" s="8">
        <f t="shared" ref="R86:R91" si="7">C86*Q86</f>
        <v>0</v>
      </c>
    </row>
    <row r="87" spans="2:18" x14ac:dyDescent="0.3">
      <c r="B87" s="9" t="s">
        <v>90</v>
      </c>
      <c r="C87" s="9">
        <v>30</v>
      </c>
      <c r="D87" s="15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8">
        <f t="shared" si="6"/>
        <v>0</v>
      </c>
      <c r="R87" s="8">
        <f t="shared" si="7"/>
        <v>0</v>
      </c>
    </row>
    <row r="88" spans="2:18" x14ac:dyDescent="0.3">
      <c r="B88" s="9" t="s">
        <v>91</v>
      </c>
      <c r="C88" s="9">
        <v>30</v>
      </c>
      <c r="D88" s="15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8">
        <f t="shared" si="6"/>
        <v>0</v>
      </c>
      <c r="R88" s="8">
        <f t="shared" si="7"/>
        <v>0</v>
      </c>
    </row>
    <row r="89" spans="2:18" x14ac:dyDescent="0.3">
      <c r="B89" s="9" t="s">
        <v>189</v>
      </c>
      <c r="C89" s="9">
        <v>20</v>
      </c>
      <c r="D89" s="151"/>
      <c r="E89" s="2">
        <v>6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8">
        <f t="shared" si="6"/>
        <v>6</v>
      </c>
      <c r="R89" s="8">
        <f t="shared" si="7"/>
        <v>120</v>
      </c>
    </row>
    <row r="90" spans="2:18" x14ac:dyDescent="0.3">
      <c r="B90" s="9" t="s">
        <v>190</v>
      </c>
      <c r="C90" s="9">
        <v>15</v>
      </c>
      <c r="D90" s="151">
        <v>3</v>
      </c>
      <c r="E90" s="2">
        <v>2</v>
      </c>
      <c r="F90" s="2"/>
      <c r="G90" s="2">
        <v>5</v>
      </c>
      <c r="H90" s="2">
        <v>4</v>
      </c>
      <c r="I90" s="2"/>
      <c r="J90" s="2"/>
      <c r="K90" s="2">
        <v>3</v>
      </c>
      <c r="L90" s="2">
        <v>6</v>
      </c>
      <c r="M90" s="2"/>
      <c r="N90" s="2">
        <v>1</v>
      </c>
      <c r="O90" s="2">
        <v>3</v>
      </c>
      <c r="P90" s="2">
        <v>1</v>
      </c>
      <c r="Q90" s="8">
        <f t="shared" si="6"/>
        <v>28</v>
      </c>
      <c r="R90" s="8">
        <f t="shared" si="7"/>
        <v>420</v>
      </c>
    </row>
    <row r="91" spans="2:18" ht="15" thickBot="1" x14ac:dyDescent="0.35">
      <c r="B91" s="9" t="s">
        <v>191</v>
      </c>
      <c r="C91" s="9">
        <v>15</v>
      </c>
      <c r="D91" s="15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8">
        <f t="shared" si="6"/>
        <v>0</v>
      </c>
      <c r="R91" s="8">
        <f t="shared" si="7"/>
        <v>0</v>
      </c>
    </row>
    <row r="92" spans="2:18" ht="15" thickBot="1" x14ac:dyDescent="0.35">
      <c r="B92" s="105" t="s">
        <v>32</v>
      </c>
      <c r="C92" s="10"/>
      <c r="D92" s="153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20"/>
      <c r="Q92" s="10">
        <f>SUM(Q13:Q91)</f>
        <v>2978</v>
      </c>
      <c r="R92" s="11">
        <f>SUM(R13:R91)</f>
        <v>146278</v>
      </c>
    </row>
    <row r="94" spans="2:18" x14ac:dyDescent="0.3">
      <c r="B94" s="155" t="s">
        <v>157</v>
      </c>
    </row>
    <row r="95" spans="2:18" x14ac:dyDescent="0.3">
      <c r="B95" s="154" t="s">
        <v>187</v>
      </c>
    </row>
    <row r="96" spans="2:18" x14ac:dyDescent="0.3">
      <c r="B96" s="154" t="s">
        <v>188</v>
      </c>
    </row>
    <row r="98" spans="2:2" x14ac:dyDescent="0.3">
      <c r="B98" s="155" t="s">
        <v>160</v>
      </c>
    </row>
    <row r="99" spans="2:2" x14ac:dyDescent="0.3">
      <c r="B99" s="154" t="s">
        <v>192</v>
      </c>
    </row>
  </sheetData>
  <dataValidations disablePrompts="1" count="1">
    <dataValidation type="list" allowBlank="1" showInputMessage="1" showErrorMessage="1" sqref="C5" xr:uid="{181149CA-5231-4635-B13B-7172312ECBA2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B8C7-4C39-4690-8090-B3553A3B763C}">
  <sheetPr>
    <pageSetUpPr fitToPage="1"/>
  </sheetPr>
  <dimension ref="B2:G95"/>
  <sheetViews>
    <sheetView topLeftCell="A54" zoomScale="70" zoomScaleNormal="70" zoomScaleSheetLayoutView="85" workbookViewId="0">
      <selection activeCell="B88" sqref="B88:B90"/>
    </sheetView>
  </sheetViews>
  <sheetFormatPr defaultRowHeight="14.4" x14ac:dyDescent="0.3"/>
  <cols>
    <col min="1" max="1" width="2.6640625" customWidth="1"/>
    <col min="2" max="2" width="25.77734375" style="1" customWidth="1"/>
    <col min="3" max="3" width="13.6640625" customWidth="1"/>
    <col min="4" max="4" width="25.77734375" customWidth="1"/>
    <col min="5" max="7" width="20.77734375" customWidth="1"/>
  </cols>
  <sheetData>
    <row r="2" spans="2:7" s="22" customFormat="1" ht="13.95" customHeight="1" x14ac:dyDescent="0.3">
      <c r="B2" s="21"/>
      <c r="C2" s="21"/>
      <c r="D2" s="21"/>
      <c r="E2" s="21"/>
      <c r="F2" s="21"/>
      <c r="G2" s="21"/>
    </row>
    <row r="3" spans="2:7" s="22" customFormat="1" ht="13.95" customHeight="1" x14ac:dyDescent="0.3">
      <c r="B3" s="23" t="s">
        <v>92</v>
      </c>
      <c r="C3" s="24" t="s">
        <v>173</v>
      </c>
      <c r="D3" s="25"/>
      <c r="E3" s="26"/>
      <c r="F3" s="26"/>
      <c r="G3" s="26"/>
    </row>
    <row r="4" spans="2:7" s="22" customFormat="1" ht="13.95" customHeight="1" x14ac:dyDescent="0.3">
      <c r="B4" s="27" t="s">
        <v>95</v>
      </c>
      <c r="C4" s="28" t="s">
        <v>165</v>
      </c>
      <c r="D4" s="25"/>
      <c r="E4" s="26"/>
      <c r="F4" s="26"/>
      <c r="G4" s="26"/>
    </row>
    <row r="5" spans="2:7" s="22" customFormat="1" ht="13.95" customHeight="1" x14ac:dyDescent="0.3">
      <c r="B5" s="23" t="s">
        <v>96</v>
      </c>
      <c r="C5" s="29" t="s">
        <v>97</v>
      </c>
      <c r="D5" s="25"/>
      <c r="E5" s="26"/>
      <c r="F5" s="26"/>
      <c r="G5" s="26"/>
    </row>
    <row r="6" spans="2:7" s="22" customFormat="1" ht="13.95" customHeight="1" x14ac:dyDescent="0.3">
      <c r="B6" s="30"/>
      <c r="C6" s="30"/>
      <c r="D6" s="30"/>
      <c r="E6" s="30"/>
      <c r="F6" s="30"/>
      <c r="G6" s="30"/>
    </row>
    <row r="7" spans="2:7" ht="15" thickBot="1" x14ac:dyDescent="0.35"/>
    <row r="8" spans="2:7" x14ac:dyDescent="0.3">
      <c r="B8" s="6" t="s">
        <v>23</v>
      </c>
      <c r="C8" s="6" t="s">
        <v>26</v>
      </c>
      <c r="D8" s="95" t="s">
        <v>166</v>
      </c>
      <c r="E8" s="95" t="s">
        <v>167</v>
      </c>
      <c r="F8" s="95" t="s">
        <v>168</v>
      </c>
      <c r="G8" s="95" t="s">
        <v>104</v>
      </c>
    </row>
    <row r="9" spans="2:7" x14ac:dyDescent="0.3">
      <c r="B9" s="96"/>
      <c r="C9" s="96"/>
      <c r="D9" s="97"/>
      <c r="E9" s="97" t="s">
        <v>169</v>
      </c>
      <c r="F9" s="97" t="s">
        <v>170</v>
      </c>
      <c r="G9" s="97" t="s">
        <v>171</v>
      </c>
    </row>
    <row r="10" spans="2:7" ht="15" thickBot="1" x14ac:dyDescent="0.35">
      <c r="B10" s="7"/>
      <c r="C10" s="7"/>
      <c r="D10" s="98"/>
      <c r="E10" s="98" t="s">
        <v>172</v>
      </c>
      <c r="F10" s="98" t="s">
        <v>171</v>
      </c>
      <c r="G10" s="98"/>
    </row>
    <row r="11" spans="2:7" x14ac:dyDescent="0.3">
      <c r="B11" s="14" t="s">
        <v>86</v>
      </c>
      <c r="C11" s="15"/>
      <c r="D11" s="99"/>
      <c r="E11" s="99"/>
      <c r="F11" s="99"/>
      <c r="G11" s="99"/>
    </row>
    <row r="12" spans="2:7" x14ac:dyDescent="0.3">
      <c r="B12" s="8" t="s">
        <v>1</v>
      </c>
      <c r="C12" s="110">
        <f>'Tellijst Oudbouw'!Q13</f>
        <v>9</v>
      </c>
      <c r="D12" s="8"/>
      <c r="E12" s="8"/>
      <c r="F12" s="101">
        <v>0</v>
      </c>
      <c r="G12" s="112">
        <f t="shared" ref="G12:G80" si="0">C12*F12</f>
        <v>0</v>
      </c>
    </row>
    <row r="13" spans="2:7" x14ac:dyDescent="0.3">
      <c r="B13" s="9" t="s">
        <v>41</v>
      </c>
      <c r="C13" s="110">
        <f>'Tellijst Oudbouw'!Q14</f>
        <v>2</v>
      </c>
      <c r="D13" s="8"/>
      <c r="E13" s="8"/>
      <c r="F13" s="101">
        <v>0</v>
      </c>
      <c r="G13" s="112">
        <f t="shared" si="0"/>
        <v>0</v>
      </c>
    </row>
    <row r="14" spans="2:7" x14ac:dyDescent="0.3">
      <c r="B14" s="9" t="s">
        <v>0</v>
      </c>
      <c r="C14" s="110">
        <f>'Tellijst Oudbouw'!Q15</f>
        <v>261</v>
      </c>
      <c r="D14" s="8"/>
      <c r="E14" s="8"/>
      <c r="F14" s="101">
        <v>0</v>
      </c>
      <c r="G14" s="112">
        <f t="shared" si="0"/>
        <v>0</v>
      </c>
    </row>
    <row r="15" spans="2:7" x14ac:dyDescent="0.3">
      <c r="B15" s="9" t="s">
        <v>42</v>
      </c>
      <c r="C15" s="110">
        <f>'Tellijst Oudbouw'!Q16</f>
        <v>2</v>
      </c>
      <c r="D15" s="8"/>
      <c r="E15" s="8"/>
      <c r="F15" s="101">
        <v>0</v>
      </c>
      <c r="G15" s="112">
        <f t="shared" si="0"/>
        <v>0</v>
      </c>
    </row>
    <row r="16" spans="2:7" x14ac:dyDescent="0.3">
      <c r="B16" s="9" t="s">
        <v>43</v>
      </c>
      <c r="C16" s="110">
        <f>'Tellijst Oudbouw'!Q17</f>
        <v>8</v>
      </c>
      <c r="D16" s="8"/>
      <c r="E16" s="8"/>
      <c r="F16" s="101">
        <v>0</v>
      </c>
      <c r="G16" s="112">
        <f t="shared" si="0"/>
        <v>0</v>
      </c>
    </row>
    <row r="17" spans="2:7" x14ac:dyDescent="0.3">
      <c r="B17" s="9" t="s">
        <v>44</v>
      </c>
      <c r="C17" s="110">
        <f>'Tellijst Oudbouw'!Q18</f>
        <v>662</v>
      </c>
      <c r="D17" s="8"/>
      <c r="E17" s="8"/>
      <c r="F17" s="101">
        <v>0</v>
      </c>
      <c r="G17" s="112">
        <f t="shared" si="0"/>
        <v>0</v>
      </c>
    </row>
    <row r="18" spans="2:7" x14ac:dyDescent="0.3">
      <c r="B18" s="9" t="s">
        <v>45</v>
      </c>
      <c r="C18" s="110">
        <f>'Tellijst Oudbouw'!Q19</f>
        <v>239</v>
      </c>
      <c r="D18" s="8"/>
      <c r="E18" s="8"/>
      <c r="F18" s="101">
        <v>0</v>
      </c>
      <c r="G18" s="112">
        <f t="shared" si="0"/>
        <v>0</v>
      </c>
    </row>
    <row r="19" spans="2:7" x14ac:dyDescent="0.3">
      <c r="B19" s="9" t="s">
        <v>46</v>
      </c>
      <c r="C19" s="110">
        <f>'Tellijst Oudbouw'!Q20</f>
        <v>281</v>
      </c>
      <c r="D19" s="8"/>
      <c r="E19" s="8"/>
      <c r="F19" s="101">
        <v>0</v>
      </c>
      <c r="G19" s="112">
        <f t="shared" si="0"/>
        <v>0</v>
      </c>
    </row>
    <row r="20" spans="2:7" x14ac:dyDescent="0.3">
      <c r="B20" s="9" t="s">
        <v>2</v>
      </c>
      <c r="C20" s="110">
        <f>'Tellijst Oudbouw'!Q21</f>
        <v>24</v>
      </c>
      <c r="D20" s="8"/>
      <c r="E20" s="8"/>
      <c r="F20" s="101">
        <v>0</v>
      </c>
      <c r="G20" s="112">
        <f t="shared" si="0"/>
        <v>0</v>
      </c>
    </row>
    <row r="21" spans="2:7" x14ac:dyDescent="0.3">
      <c r="B21" s="9" t="s">
        <v>47</v>
      </c>
      <c r="C21" s="110">
        <f>'Tellijst Oudbouw'!Q22</f>
        <v>24</v>
      </c>
      <c r="D21" s="8"/>
      <c r="E21" s="8"/>
      <c r="F21" s="101">
        <v>0</v>
      </c>
      <c r="G21" s="112">
        <f t="shared" si="0"/>
        <v>0</v>
      </c>
    </row>
    <row r="22" spans="2:7" x14ac:dyDescent="0.3">
      <c r="B22" s="9" t="s">
        <v>48</v>
      </c>
      <c r="C22" s="110">
        <f>'Tellijst Oudbouw'!Q23</f>
        <v>29</v>
      </c>
      <c r="D22" s="8"/>
      <c r="E22" s="8"/>
      <c r="F22" s="101">
        <v>0</v>
      </c>
      <c r="G22" s="112">
        <f t="shared" si="0"/>
        <v>0</v>
      </c>
    </row>
    <row r="23" spans="2:7" x14ac:dyDescent="0.3">
      <c r="B23" s="9" t="s">
        <v>49</v>
      </c>
      <c r="C23" s="110">
        <f>'Tellijst Oudbouw'!Q24</f>
        <v>46</v>
      </c>
      <c r="D23" s="8"/>
      <c r="E23" s="8"/>
      <c r="F23" s="101">
        <v>0</v>
      </c>
      <c r="G23" s="112">
        <f t="shared" si="0"/>
        <v>0</v>
      </c>
    </row>
    <row r="24" spans="2:7" x14ac:dyDescent="0.3">
      <c r="B24" s="9" t="s">
        <v>3</v>
      </c>
      <c r="C24" s="110">
        <f>'Tellijst Oudbouw'!Q25</f>
        <v>71</v>
      </c>
      <c r="D24" s="8"/>
      <c r="E24" s="8"/>
      <c r="F24" s="101">
        <v>0</v>
      </c>
      <c r="G24" s="112">
        <f t="shared" si="0"/>
        <v>0</v>
      </c>
    </row>
    <row r="25" spans="2:7" x14ac:dyDescent="0.3">
      <c r="B25" s="9" t="s">
        <v>50</v>
      </c>
      <c r="C25" s="110">
        <f>'Tellijst Oudbouw'!Q26</f>
        <v>13</v>
      </c>
      <c r="D25" s="8"/>
      <c r="E25" s="8"/>
      <c r="F25" s="101">
        <v>0</v>
      </c>
      <c r="G25" s="112">
        <f t="shared" si="0"/>
        <v>0</v>
      </c>
    </row>
    <row r="26" spans="2:7" x14ac:dyDescent="0.3">
      <c r="B26" s="9" t="s">
        <v>4</v>
      </c>
      <c r="C26" s="110">
        <f>'Tellijst Oudbouw'!Q27</f>
        <v>128</v>
      </c>
      <c r="D26" s="8"/>
      <c r="E26" s="8"/>
      <c r="F26" s="101">
        <v>0</v>
      </c>
      <c r="G26" s="112">
        <f t="shared" si="0"/>
        <v>0</v>
      </c>
    </row>
    <row r="27" spans="2:7" x14ac:dyDescent="0.3">
      <c r="B27" s="9" t="s">
        <v>51</v>
      </c>
      <c r="C27" s="110">
        <f>'Tellijst Oudbouw'!Q28</f>
        <v>35</v>
      </c>
      <c r="D27" s="8"/>
      <c r="E27" s="8"/>
      <c r="F27" s="101">
        <v>0</v>
      </c>
      <c r="G27" s="112">
        <f t="shared" si="0"/>
        <v>0</v>
      </c>
    </row>
    <row r="28" spans="2:7" x14ac:dyDescent="0.3">
      <c r="B28" s="9" t="s">
        <v>52</v>
      </c>
      <c r="C28" s="110">
        <f>'Tellijst Oudbouw'!Q29</f>
        <v>22</v>
      </c>
      <c r="D28" s="8"/>
      <c r="E28" s="8"/>
      <c r="F28" s="101">
        <v>0</v>
      </c>
      <c r="G28" s="112">
        <f t="shared" si="0"/>
        <v>0</v>
      </c>
    </row>
    <row r="29" spans="2:7" x14ac:dyDescent="0.3">
      <c r="B29" s="9" t="s">
        <v>84</v>
      </c>
      <c r="C29" s="110">
        <f>'Tellijst Oudbouw'!Q30</f>
        <v>4</v>
      </c>
      <c r="D29" s="8"/>
      <c r="E29" s="8"/>
      <c r="F29" s="101">
        <v>0</v>
      </c>
      <c r="G29" s="112">
        <f t="shared" si="0"/>
        <v>0</v>
      </c>
    </row>
    <row r="30" spans="2:7" x14ac:dyDescent="0.3">
      <c r="B30" s="9" t="s">
        <v>5</v>
      </c>
      <c r="C30" s="110">
        <f>'Tellijst Oudbouw'!Q31</f>
        <v>5</v>
      </c>
      <c r="D30" s="8"/>
      <c r="E30" s="8"/>
      <c r="F30" s="101">
        <v>0</v>
      </c>
      <c r="G30" s="112">
        <f t="shared" si="0"/>
        <v>0</v>
      </c>
    </row>
    <row r="31" spans="2:7" x14ac:dyDescent="0.3">
      <c r="B31" s="9" t="s">
        <v>53</v>
      </c>
      <c r="C31" s="110">
        <f>'Tellijst Oudbouw'!Q32</f>
        <v>2</v>
      </c>
      <c r="D31" s="8"/>
      <c r="E31" s="8"/>
      <c r="F31" s="101">
        <v>0</v>
      </c>
      <c r="G31" s="112">
        <f t="shared" si="0"/>
        <v>0</v>
      </c>
    </row>
    <row r="32" spans="2:7" x14ac:dyDescent="0.3">
      <c r="B32" s="9" t="s">
        <v>6</v>
      </c>
      <c r="C32" s="110">
        <f>'Tellijst Oudbouw'!Q33</f>
        <v>213</v>
      </c>
      <c r="D32" s="8"/>
      <c r="E32" s="8"/>
      <c r="F32" s="101">
        <v>0</v>
      </c>
      <c r="G32" s="112">
        <f t="shared" si="0"/>
        <v>0</v>
      </c>
    </row>
    <row r="33" spans="2:7" x14ac:dyDescent="0.3">
      <c r="B33" s="9" t="s">
        <v>7</v>
      </c>
      <c r="C33" s="110">
        <f>'Tellijst Oudbouw'!Q34</f>
        <v>9</v>
      </c>
      <c r="D33" s="8"/>
      <c r="E33" s="8"/>
      <c r="F33" s="101">
        <v>0</v>
      </c>
      <c r="G33" s="112">
        <f t="shared" si="0"/>
        <v>0</v>
      </c>
    </row>
    <row r="34" spans="2:7" x14ac:dyDescent="0.3">
      <c r="B34" s="9" t="s">
        <v>54</v>
      </c>
      <c r="C34" s="110">
        <f>'Tellijst Oudbouw'!Q35</f>
        <v>5</v>
      </c>
      <c r="D34" s="8"/>
      <c r="E34" s="8"/>
      <c r="F34" s="101">
        <v>0</v>
      </c>
      <c r="G34" s="112">
        <f t="shared" si="0"/>
        <v>0</v>
      </c>
    </row>
    <row r="35" spans="2:7" x14ac:dyDescent="0.3">
      <c r="B35" s="9" t="s">
        <v>55</v>
      </c>
      <c r="C35" s="110">
        <f>'Tellijst Oudbouw'!Q36</f>
        <v>0</v>
      </c>
      <c r="D35" s="8"/>
      <c r="E35" s="8"/>
      <c r="F35" s="101">
        <v>0</v>
      </c>
      <c r="G35" s="112">
        <f t="shared" si="0"/>
        <v>0</v>
      </c>
    </row>
    <row r="36" spans="2:7" x14ac:dyDescent="0.3">
      <c r="B36" s="9" t="s">
        <v>9</v>
      </c>
      <c r="C36" s="110">
        <f>'Tellijst Oudbouw'!Q37</f>
        <v>18</v>
      </c>
      <c r="D36" s="8"/>
      <c r="E36" s="8"/>
      <c r="F36" s="101">
        <v>0</v>
      </c>
      <c r="G36" s="112">
        <f t="shared" si="0"/>
        <v>0</v>
      </c>
    </row>
    <row r="37" spans="2:7" x14ac:dyDescent="0.3">
      <c r="B37" s="9" t="s">
        <v>8</v>
      </c>
      <c r="C37" s="110">
        <f>'Tellijst Oudbouw'!Q38</f>
        <v>97</v>
      </c>
      <c r="D37" s="8"/>
      <c r="E37" s="8"/>
      <c r="F37" s="101">
        <v>0</v>
      </c>
      <c r="G37" s="112">
        <f t="shared" si="0"/>
        <v>0</v>
      </c>
    </row>
    <row r="38" spans="2:7" x14ac:dyDescent="0.3">
      <c r="B38" s="9" t="s">
        <v>56</v>
      </c>
      <c r="C38" s="110">
        <f>'Tellijst Oudbouw'!Q39</f>
        <v>23</v>
      </c>
      <c r="D38" s="8"/>
      <c r="E38" s="8"/>
      <c r="F38" s="101">
        <v>0</v>
      </c>
      <c r="G38" s="112">
        <f t="shared" si="0"/>
        <v>0</v>
      </c>
    </row>
    <row r="39" spans="2:7" x14ac:dyDescent="0.3">
      <c r="B39" s="9" t="s">
        <v>80</v>
      </c>
      <c r="C39" s="110">
        <f>'Tellijst Oudbouw'!Q40</f>
        <v>1</v>
      </c>
      <c r="D39" s="8"/>
      <c r="E39" s="8"/>
      <c r="F39" s="101">
        <v>0</v>
      </c>
      <c r="G39" s="112">
        <f t="shared" si="0"/>
        <v>0</v>
      </c>
    </row>
    <row r="40" spans="2:7" x14ac:dyDescent="0.3">
      <c r="B40" s="9" t="s">
        <v>60</v>
      </c>
      <c r="C40" s="110">
        <f>'Tellijst Oudbouw'!Q41</f>
        <v>0</v>
      </c>
      <c r="D40" s="8"/>
      <c r="E40" s="8"/>
      <c r="F40" s="101">
        <v>0</v>
      </c>
      <c r="G40" s="112">
        <f t="shared" si="0"/>
        <v>0</v>
      </c>
    </row>
    <row r="41" spans="2:7" x14ac:dyDescent="0.3">
      <c r="B41" s="9" t="s">
        <v>13</v>
      </c>
      <c r="C41" s="110">
        <f>'Tellijst Oudbouw'!Q42</f>
        <v>0</v>
      </c>
      <c r="D41" s="8"/>
      <c r="E41" s="8"/>
      <c r="F41" s="101">
        <v>0</v>
      </c>
      <c r="G41" s="112">
        <f t="shared" si="0"/>
        <v>0</v>
      </c>
    </row>
    <row r="42" spans="2:7" x14ac:dyDescent="0.3">
      <c r="B42" s="9" t="s">
        <v>61</v>
      </c>
      <c r="C42" s="110">
        <f>'Tellijst Oudbouw'!Q43</f>
        <v>0</v>
      </c>
      <c r="D42" s="8"/>
      <c r="E42" s="8"/>
      <c r="F42" s="101">
        <v>0</v>
      </c>
      <c r="G42" s="112">
        <f t="shared" si="0"/>
        <v>0</v>
      </c>
    </row>
    <row r="43" spans="2:7" x14ac:dyDescent="0.3">
      <c r="B43" s="9" t="s">
        <v>14</v>
      </c>
      <c r="C43" s="110">
        <f>'Tellijst Oudbouw'!Q44</f>
        <v>5</v>
      </c>
      <c r="D43" s="8"/>
      <c r="E43" s="8"/>
      <c r="F43" s="101">
        <v>0</v>
      </c>
      <c r="G43" s="112">
        <f t="shared" si="0"/>
        <v>0</v>
      </c>
    </row>
    <row r="44" spans="2:7" x14ac:dyDescent="0.3">
      <c r="B44" s="9" t="s">
        <v>15</v>
      </c>
      <c r="C44" s="110">
        <f>'Tellijst Oudbouw'!Q45</f>
        <v>6</v>
      </c>
      <c r="D44" s="8"/>
      <c r="E44" s="8"/>
      <c r="F44" s="101">
        <v>0</v>
      </c>
      <c r="G44" s="112">
        <f t="shared" si="0"/>
        <v>0</v>
      </c>
    </row>
    <row r="45" spans="2:7" x14ac:dyDescent="0.3">
      <c r="B45" s="9" t="s">
        <v>62</v>
      </c>
      <c r="C45" s="110">
        <f>'Tellijst Oudbouw'!Q46</f>
        <v>2</v>
      </c>
      <c r="D45" s="8"/>
      <c r="E45" s="8"/>
      <c r="F45" s="101">
        <v>0</v>
      </c>
      <c r="G45" s="112">
        <f t="shared" si="0"/>
        <v>0</v>
      </c>
    </row>
    <row r="46" spans="2:7" x14ac:dyDescent="0.3">
      <c r="B46" s="9" t="s">
        <v>16</v>
      </c>
      <c r="C46" s="110">
        <f>'Tellijst Oudbouw'!Q47</f>
        <v>52</v>
      </c>
      <c r="D46" s="8"/>
      <c r="E46" s="8"/>
      <c r="F46" s="101">
        <v>0</v>
      </c>
      <c r="G46" s="112">
        <f t="shared" si="0"/>
        <v>0</v>
      </c>
    </row>
    <row r="47" spans="2:7" x14ac:dyDescent="0.3">
      <c r="B47" s="9" t="s">
        <v>63</v>
      </c>
      <c r="C47" s="110">
        <f>'Tellijst Oudbouw'!Q48</f>
        <v>34</v>
      </c>
      <c r="D47" s="8"/>
      <c r="E47" s="8"/>
      <c r="F47" s="101">
        <v>0</v>
      </c>
      <c r="G47" s="112">
        <f t="shared" si="0"/>
        <v>0</v>
      </c>
    </row>
    <row r="48" spans="2:7" x14ac:dyDescent="0.3">
      <c r="B48" s="9" t="s">
        <v>17</v>
      </c>
      <c r="C48" s="110">
        <f>'Tellijst Oudbouw'!Q49</f>
        <v>15</v>
      </c>
      <c r="D48" s="8"/>
      <c r="E48" s="8"/>
      <c r="F48" s="101">
        <v>0</v>
      </c>
      <c r="G48" s="112">
        <f t="shared" si="0"/>
        <v>0</v>
      </c>
    </row>
    <row r="49" spans="2:7" x14ac:dyDescent="0.3">
      <c r="B49" s="9" t="s">
        <v>18</v>
      </c>
      <c r="C49" s="110">
        <f>'Tellijst Oudbouw'!Q50</f>
        <v>14</v>
      </c>
      <c r="D49" s="8"/>
      <c r="E49" s="8"/>
      <c r="F49" s="101">
        <v>0</v>
      </c>
      <c r="G49" s="112">
        <f t="shared" si="0"/>
        <v>0</v>
      </c>
    </row>
    <row r="50" spans="2:7" x14ac:dyDescent="0.3">
      <c r="B50" s="9" t="s">
        <v>85</v>
      </c>
      <c r="C50" s="110">
        <f>'Tellijst Oudbouw'!Q51</f>
        <v>19</v>
      </c>
      <c r="D50" s="8"/>
      <c r="E50" s="8"/>
      <c r="F50" s="101">
        <v>0</v>
      </c>
      <c r="G50" s="112">
        <f t="shared" si="0"/>
        <v>0</v>
      </c>
    </row>
    <row r="51" spans="2:7" x14ac:dyDescent="0.3">
      <c r="B51" s="9" t="s">
        <v>64</v>
      </c>
      <c r="C51" s="110">
        <f>'Tellijst Oudbouw'!Q52</f>
        <v>0</v>
      </c>
      <c r="D51" s="8"/>
      <c r="E51" s="8"/>
      <c r="F51" s="101">
        <v>0</v>
      </c>
      <c r="G51" s="112">
        <f t="shared" si="0"/>
        <v>0</v>
      </c>
    </row>
    <row r="52" spans="2:7" x14ac:dyDescent="0.3">
      <c r="B52" s="9" t="s">
        <v>65</v>
      </c>
      <c r="C52" s="110">
        <f>'Tellijst Oudbouw'!Q53</f>
        <v>0</v>
      </c>
      <c r="D52" s="8"/>
      <c r="E52" s="8"/>
      <c r="F52" s="101">
        <v>0</v>
      </c>
      <c r="G52" s="112">
        <f t="shared" si="0"/>
        <v>0</v>
      </c>
    </row>
    <row r="53" spans="2:7" x14ac:dyDescent="0.3">
      <c r="B53" s="9" t="s">
        <v>20</v>
      </c>
      <c r="C53" s="110">
        <f>'Tellijst Oudbouw'!Q54</f>
        <v>176</v>
      </c>
      <c r="D53" s="8"/>
      <c r="E53" s="8"/>
      <c r="F53" s="101">
        <v>0</v>
      </c>
      <c r="G53" s="112">
        <f t="shared" si="0"/>
        <v>0</v>
      </c>
    </row>
    <row r="54" spans="2:7" x14ac:dyDescent="0.3">
      <c r="B54" s="9" t="s">
        <v>82</v>
      </c>
      <c r="C54" s="110">
        <f>'Tellijst Oudbouw'!Q55</f>
        <v>17</v>
      </c>
      <c r="D54" s="8"/>
      <c r="E54" s="8"/>
      <c r="F54" s="101">
        <v>0</v>
      </c>
      <c r="G54" s="112">
        <f t="shared" si="0"/>
        <v>0</v>
      </c>
    </row>
    <row r="55" spans="2:7" x14ac:dyDescent="0.3">
      <c r="B55" s="9" t="s">
        <v>66</v>
      </c>
      <c r="C55" s="110">
        <f>'Tellijst Oudbouw'!Q56</f>
        <v>14</v>
      </c>
      <c r="D55" s="8"/>
      <c r="E55" s="8"/>
      <c r="F55" s="101">
        <v>0</v>
      </c>
      <c r="G55" s="112">
        <f t="shared" si="0"/>
        <v>0</v>
      </c>
    </row>
    <row r="56" spans="2:7" x14ac:dyDescent="0.3">
      <c r="B56" s="9" t="s">
        <v>19</v>
      </c>
      <c r="C56" s="110">
        <f>'Tellijst Oudbouw'!Q57</f>
        <v>0</v>
      </c>
      <c r="D56" s="8"/>
      <c r="E56" s="8"/>
      <c r="F56" s="101">
        <v>0</v>
      </c>
      <c r="G56" s="112">
        <f t="shared" si="0"/>
        <v>0</v>
      </c>
    </row>
    <row r="57" spans="2:7" x14ac:dyDescent="0.3">
      <c r="B57" s="9" t="s">
        <v>67</v>
      </c>
      <c r="C57" s="110">
        <f>'Tellijst Oudbouw'!Q58</f>
        <v>0</v>
      </c>
      <c r="D57" s="8"/>
      <c r="E57" s="8"/>
      <c r="F57" s="101">
        <v>0</v>
      </c>
      <c r="G57" s="112">
        <f t="shared" si="0"/>
        <v>0</v>
      </c>
    </row>
    <row r="58" spans="2:7" x14ac:dyDescent="0.3">
      <c r="B58" s="9" t="s">
        <v>21</v>
      </c>
      <c r="C58" s="110">
        <f>'Tellijst Oudbouw'!Q59</f>
        <v>82</v>
      </c>
      <c r="D58" s="8"/>
      <c r="E58" s="8"/>
      <c r="F58" s="101">
        <v>0</v>
      </c>
      <c r="G58" s="112">
        <f t="shared" si="0"/>
        <v>0</v>
      </c>
    </row>
    <row r="59" spans="2:7" x14ac:dyDescent="0.3">
      <c r="B59" s="9" t="s">
        <v>68</v>
      </c>
      <c r="C59" s="110">
        <f>'Tellijst Oudbouw'!Q60</f>
        <v>10</v>
      </c>
      <c r="D59" s="8"/>
      <c r="E59" s="8"/>
      <c r="F59" s="101">
        <v>0</v>
      </c>
      <c r="G59" s="112">
        <f t="shared" si="0"/>
        <v>0</v>
      </c>
    </row>
    <row r="60" spans="2:7" x14ac:dyDescent="0.3">
      <c r="B60" s="9" t="s">
        <v>69</v>
      </c>
      <c r="C60" s="110">
        <f>'Tellijst Oudbouw'!Q61</f>
        <v>27</v>
      </c>
      <c r="D60" s="8"/>
      <c r="E60" s="8"/>
      <c r="F60" s="101">
        <v>0</v>
      </c>
      <c r="G60" s="112">
        <f t="shared" si="0"/>
        <v>0</v>
      </c>
    </row>
    <row r="61" spans="2:7" x14ac:dyDescent="0.3">
      <c r="B61" s="9" t="s">
        <v>70</v>
      </c>
      <c r="C61" s="110">
        <f>'Tellijst Oudbouw'!Q62</f>
        <v>22</v>
      </c>
      <c r="D61" s="8"/>
      <c r="E61" s="8"/>
      <c r="F61" s="101">
        <v>0</v>
      </c>
      <c r="G61" s="112">
        <f t="shared" si="0"/>
        <v>0</v>
      </c>
    </row>
    <row r="62" spans="2:7" x14ac:dyDescent="0.3">
      <c r="B62" s="9" t="s">
        <v>22</v>
      </c>
      <c r="C62" s="110">
        <f>'Tellijst Oudbouw'!Q63</f>
        <v>10</v>
      </c>
      <c r="D62" s="8"/>
      <c r="E62" s="8"/>
      <c r="F62" s="101">
        <v>0</v>
      </c>
      <c r="G62" s="112">
        <f t="shared" si="0"/>
        <v>0</v>
      </c>
    </row>
    <row r="63" spans="2:7" x14ac:dyDescent="0.3">
      <c r="B63" s="9" t="s">
        <v>71</v>
      </c>
      <c r="C63" s="110">
        <f>'Tellijst Oudbouw'!Q64</f>
        <v>5</v>
      </c>
      <c r="D63" s="8"/>
      <c r="E63" s="8"/>
      <c r="F63" s="101">
        <v>0</v>
      </c>
      <c r="G63" s="112">
        <f t="shared" si="0"/>
        <v>0</v>
      </c>
    </row>
    <row r="64" spans="2:7" x14ac:dyDescent="0.3">
      <c r="B64" s="9" t="s">
        <v>72</v>
      </c>
      <c r="C64" s="110">
        <f>'Tellijst Oudbouw'!Q65</f>
        <v>4</v>
      </c>
      <c r="D64" s="8"/>
      <c r="E64" s="8"/>
      <c r="F64" s="101">
        <v>0</v>
      </c>
      <c r="G64" s="112">
        <f t="shared" si="0"/>
        <v>0</v>
      </c>
    </row>
    <row r="65" spans="2:7" x14ac:dyDescent="0.3">
      <c r="B65" s="9" t="s">
        <v>73</v>
      </c>
      <c r="C65" s="110">
        <f>'Tellijst Oudbouw'!Q66</f>
        <v>2</v>
      </c>
      <c r="D65" s="8"/>
      <c r="E65" s="8"/>
      <c r="F65" s="101">
        <v>0</v>
      </c>
      <c r="G65" s="112">
        <f t="shared" si="0"/>
        <v>0</v>
      </c>
    </row>
    <row r="66" spans="2:7" x14ac:dyDescent="0.3">
      <c r="B66" s="9" t="s">
        <v>74</v>
      </c>
      <c r="C66" s="110">
        <f>'Tellijst Oudbouw'!Q67</f>
        <v>1</v>
      </c>
      <c r="D66" s="8"/>
      <c r="E66" s="8"/>
      <c r="F66" s="101">
        <v>0</v>
      </c>
      <c r="G66" s="112">
        <f t="shared" si="0"/>
        <v>0</v>
      </c>
    </row>
    <row r="67" spans="2:7" x14ac:dyDescent="0.3">
      <c r="B67" s="9" t="s">
        <v>75</v>
      </c>
      <c r="C67" s="110">
        <f>'Tellijst Oudbouw'!Q68</f>
        <v>3</v>
      </c>
      <c r="D67" s="8"/>
      <c r="E67" s="8"/>
      <c r="F67" s="101">
        <v>0</v>
      </c>
      <c r="G67" s="112">
        <f t="shared" si="0"/>
        <v>0</v>
      </c>
    </row>
    <row r="68" spans="2:7" x14ac:dyDescent="0.3">
      <c r="B68" s="9" t="s">
        <v>83</v>
      </c>
      <c r="C68" s="110">
        <f>'Tellijst Oudbouw'!Q69</f>
        <v>26</v>
      </c>
      <c r="D68" s="13"/>
      <c r="E68" s="13"/>
      <c r="F68" s="101">
        <v>0</v>
      </c>
      <c r="G68" s="112">
        <f t="shared" ref="G68" si="1">C68*F68</f>
        <v>0</v>
      </c>
    </row>
    <row r="69" spans="2:7" x14ac:dyDescent="0.3">
      <c r="B69" s="9" t="s">
        <v>184</v>
      </c>
      <c r="C69" s="110">
        <f>'Tellijst Oudbouw'!Q70</f>
        <v>2</v>
      </c>
      <c r="D69" s="13"/>
      <c r="E69" s="13"/>
      <c r="F69" s="101">
        <v>0</v>
      </c>
      <c r="G69" s="112">
        <f t="shared" ref="G69:G72" si="2">C69*F69</f>
        <v>0</v>
      </c>
    </row>
    <row r="70" spans="2:7" x14ac:dyDescent="0.3">
      <c r="B70" s="9" t="s">
        <v>185</v>
      </c>
      <c r="C70" s="110">
        <f>'Tellijst Oudbouw'!Q71</f>
        <v>2</v>
      </c>
      <c r="D70" s="13"/>
      <c r="E70" s="13"/>
      <c r="F70" s="101">
        <v>0</v>
      </c>
      <c r="G70" s="112">
        <f t="shared" si="2"/>
        <v>0</v>
      </c>
    </row>
    <row r="71" spans="2:7" x14ac:dyDescent="0.3">
      <c r="B71" s="9" t="s">
        <v>186</v>
      </c>
      <c r="C71" s="110">
        <f>'Tellijst Oudbouw'!Q72</f>
        <v>6</v>
      </c>
      <c r="D71" s="13"/>
      <c r="E71" s="13"/>
      <c r="F71" s="101">
        <v>0</v>
      </c>
      <c r="G71" s="112">
        <f t="shared" si="2"/>
        <v>0</v>
      </c>
    </row>
    <row r="72" spans="2:7" x14ac:dyDescent="0.3">
      <c r="B72" s="9" t="s">
        <v>182</v>
      </c>
      <c r="C72" s="110">
        <f>'Tellijst Oudbouw'!Q73</f>
        <v>5</v>
      </c>
      <c r="D72" s="13"/>
      <c r="E72" s="13"/>
      <c r="F72" s="101">
        <v>0</v>
      </c>
      <c r="G72" s="112">
        <f t="shared" si="2"/>
        <v>0</v>
      </c>
    </row>
    <row r="73" spans="2:7" x14ac:dyDescent="0.3">
      <c r="B73" s="16" t="s">
        <v>87</v>
      </c>
      <c r="C73" s="16"/>
      <c r="D73" s="16"/>
      <c r="E73" s="16"/>
      <c r="F73" s="16"/>
      <c r="G73" s="114"/>
    </row>
    <row r="74" spans="2:7" x14ac:dyDescent="0.3">
      <c r="B74" s="9" t="s">
        <v>10</v>
      </c>
      <c r="C74" s="110">
        <f>'Tellijst Oudbouw'!Q75</f>
        <v>22</v>
      </c>
      <c r="D74" s="8"/>
      <c r="E74" s="8"/>
      <c r="F74" s="101">
        <v>0</v>
      </c>
      <c r="G74" s="112">
        <f t="shared" si="0"/>
        <v>0</v>
      </c>
    </row>
    <row r="75" spans="2:7" x14ac:dyDescent="0.3">
      <c r="B75" s="9" t="s">
        <v>81</v>
      </c>
      <c r="C75" s="110">
        <f>'Tellijst Oudbouw'!Q76</f>
        <v>9</v>
      </c>
      <c r="D75" s="8"/>
      <c r="E75" s="8"/>
      <c r="F75" s="101">
        <v>0</v>
      </c>
      <c r="G75" s="112">
        <f t="shared" si="0"/>
        <v>0</v>
      </c>
    </row>
    <row r="76" spans="2:7" x14ac:dyDescent="0.3">
      <c r="B76" s="9" t="s">
        <v>11</v>
      </c>
      <c r="C76" s="110">
        <f>'Tellijst Oudbouw'!Q77</f>
        <v>0</v>
      </c>
      <c r="D76" s="8"/>
      <c r="E76" s="8"/>
      <c r="F76" s="101">
        <v>0</v>
      </c>
      <c r="G76" s="112">
        <f t="shared" si="0"/>
        <v>0</v>
      </c>
    </row>
    <row r="77" spans="2:7" x14ac:dyDescent="0.3">
      <c r="B77" s="9" t="s">
        <v>57</v>
      </c>
      <c r="C77" s="110">
        <f>'Tellijst Oudbouw'!Q78</f>
        <v>0</v>
      </c>
      <c r="D77" s="8"/>
      <c r="E77" s="8"/>
      <c r="F77" s="101">
        <v>0</v>
      </c>
      <c r="G77" s="112">
        <f t="shared" si="0"/>
        <v>0</v>
      </c>
    </row>
    <row r="78" spans="2:7" x14ac:dyDescent="0.3">
      <c r="B78" s="9" t="s">
        <v>12</v>
      </c>
      <c r="C78" s="110">
        <f>'Tellijst Oudbouw'!Q79</f>
        <v>3</v>
      </c>
      <c r="D78" s="8"/>
      <c r="E78" s="8"/>
      <c r="F78" s="101">
        <v>0</v>
      </c>
      <c r="G78" s="112">
        <f t="shared" si="0"/>
        <v>0</v>
      </c>
    </row>
    <row r="79" spans="2:7" x14ac:dyDescent="0.3">
      <c r="B79" s="9" t="s">
        <v>58</v>
      </c>
      <c r="C79" s="110">
        <f>'Tellijst Oudbouw'!Q80</f>
        <v>0</v>
      </c>
      <c r="D79" s="8"/>
      <c r="E79" s="8"/>
      <c r="F79" s="101">
        <v>0</v>
      </c>
      <c r="G79" s="112">
        <f t="shared" si="0"/>
        <v>0</v>
      </c>
    </row>
    <row r="80" spans="2:7" x14ac:dyDescent="0.3">
      <c r="B80" s="9" t="s">
        <v>31</v>
      </c>
      <c r="C80" s="110">
        <f>'Tellijst Oudbouw'!Q81</f>
        <v>0</v>
      </c>
      <c r="D80" s="8"/>
      <c r="E80" s="8"/>
      <c r="F80" s="101">
        <v>0</v>
      </c>
      <c r="G80" s="112">
        <f t="shared" si="0"/>
        <v>0</v>
      </c>
    </row>
    <row r="81" spans="2:7" x14ac:dyDescent="0.3">
      <c r="B81" s="9" t="s">
        <v>59</v>
      </c>
      <c r="C81" s="110">
        <f>'Tellijst Oudbouw'!Q82</f>
        <v>0</v>
      </c>
      <c r="D81" s="8"/>
      <c r="E81" s="8"/>
      <c r="F81" s="101">
        <v>0</v>
      </c>
      <c r="G81" s="112">
        <f t="shared" ref="G81:G83" si="3">C81*F81</f>
        <v>0</v>
      </c>
    </row>
    <row r="82" spans="2:7" x14ac:dyDescent="0.3">
      <c r="B82" s="9" t="s">
        <v>76</v>
      </c>
      <c r="C82" s="110">
        <f>'Tellijst Oudbouw'!Q83</f>
        <v>0</v>
      </c>
      <c r="D82" s="8"/>
      <c r="E82" s="8"/>
      <c r="F82" s="101">
        <v>0</v>
      </c>
      <c r="G82" s="112">
        <f t="shared" si="3"/>
        <v>0</v>
      </c>
    </row>
    <row r="83" spans="2:7" x14ac:dyDescent="0.3">
      <c r="B83" s="9" t="s">
        <v>77</v>
      </c>
      <c r="C83" s="110">
        <f>'Tellijst Oudbouw'!Q84</f>
        <v>116</v>
      </c>
      <c r="D83" s="8"/>
      <c r="E83" s="8"/>
      <c r="F83" s="101">
        <v>0</v>
      </c>
      <c r="G83" s="112">
        <f t="shared" si="3"/>
        <v>0</v>
      </c>
    </row>
    <row r="84" spans="2:7" x14ac:dyDescent="0.3">
      <c r="B84" s="102" t="s">
        <v>88</v>
      </c>
      <c r="C84" s="16"/>
      <c r="D84" s="15"/>
      <c r="E84" s="15"/>
      <c r="F84" s="15"/>
      <c r="G84" s="114"/>
    </row>
    <row r="85" spans="2:7" x14ac:dyDescent="0.3">
      <c r="B85" s="9" t="s">
        <v>89</v>
      </c>
      <c r="C85" s="110">
        <f>'Tellijst Oudbouw'!Q86</f>
        <v>0</v>
      </c>
      <c r="D85" s="100"/>
      <c r="E85" s="100"/>
      <c r="F85" s="101">
        <v>0</v>
      </c>
      <c r="G85" s="112">
        <f t="shared" ref="G85:G90" si="4">C85*F85</f>
        <v>0</v>
      </c>
    </row>
    <row r="86" spans="2:7" x14ac:dyDescent="0.3">
      <c r="B86" s="9" t="s">
        <v>90</v>
      </c>
      <c r="C86" s="110">
        <f>'Tellijst Oudbouw'!Q87</f>
        <v>0</v>
      </c>
      <c r="D86" s="103"/>
      <c r="E86" s="103"/>
      <c r="F86" s="104">
        <v>0</v>
      </c>
      <c r="G86" s="112">
        <f t="shared" si="4"/>
        <v>0</v>
      </c>
    </row>
    <row r="87" spans="2:7" x14ac:dyDescent="0.3">
      <c r="B87" s="9" t="s">
        <v>91</v>
      </c>
      <c r="C87" s="110">
        <f>'Tellijst Oudbouw'!Q88</f>
        <v>0</v>
      </c>
      <c r="D87" s="100"/>
      <c r="E87" s="100"/>
      <c r="F87" s="101">
        <v>0</v>
      </c>
      <c r="G87" s="112">
        <f t="shared" si="4"/>
        <v>0</v>
      </c>
    </row>
    <row r="88" spans="2:7" x14ac:dyDescent="0.3">
      <c r="B88" s="9" t="s">
        <v>189</v>
      </c>
      <c r="C88" s="110">
        <f>'Tellijst Oudbouw'!Q89</f>
        <v>6</v>
      </c>
      <c r="D88" s="100"/>
      <c r="E88" s="100"/>
      <c r="F88" s="101">
        <v>0</v>
      </c>
      <c r="G88" s="112">
        <f t="shared" si="4"/>
        <v>0</v>
      </c>
    </row>
    <row r="89" spans="2:7" x14ac:dyDescent="0.3">
      <c r="B89" s="9" t="s">
        <v>190</v>
      </c>
      <c r="C89" s="110">
        <f>'Tellijst Oudbouw'!Q90</f>
        <v>28</v>
      </c>
      <c r="D89" s="103"/>
      <c r="E89" s="103"/>
      <c r="F89" s="104">
        <v>0</v>
      </c>
      <c r="G89" s="112">
        <f t="shared" si="4"/>
        <v>0</v>
      </c>
    </row>
    <row r="90" spans="2:7" ht="15" thickBot="1" x14ac:dyDescent="0.35">
      <c r="B90" s="9" t="s">
        <v>191</v>
      </c>
      <c r="C90" s="110">
        <f>'Tellijst Oudbouw'!Q91</f>
        <v>0</v>
      </c>
      <c r="D90" s="103"/>
      <c r="E90" s="103"/>
      <c r="F90" s="104">
        <v>0</v>
      </c>
      <c r="G90" s="112">
        <f t="shared" si="4"/>
        <v>0</v>
      </c>
    </row>
    <row r="91" spans="2:7" ht="15" thickBot="1" x14ac:dyDescent="0.35">
      <c r="B91" s="105" t="s">
        <v>26</v>
      </c>
      <c r="C91" s="111">
        <f>SUM(C12:C90)</f>
        <v>2978</v>
      </c>
      <c r="D91" s="106"/>
      <c r="E91" s="106"/>
      <c r="F91" s="106"/>
      <c r="G91" s="113">
        <f>SUM(G12:G90)</f>
        <v>0</v>
      </c>
    </row>
    <row r="93" spans="2:7" x14ac:dyDescent="0.3">
      <c r="B93" s="91" t="s">
        <v>160</v>
      </c>
    </row>
    <row r="94" spans="2:7" x14ac:dyDescent="0.3">
      <c r="B94" s="22"/>
      <c r="C94" s="92" t="s">
        <v>161</v>
      </c>
      <c r="D94" s="22" t="s">
        <v>163</v>
      </c>
    </row>
    <row r="95" spans="2:7" x14ac:dyDescent="0.3">
      <c r="B95" s="93"/>
      <c r="C95" s="92" t="s">
        <v>161</v>
      </c>
      <c r="D95" s="22" t="s">
        <v>162</v>
      </c>
    </row>
  </sheetData>
  <dataValidations disablePrompts="1" count="1">
    <dataValidation type="list" allowBlank="1" showInputMessage="1" showErrorMessage="1" sqref="C4" xr:uid="{334D3F41-03CA-404B-A71C-796CEB6778E4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53A4-9501-4BE6-A2A8-6A19F65BFC3C}">
  <sheetPr>
    <pageSetUpPr fitToPage="1"/>
  </sheetPr>
  <dimension ref="A2:I141"/>
  <sheetViews>
    <sheetView tabSelected="1" zoomScaleNormal="100" zoomScaleSheetLayoutView="85" workbookViewId="0">
      <selection activeCell="C20" sqref="C20"/>
    </sheetView>
  </sheetViews>
  <sheetFormatPr defaultRowHeight="14.4" x14ac:dyDescent="0.3"/>
  <cols>
    <col min="1" max="1" width="5.5546875" customWidth="1"/>
    <col min="2" max="2" width="52.44140625" customWidth="1"/>
    <col min="3" max="6" width="15.77734375" customWidth="1"/>
    <col min="7" max="7" width="25.77734375" customWidth="1"/>
    <col min="8" max="8" width="20.77734375" customWidth="1"/>
    <col min="9" max="9" width="15.77734375" customWidth="1"/>
  </cols>
  <sheetData>
    <row r="2" spans="1:9" s="22" customFormat="1" ht="13.95" customHeight="1" x14ac:dyDescent="0.3">
      <c r="A2" s="21"/>
      <c r="B2" s="21"/>
      <c r="C2" s="21"/>
      <c r="D2" s="21"/>
      <c r="E2" s="21"/>
      <c r="F2" s="21"/>
      <c r="G2" s="21"/>
      <c r="H2" s="21"/>
      <c r="I2" s="21"/>
    </row>
    <row r="3" spans="1:9" s="22" customFormat="1" ht="13.95" customHeight="1" x14ac:dyDescent="0.3">
      <c r="A3" s="23" t="s">
        <v>92</v>
      </c>
      <c r="B3" s="23"/>
      <c r="C3" s="24" t="s">
        <v>173</v>
      </c>
      <c r="D3" s="24"/>
      <c r="E3" s="25"/>
      <c r="F3" s="26"/>
      <c r="G3" s="26"/>
      <c r="H3" s="26"/>
      <c r="I3" s="26"/>
    </row>
    <row r="4" spans="1:9" s="22" customFormat="1" ht="13.95" customHeight="1" x14ac:dyDescent="0.3">
      <c r="A4" s="27" t="s">
        <v>95</v>
      </c>
      <c r="B4" s="27"/>
      <c r="C4" s="28" t="s">
        <v>180</v>
      </c>
      <c r="D4" s="28"/>
      <c r="E4" s="25"/>
      <c r="F4" s="26"/>
      <c r="G4" s="26"/>
      <c r="H4" s="26"/>
      <c r="I4" s="26"/>
    </row>
    <row r="5" spans="1:9" s="22" customFormat="1" ht="13.95" customHeight="1" x14ac:dyDescent="0.3">
      <c r="A5" s="23" t="s">
        <v>96</v>
      </c>
      <c r="B5" s="23"/>
      <c r="C5" s="29" t="s">
        <v>97</v>
      </c>
      <c r="D5" s="29"/>
      <c r="E5" s="25"/>
      <c r="F5" s="26"/>
      <c r="G5" s="26"/>
      <c r="H5" s="26"/>
      <c r="I5" s="26"/>
    </row>
    <row r="6" spans="1:9" s="22" customFormat="1" ht="13.95" customHeight="1" x14ac:dyDescent="0.3">
      <c r="A6" s="30"/>
      <c r="B6" s="30"/>
      <c r="C6" s="30"/>
      <c r="D6" s="30"/>
      <c r="E6" s="30"/>
      <c r="F6" s="30"/>
      <c r="G6" s="30"/>
      <c r="H6" s="30"/>
      <c r="I6" s="30"/>
    </row>
    <row r="7" spans="1:9" s="22" customFormat="1" ht="13.95" customHeight="1" x14ac:dyDescent="0.3"/>
    <row r="8" spans="1:9" x14ac:dyDescent="0.3">
      <c r="A8" s="31" t="s">
        <v>98</v>
      </c>
      <c r="B8" s="32" t="s">
        <v>99</v>
      </c>
      <c r="C8" s="33"/>
      <c r="D8" s="33"/>
      <c r="E8" s="34"/>
      <c r="F8" s="35"/>
      <c r="G8" s="35"/>
      <c r="H8" s="35"/>
      <c r="I8" s="35"/>
    </row>
    <row r="9" spans="1:9" x14ac:dyDescent="0.3">
      <c r="A9" s="36"/>
      <c r="B9" s="37" t="s">
        <v>100</v>
      </c>
      <c r="C9" s="38" t="s">
        <v>177</v>
      </c>
      <c r="D9" s="84" t="s">
        <v>178</v>
      </c>
      <c r="E9" s="39" t="s">
        <v>101</v>
      </c>
      <c r="F9" s="119" t="s">
        <v>102</v>
      </c>
      <c r="G9" s="40" t="s">
        <v>103</v>
      </c>
      <c r="H9" s="40" t="s">
        <v>104</v>
      </c>
      <c r="I9" s="41" t="s">
        <v>105</v>
      </c>
    </row>
    <row r="10" spans="1:9" x14ac:dyDescent="0.3">
      <c r="A10" s="36"/>
      <c r="B10" s="42" t="s">
        <v>106</v>
      </c>
      <c r="C10" s="108">
        <f>'Uren en materiaal  '!C91</f>
        <v>2978</v>
      </c>
      <c r="D10" s="120">
        <v>0</v>
      </c>
      <c r="E10" s="43">
        <v>0</v>
      </c>
      <c r="F10" s="121">
        <f>C10*D10*E10</f>
        <v>0</v>
      </c>
      <c r="G10" s="44"/>
      <c r="H10" s="44"/>
      <c r="I10" s="45"/>
    </row>
    <row r="11" spans="1:9" x14ac:dyDescent="0.3">
      <c r="A11" s="36"/>
      <c r="B11" s="42" t="s">
        <v>107</v>
      </c>
      <c r="C11" s="108">
        <f>'Uren en materiaal  '!C91</f>
        <v>2978</v>
      </c>
      <c r="D11" s="120">
        <v>0</v>
      </c>
      <c r="E11" s="43">
        <v>0</v>
      </c>
      <c r="F11" s="121">
        <f>C11*D11*E11</f>
        <v>0</v>
      </c>
      <c r="G11" s="44"/>
      <c r="H11" s="44"/>
      <c r="I11" s="45"/>
    </row>
    <row r="12" spans="1:9" x14ac:dyDescent="0.3">
      <c r="A12" s="36"/>
      <c r="B12" s="42" t="s">
        <v>108</v>
      </c>
      <c r="C12" s="46">
        <v>0</v>
      </c>
      <c r="D12" s="49"/>
      <c r="E12" s="43">
        <v>0</v>
      </c>
      <c r="F12" s="121">
        <f>C12*E12</f>
        <v>0</v>
      </c>
      <c r="G12" s="44"/>
      <c r="H12" s="44"/>
      <c r="I12" s="45"/>
    </row>
    <row r="13" spans="1:9" x14ac:dyDescent="0.3">
      <c r="A13" s="36"/>
      <c r="B13" s="42" t="s">
        <v>109</v>
      </c>
      <c r="C13" s="46">
        <v>0</v>
      </c>
      <c r="D13" s="49"/>
      <c r="E13" s="43">
        <v>0</v>
      </c>
      <c r="F13" s="121">
        <f>C13*E13</f>
        <v>0</v>
      </c>
      <c r="G13" s="44"/>
      <c r="H13" s="44"/>
      <c r="I13" s="45"/>
    </row>
    <row r="14" spans="1:9" x14ac:dyDescent="0.3">
      <c r="A14" s="36"/>
      <c r="B14" s="42" t="s">
        <v>110</v>
      </c>
      <c r="C14" s="46">
        <v>0</v>
      </c>
      <c r="D14" s="49"/>
      <c r="E14" s="43">
        <v>0</v>
      </c>
      <c r="F14" s="121">
        <f>C14*E14</f>
        <v>0</v>
      </c>
      <c r="G14" s="44"/>
      <c r="H14" s="44"/>
      <c r="I14" s="45"/>
    </row>
    <row r="15" spans="1:9" x14ac:dyDescent="0.3">
      <c r="A15" s="36"/>
      <c r="B15" s="42" t="s">
        <v>111</v>
      </c>
      <c r="C15" s="122"/>
      <c r="D15" s="49"/>
      <c r="E15" s="123"/>
      <c r="F15" s="124"/>
      <c r="G15" s="47">
        <v>0</v>
      </c>
      <c r="H15" s="44"/>
      <c r="I15" s="45"/>
    </row>
    <row r="16" spans="1:9" x14ac:dyDescent="0.3">
      <c r="A16" s="36"/>
      <c r="B16" s="42" t="s">
        <v>112</v>
      </c>
      <c r="C16" s="48"/>
      <c r="D16" s="49"/>
      <c r="E16" s="49"/>
      <c r="F16" s="125"/>
      <c r="G16" s="44"/>
      <c r="H16" s="109">
        <f>'Uren en materiaal  '!G91</f>
        <v>0</v>
      </c>
      <c r="I16" s="45"/>
    </row>
    <row r="17" spans="1:9" ht="15" thickBot="1" x14ac:dyDescent="0.35">
      <c r="A17" s="36"/>
      <c r="B17" s="52" t="s">
        <v>179</v>
      </c>
      <c r="C17" s="53"/>
      <c r="D17" s="54"/>
      <c r="E17" s="54"/>
      <c r="F17" s="126"/>
      <c r="G17" s="56"/>
      <c r="H17" s="57">
        <v>0</v>
      </c>
      <c r="I17" s="45"/>
    </row>
    <row r="18" spans="1:9" x14ac:dyDescent="0.3">
      <c r="A18" s="36"/>
      <c r="B18" s="58" t="s">
        <v>113</v>
      </c>
      <c r="C18" s="59"/>
      <c r="D18" s="127"/>
      <c r="E18" s="60"/>
      <c r="F18" s="128">
        <f>SUM(F10:F17)</f>
        <v>0</v>
      </c>
      <c r="G18" s="61">
        <f>SUM(G10:G17)</f>
        <v>0</v>
      </c>
      <c r="H18" s="61">
        <f>SUM(H10:H17)</f>
        <v>0</v>
      </c>
      <c r="I18" s="62"/>
    </row>
    <row r="19" spans="1:9" x14ac:dyDescent="0.3">
      <c r="A19" s="63"/>
      <c r="B19" s="64" t="s">
        <v>114</v>
      </c>
      <c r="C19" s="65">
        <v>0</v>
      </c>
      <c r="D19" s="49"/>
      <c r="E19" s="49"/>
      <c r="F19" s="125"/>
      <c r="G19" s="51">
        <f>G18*C19</f>
        <v>0</v>
      </c>
      <c r="H19" s="44"/>
      <c r="I19" s="45"/>
    </row>
    <row r="20" spans="1:9" x14ac:dyDescent="0.3">
      <c r="A20" s="63"/>
      <c r="B20" s="64" t="s">
        <v>115</v>
      </c>
      <c r="C20" s="65">
        <v>0</v>
      </c>
      <c r="D20" s="49"/>
      <c r="E20" s="49"/>
      <c r="F20" s="125"/>
      <c r="G20" s="44"/>
      <c r="H20" s="51">
        <f>C20*H18</f>
        <v>0</v>
      </c>
      <c r="I20" s="66"/>
    </row>
    <row r="21" spans="1:9" x14ac:dyDescent="0.3">
      <c r="A21" s="36"/>
      <c r="B21" s="64" t="s">
        <v>116</v>
      </c>
      <c r="C21" s="67"/>
      <c r="D21" s="129"/>
      <c r="E21" s="68"/>
      <c r="F21" s="130"/>
      <c r="G21" s="69"/>
      <c r="H21" s="69"/>
      <c r="I21" s="70">
        <f>SUM(F18:H20)</f>
        <v>0</v>
      </c>
    </row>
    <row r="22" spans="1:9" s="22" customFormat="1" ht="13.95" customHeight="1" x14ac:dyDescent="0.3">
      <c r="A22" s="71"/>
      <c r="B22"/>
      <c r="C22"/>
      <c r="D22"/>
      <c r="E22"/>
      <c r="F22"/>
      <c r="G22"/>
      <c r="H22"/>
      <c r="I22"/>
    </row>
    <row r="23" spans="1:9" x14ac:dyDescent="0.3">
      <c r="A23" s="31" t="s">
        <v>117</v>
      </c>
      <c r="B23" s="32" t="s">
        <v>118</v>
      </c>
      <c r="C23" s="33"/>
      <c r="D23" s="33"/>
      <c r="E23" s="34"/>
      <c r="F23" s="35"/>
      <c r="G23" s="35"/>
      <c r="H23" s="35"/>
      <c r="I23" s="35"/>
    </row>
    <row r="24" spans="1:9" x14ac:dyDescent="0.3">
      <c r="A24" s="36"/>
      <c r="B24" s="37" t="s">
        <v>100</v>
      </c>
      <c r="C24" s="38" t="s">
        <v>177</v>
      </c>
      <c r="D24" s="84" t="s">
        <v>178</v>
      </c>
      <c r="E24" s="39" t="s">
        <v>101</v>
      </c>
      <c r="F24" s="119" t="s">
        <v>102</v>
      </c>
      <c r="G24" s="40" t="s">
        <v>103</v>
      </c>
      <c r="H24" s="40" t="s">
        <v>104</v>
      </c>
      <c r="I24" s="41" t="s">
        <v>105</v>
      </c>
    </row>
    <row r="25" spans="1:9" x14ac:dyDescent="0.3">
      <c r="A25" s="36"/>
      <c r="B25" s="42" t="s">
        <v>106</v>
      </c>
      <c r="C25" s="72">
        <v>0</v>
      </c>
      <c r="D25" s="120">
        <v>0</v>
      </c>
      <c r="E25" s="43">
        <v>0</v>
      </c>
      <c r="F25" s="121">
        <f>C25*D25*E25</f>
        <v>0</v>
      </c>
      <c r="G25" s="44"/>
      <c r="H25" s="44"/>
      <c r="I25" s="45"/>
    </row>
    <row r="26" spans="1:9" x14ac:dyDescent="0.3">
      <c r="A26" s="36"/>
      <c r="B26" s="42" t="s">
        <v>107</v>
      </c>
      <c r="C26" s="72">
        <v>0</v>
      </c>
      <c r="D26" s="120">
        <v>0</v>
      </c>
      <c r="E26" s="43">
        <v>0</v>
      </c>
      <c r="F26" s="121">
        <f>C26*D26*E26</f>
        <v>0</v>
      </c>
      <c r="G26" s="44"/>
      <c r="H26" s="44"/>
      <c r="I26" s="45"/>
    </row>
    <row r="27" spans="1:9" x14ac:dyDescent="0.3">
      <c r="A27" s="36"/>
      <c r="B27" s="42" t="s">
        <v>108</v>
      </c>
      <c r="C27" s="46">
        <v>0</v>
      </c>
      <c r="D27" s="49"/>
      <c r="E27" s="43">
        <v>0</v>
      </c>
      <c r="F27" s="121">
        <f>C27*E27</f>
        <v>0</v>
      </c>
      <c r="G27" s="44"/>
      <c r="H27" s="44"/>
      <c r="I27" s="45"/>
    </row>
    <row r="28" spans="1:9" x14ac:dyDescent="0.3">
      <c r="A28" s="36"/>
      <c r="B28" s="42" t="s">
        <v>109</v>
      </c>
      <c r="C28" s="46">
        <v>0</v>
      </c>
      <c r="D28" s="49"/>
      <c r="E28" s="43">
        <v>0</v>
      </c>
      <c r="F28" s="121">
        <f>C28*E28</f>
        <v>0</v>
      </c>
      <c r="G28" s="44"/>
      <c r="H28" s="44"/>
      <c r="I28" s="45"/>
    </row>
    <row r="29" spans="1:9" x14ac:dyDescent="0.3">
      <c r="A29" s="36"/>
      <c r="B29" s="42" t="s">
        <v>110</v>
      </c>
      <c r="C29" s="46">
        <v>0</v>
      </c>
      <c r="D29" s="49"/>
      <c r="E29" s="43">
        <v>0</v>
      </c>
      <c r="F29" s="121">
        <f>C29*E29</f>
        <v>0</v>
      </c>
      <c r="G29" s="44"/>
      <c r="H29" s="44"/>
      <c r="I29" s="45"/>
    </row>
    <row r="30" spans="1:9" x14ac:dyDescent="0.3">
      <c r="A30" s="36"/>
      <c r="B30" s="42" t="s">
        <v>111</v>
      </c>
      <c r="C30" s="122"/>
      <c r="D30" s="49"/>
      <c r="E30" s="123"/>
      <c r="F30" s="124"/>
      <c r="G30" s="47">
        <v>0</v>
      </c>
      <c r="H30" s="44"/>
      <c r="I30" s="45"/>
    </row>
    <row r="31" spans="1:9" x14ac:dyDescent="0.3">
      <c r="A31" s="36"/>
      <c r="B31" s="42" t="s">
        <v>112</v>
      </c>
      <c r="C31" s="48"/>
      <c r="D31" s="49"/>
      <c r="E31" s="49"/>
      <c r="F31" s="125"/>
      <c r="G31" s="44"/>
      <c r="H31" s="47">
        <v>0</v>
      </c>
      <c r="I31" s="45"/>
    </row>
    <row r="32" spans="1:9" ht="15" thickBot="1" x14ac:dyDescent="0.35">
      <c r="A32" s="36"/>
      <c r="B32" s="52" t="s">
        <v>179</v>
      </c>
      <c r="C32" s="53"/>
      <c r="D32" s="54"/>
      <c r="E32" s="54"/>
      <c r="F32" s="126"/>
      <c r="G32" s="56"/>
      <c r="H32" s="57">
        <v>0</v>
      </c>
      <c r="I32" s="45"/>
    </row>
    <row r="33" spans="1:9" x14ac:dyDescent="0.3">
      <c r="A33" s="36"/>
      <c r="B33" s="58" t="s">
        <v>113</v>
      </c>
      <c r="C33" s="59"/>
      <c r="D33" s="127"/>
      <c r="E33" s="60"/>
      <c r="F33" s="128">
        <f>SUM(F25:F32)</f>
        <v>0</v>
      </c>
      <c r="G33" s="61">
        <f>SUM(G25:G32)</f>
        <v>0</v>
      </c>
      <c r="H33" s="61">
        <f>SUM(H25:H32)</f>
        <v>0</v>
      </c>
      <c r="I33" s="45"/>
    </row>
    <row r="34" spans="1:9" x14ac:dyDescent="0.3">
      <c r="A34" s="63"/>
      <c r="B34" s="64" t="s">
        <v>114</v>
      </c>
      <c r="C34" s="65">
        <v>0</v>
      </c>
      <c r="D34" s="49"/>
      <c r="E34" s="49"/>
      <c r="F34" s="125"/>
      <c r="G34" s="51">
        <f>G33*C34</f>
        <v>0</v>
      </c>
      <c r="H34" s="44"/>
      <c r="I34" s="45"/>
    </row>
    <row r="35" spans="1:9" x14ac:dyDescent="0.3">
      <c r="A35" s="63"/>
      <c r="B35" s="64" t="s">
        <v>115</v>
      </c>
      <c r="C35" s="65">
        <v>0</v>
      </c>
      <c r="D35" s="49"/>
      <c r="E35" s="49"/>
      <c r="F35" s="125"/>
      <c r="G35" s="44"/>
      <c r="H35" s="51">
        <f>C35*H33</f>
        <v>0</v>
      </c>
      <c r="I35" s="45"/>
    </row>
    <row r="36" spans="1:9" x14ac:dyDescent="0.3">
      <c r="A36" s="36"/>
      <c r="B36" s="64" t="s">
        <v>116</v>
      </c>
      <c r="C36" s="67"/>
      <c r="D36" s="129"/>
      <c r="E36" s="68"/>
      <c r="F36" s="130"/>
      <c r="G36" s="69"/>
      <c r="H36" s="69"/>
      <c r="I36" s="70">
        <f>SUM(F33:H35)</f>
        <v>0</v>
      </c>
    </row>
    <row r="37" spans="1:9" s="22" customFormat="1" ht="13.95" customHeight="1" x14ac:dyDescent="0.3">
      <c r="A37" s="71"/>
      <c r="B37"/>
      <c r="C37"/>
      <c r="D37"/>
      <c r="E37"/>
      <c r="F37"/>
      <c r="G37"/>
      <c r="H37"/>
      <c r="I37"/>
    </row>
    <row r="38" spans="1:9" x14ac:dyDescent="0.3">
      <c r="A38" s="31" t="s">
        <v>119</v>
      </c>
      <c r="B38" s="32" t="s">
        <v>120</v>
      </c>
      <c r="C38" s="33"/>
      <c r="D38" s="33"/>
      <c r="E38" s="34"/>
      <c r="F38" s="35"/>
      <c r="G38" s="35"/>
      <c r="H38" s="35"/>
      <c r="I38" s="35"/>
    </row>
    <row r="39" spans="1:9" x14ac:dyDescent="0.3">
      <c r="A39" s="36"/>
      <c r="B39" s="37" t="s">
        <v>100</v>
      </c>
      <c r="C39" s="38" t="s">
        <v>177</v>
      </c>
      <c r="D39" s="84" t="s">
        <v>178</v>
      </c>
      <c r="E39" s="39" t="s">
        <v>101</v>
      </c>
      <c r="F39" s="119" t="s">
        <v>102</v>
      </c>
      <c r="G39" s="40" t="s">
        <v>103</v>
      </c>
      <c r="H39" s="40" t="s">
        <v>104</v>
      </c>
      <c r="I39" s="41" t="s">
        <v>105</v>
      </c>
    </row>
    <row r="40" spans="1:9" x14ac:dyDescent="0.3">
      <c r="A40" s="36"/>
      <c r="B40" s="42" t="s">
        <v>106</v>
      </c>
      <c r="C40" s="72">
        <v>0</v>
      </c>
      <c r="D40" s="120">
        <v>0</v>
      </c>
      <c r="E40" s="43">
        <v>0</v>
      </c>
      <c r="F40" s="121">
        <f>C40*D40*E40</f>
        <v>0</v>
      </c>
      <c r="G40" s="44"/>
      <c r="H40" s="44"/>
      <c r="I40" s="45"/>
    </row>
    <row r="41" spans="1:9" x14ac:dyDescent="0.3">
      <c r="A41" s="36"/>
      <c r="B41" s="42" t="s">
        <v>107</v>
      </c>
      <c r="C41" s="72">
        <v>0</v>
      </c>
      <c r="D41" s="120">
        <v>0</v>
      </c>
      <c r="E41" s="43">
        <v>0</v>
      </c>
      <c r="F41" s="121">
        <f>C41*D41*E41</f>
        <v>0</v>
      </c>
      <c r="G41" s="44"/>
      <c r="H41" s="44"/>
      <c r="I41" s="45"/>
    </row>
    <row r="42" spans="1:9" x14ac:dyDescent="0.3">
      <c r="A42" s="36"/>
      <c r="B42" s="42" t="s">
        <v>108</v>
      </c>
      <c r="C42" s="46">
        <v>10</v>
      </c>
      <c r="D42" s="49"/>
      <c r="E42" s="43">
        <v>1000</v>
      </c>
      <c r="F42" s="121">
        <f>C42*D42*E42</f>
        <v>0</v>
      </c>
      <c r="G42" s="44"/>
      <c r="H42" s="44"/>
      <c r="I42" s="45"/>
    </row>
    <row r="43" spans="1:9" x14ac:dyDescent="0.3">
      <c r="A43" s="36"/>
      <c r="B43" s="42" t="s">
        <v>109</v>
      </c>
      <c r="C43" s="46">
        <v>0</v>
      </c>
      <c r="D43" s="49"/>
      <c r="E43" s="43">
        <v>0</v>
      </c>
      <c r="F43" s="121">
        <f>C43*E43</f>
        <v>0</v>
      </c>
      <c r="G43" s="44"/>
      <c r="H43" s="44"/>
      <c r="I43" s="45"/>
    </row>
    <row r="44" spans="1:9" x14ac:dyDescent="0.3">
      <c r="A44" s="36"/>
      <c r="B44" s="42" t="s">
        <v>110</v>
      </c>
      <c r="C44" s="46">
        <v>0</v>
      </c>
      <c r="D44" s="49"/>
      <c r="E44" s="43">
        <v>0</v>
      </c>
      <c r="F44" s="121">
        <f>C44*E44</f>
        <v>0</v>
      </c>
      <c r="G44" s="44"/>
      <c r="H44" s="44"/>
      <c r="I44" s="45"/>
    </row>
    <row r="45" spans="1:9" x14ac:dyDescent="0.3">
      <c r="A45" s="36"/>
      <c r="B45" s="42" t="s">
        <v>111</v>
      </c>
      <c r="C45" s="122"/>
      <c r="D45" s="49"/>
      <c r="E45" s="123"/>
      <c r="F45" s="124"/>
      <c r="G45" s="47">
        <v>0</v>
      </c>
      <c r="H45" s="44"/>
      <c r="I45" s="45"/>
    </row>
    <row r="46" spans="1:9" x14ac:dyDescent="0.3">
      <c r="A46" s="36"/>
      <c r="B46" s="42" t="s">
        <v>112</v>
      </c>
      <c r="C46" s="48"/>
      <c r="D46" s="49"/>
      <c r="E46" s="49"/>
      <c r="F46" s="125"/>
      <c r="G46" s="44"/>
      <c r="H46" s="47">
        <v>0</v>
      </c>
      <c r="I46" s="45"/>
    </row>
    <row r="47" spans="1:9" ht="15" thickBot="1" x14ac:dyDescent="0.35">
      <c r="A47" s="36"/>
      <c r="B47" s="52" t="s">
        <v>179</v>
      </c>
      <c r="C47" s="53"/>
      <c r="D47" s="54"/>
      <c r="E47" s="54"/>
      <c r="F47" s="126"/>
      <c r="G47" s="56"/>
      <c r="H47" s="57">
        <v>0</v>
      </c>
      <c r="I47" s="45"/>
    </row>
    <row r="48" spans="1:9" x14ac:dyDescent="0.3">
      <c r="A48" s="36"/>
      <c r="B48" s="58" t="s">
        <v>113</v>
      </c>
      <c r="C48" s="59"/>
      <c r="D48" s="127"/>
      <c r="E48" s="60"/>
      <c r="F48" s="128">
        <f>SUM(F40:F47)</f>
        <v>0</v>
      </c>
      <c r="G48" s="61">
        <f>SUM(G40:G47)</f>
        <v>0</v>
      </c>
      <c r="H48" s="61">
        <f>SUM(H40:H47)</f>
        <v>0</v>
      </c>
      <c r="I48" s="45"/>
    </row>
    <row r="49" spans="1:9" x14ac:dyDescent="0.3">
      <c r="A49" s="63"/>
      <c r="B49" s="64" t="s">
        <v>114</v>
      </c>
      <c r="C49" s="65">
        <v>0</v>
      </c>
      <c r="D49" s="49"/>
      <c r="E49" s="49"/>
      <c r="F49" s="125"/>
      <c r="G49" s="51">
        <f>G48*C49</f>
        <v>0</v>
      </c>
      <c r="H49" s="44"/>
      <c r="I49" s="45"/>
    </row>
    <row r="50" spans="1:9" x14ac:dyDescent="0.3">
      <c r="A50" s="63"/>
      <c r="B50" s="64" t="s">
        <v>115</v>
      </c>
      <c r="C50" s="65">
        <v>0</v>
      </c>
      <c r="D50" s="49"/>
      <c r="E50" s="49"/>
      <c r="F50" s="125"/>
      <c r="G50" s="44"/>
      <c r="H50" s="51">
        <f>C50*H48</f>
        <v>0</v>
      </c>
      <c r="I50" s="45"/>
    </row>
    <row r="51" spans="1:9" x14ac:dyDescent="0.3">
      <c r="A51" s="36"/>
      <c r="B51" s="64" t="s">
        <v>116</v>
      </c>
      <c r="C51" s="67"/>
      <c r="D51" s="129"/>
      <c r="E51" s="68"/>
      <c r="F51" s="130"/>
      <c r="G51" s="69"/>
      <c r="H51" s="69"/>
      <c r="I51" s="73">
        <f>SUM(F48:H50)</f>
        <v>0</v>
      </c>
    </row>
    <row r="52" spans="1:9" x14ac:dyDescent="0.3">
      <c r="A52" s="36"/>
      <c r="B52" s="74"/>
      <c r="C52" s="75"/>
      <c r="D52" s="75"/>
      <c r="E52" s="74"/>
      <c r="F52" s="76"/>
      <c r="G52" s="76"/>
      <c r="H52" s="76"/>
      <c r="I52" s="76"/>
    </row>
    <row r="53" spans="1:9" x14ac:dyDescent="0.3">
      <c r="A53" s="31" t="s">
        <v>121</v>
      </c>
      <c r="B53" s="32" t="s">
        <v>122</v>
      </c>
      <c r="C53" s="33"/>
      <c r="D53" s="33"/>
      <c r="E53" s="34"/>
      <c r="F53" s="35"/>
      <c r="G53" s="35"/>
      <c r="H53" s="35"/>
      <c r="I53" s="35"/>
    </row>
    <row r="54" spans="1:9" x14ac:dyDescent="0.3">
      <c r="A54" s="36"/>
      <c r="B54" s="77" t="s">
        <v>100</v>
      </c>
      <c r="C54" s="38" t="s">
        <v>177</v>
      </c>
      <c r="D54" s="84" t="s">
        <v>178</v>
      </c>
      <c r="E54" s="39" t="s">
        <v>101</v>
      </c>
      <c r="F54" s="119" t="s">
        <v>102</v>
      </c>
      <c r="G54" s="40" t="s">
        <v>103</v>
      </c>
      <c r="H54" s="40" t="s">
        <v>104</v>
      </c>
      <c r="I54" s="41" t="s">
        <v>105</v>
      </c>
    </row>
    <row r="55" spans="1:9" x14ac:dyDescent="0.3">
      <c r="A55" s="36"/>
      <c r="B55" s="42" t="s">
        <v>123</v>
      </c>
      <c r="C55" s="72">
        <v>0</v>
      </c>
      <c r="D55" s="120">
        <v>0</v>
      </c>
      <c r="E55" s="43">
        <v>0</v>
      </c>
      <c r="F55" s="121">
        <f>C55*D55*E55</f>
        <v>0</v>
      </c>
      <c r="G55" s="47">
        <v>0</v>
      </c>
      <c r="H55" s="47">
        <v>0</v>
      </c>
      <c r="I55" s="45"/>
    </row>
    <row r="56" spans="1:9" x14ac:dyDescent="0.3">
      <c r="A56" s="36"/>
      <c r="B56" s="42" t="s">
        <v>124</v>
      </c>
      <c r="C56" s="72">
        <v>0</v>
      </c>
      <c r="D56" s="120">
        <v>0</v>
      </c>
      <c r="E56" s="43">
        <v>0</v>
      </c>
      <c r="F56" s="121">
        <f>C56*D56*E56</f>
        <v>0</v>
      </c>
      <c r="G56" s="47">
        <v>0</v>
      </c>
      <c r="H56" s="47">
        <v>0</v>
      </c>
      <c r="I56" s="45"/>
    </row>
    <row r="57" spans="1:9" x14ac:dyDescent="0.3">
      <c r="A57" s="36"/>
      <c r="B57" s="42" t="s">
        <v>125</v>
      </c>
      <c r="C57" s="46">
        <v>0</v>
      </c>
      <c r="D57" s="120">
        <v>0</v>
      </c>
      <c r="E57" s="43">
        <v>0</v>
      </c>
      <c r="F57" s="121">
        <f>C57*D57*E57</f>
        <v>0</v>
      </c>
      <c r="G57" s="47">
        <v>0</v>
      </c>
      <c r="H57" s="47">
        <v>0</v>
      </c>
      <c r="I57" s="45"/>
    </row>
    <row r="58" spans="1:9" x14ac:dyDescent="0.3">
      <c r="A58" s="36"/>
      <c r="B58" s="42" t="s">
        <v>126</v>
      </c>
      <c r="C58" s="46">
        <v>0</v>
      </c>
      <c r="D58" s="120">
        <v>0</v>
      </c>
      <c r="E58" s="43">
        <v>0</v>
      </c>
      <c r="F58" s="121">
        <f t="shared" ref="F58:F60" si="0">C58*D58*E58</f>
        <v>0</v>
      </c>
      <c r="G58" s="47">
        <v>0</v>
      </c>
      <c r="H58" s="47">
        <v>0</v>
      </c>
      <c r="I58" s="45"/>
    </row>
    <row r="59" spans="1:9" x14ac:dyDescent="0.3">
      <c r="A59" s="36"/>
      <c r="B59" s="42" t="s">
        <v>127</v>
      </c>
      <c r="C59" s="46">
        <v>0</v>
      </c>
      <c r="D59" s="49"/>
      <c r="E59" s="43">
        <v>0</v>
      </c>
      <c r="F59" s="121">
        <f t="shared" si="0"/>
        <v>0</v>
      </c>
      <c r="G59" s="47">
        <v>0</v>
      </c>
      <c r="H59" s="47">
        <v>0</v>
      </c>
      <c r="I59" s="45"/>
    </row>
    <row r="60" spans="1:9" x14ac:dyDescent="0.3">
      <c r="A60" s="36"/>
      <c r="B60" s="42" t="s">
        <v>127</v>
      </c>
      <c r="C60" s="46">
        <v>0</v>
      </c>
      <c r="D60" s="49"/>
      <c r="E60" s="43">
        <v>0</v>
      </c>
      <c r="F60" s="121">
        <f t="shared" si="0"/>
        <v>0</v>
      </c>
      <c r="G60" s="47">
        <v>0</v>
      </c>
      <c r="H60" s="47">
        <v>0</v>
      </c>
      <c r="I60" s="45"/>
    </row>
    <row r="61" spans="1:9" x14ac:dyDescent="0.3">
      <c r="A61" s="36"/>
      <c r="B61" s="42" t="s">
        <v>111</v>
      </c>
      <c r="C61" s="122"/>
      <c r="D61" s="49"/>
      <c r="E61" s="123"/>
      <c r="F61" s="124"/>
      <c r="G61" s="47">
        <v>0</v>
      </c>
      <c r="H61" s="44"/>
      <c r="I61" s="45"/>
    </row>
    <row r="62" spans="1:9" x14ac:dyDescent="0.3">
      <c r="A62" s="36"/>
      <c r="B62" s="42" t="s">
        <v>111</v>
      </c>
      <c r="C62" s="122"/>
      <c r="D62" s="49"/>
      <c r="E62" s="123"/>
      <c r="F62" s="124"/>
      <c r="G62" s="47">
        <v>0</v>
      </c>
      <c r="H62" s="44"/>
      <c r="I62" s="45"/>
    </row>
    <row r="63" spans="1:9" x14ac:dyDescent="0.3">
      <c r="A63" s="36"/>
      <c r="B63" s="42" t="s">
        <v>128</v>
      </c>
      <c r="C63" s="46">
        <v>0</v>
      </c>
      <c r="D63" s="49"/>
      <c r="E63" s="43">
        <v>0</v>
      </c>
      <c r="F63" s="121">
        <f>C63*E63</f>
        <v>0</v>
      </c>
      <c r="G63" s="44"/>
      <c r="H63" s="44"/>
      <c r="I63" s="45"/>
    </row>
    <row r="64" spans="1:9" x14ac:dyDescent="0.3">
      <c r="A64" s="36"/>
      <c r="B64" s="42" t="s">
        <v>108</v>
      </c>
      <c r="C64" s="46">
        <v>0</v>
      </c>
      <c r="D64" s="49"/>
      <c r="E64" s="43">
        <v>0</v>
      </c>
      <c r="F64" s="121">
        <f>C64*E64</f>
        <v>0</v>
      </c>
      <c r="G64" s="44"/>
      <c r="H64" s="44"/>
      <c r="I64" s="45"/>
    </row>
    <row r="65" spans="1:9" x14ac:dyDescent="0.3">
      <c r="A65" s="36"/>
      <c r="B65" s="42" t="s">
        <v>109</v>
      </c>
      <c r="C65" s="46">
        <v>0</v>
      </c>
      <c r="D65" s="49"/>
      <c r="E65" s="43">
        <v>0</v>
      </c>
      <c r="F65" s="121">
        <f>C65*E65</f>
        <v>0</v>
      </c>
      <c r="G65" s="44"/>
      <c r="H65" s="44"/>
      <c r="I65" s="45"/>
    </row>
    <row r="66" spans="1:9" ht="15" thickBot="1" x14ac:dyDescent="0.35">
      <c r="A66" s="36"/>
      <c r="B66" s="52" t="s">
        <v>110</v>
      </c>
      <c r="C66" s="78">
        <v>0</v>
      </c>
      <c r="D66" s="49"/>
      <c r="E66" s="79">
        <v>0</v>
      </c>
      <c r="F66" s="121">
        <f>C66*E66</f>
        <v>0</v>
      </c>
      <c r="G66" s="56"/>
      <c r="H66" s="56"/>
      <c r="I66" s="45"/>
    </row>
    <row r="67" spans="1:9" x14ac:dyDescent="0.3">
      <c r="A67" s="36"/>
      <c r="B67" s="58" t="s">
        <v>113</v>
      </c>
      <c r="C67" s="59"/>
      <c r="D67" s="127"/>
      <c r="E67" s="60"/>
      <c r="F67" s="128">
        <f>SUM(F55:F66)</f>
        <v>0</v>
      </c>
      <c r="G67" s="61">
        <f>SUM(G55:G66)</f>
        <v>0</v>
      </c>
      <c r="H67" s="61">
        <f>SUM(H55:H66)</f>
        <v>0</v>
      </c>
      <c r="I67" s="45"/>
    </row>
    <row r="68" spans="1:9" x14ac:dyDescent="0.3">
      <c r="A68" s="63"/>
      <c r="B68" s="64" t="s">
        <v>114</v>
      </c>
      <c r="C68" s="65">
        <v>0</v>
      </c>
      <c r="D68" s="49"/>
      <c r="E68" s="49"/>
      <c r="F68" s="125"/>
      <c r="G68" s="51">
        <f>G67*C68</f>
        <v>0</v>
      </c>
      <c r="H68" s="44"/>
      <c r="I68" s="45"/>
    </row>
    <row r="69" spans="1:9" x14ac:dyDescent="0.3">
      <c r="A69" s="63"/>
      <c r="B69" s="64" t="s">
        <v>115</v>
      </c>
      <c r="C69" s="65">
        <v>0</v>
      </c>
      <c r="D69" s="49"/>
      <c r="E69" s="49"/>
      <c r="F69" s="125"/>
      <c r="G69" s="44"/>
      <c r="H69" s="51">
        <f>C69*H67</f>
        <v>0</v>
      </c>
      <c r="I69" s="45"/>
    </row>
    <row r="70" spans="1:9" x14ac:dyDescent="0.3">
      <c r="A70" s="36"/>
      <c r="B70" s="64" t="s">
        <v>116</v>
      </c>
      <c r="C70" s="67"/>
      <c r="D70" s="129"/>
      <c r="E70" s="68"/>
      <c r="F70" s="130"/>
      <c r="G70" s="69"/>
      <c r="H70" s="69"/>
      <c r="I70" s="73">
        <f>SUM(F67:H69)</f>
        <v>0</v>
      </c>
    </row>
    <row r="71" spans="1:9" x14ac:dyDescent="0.3">
      <c r="A71" s="36"/>
      <c r="B71" s="74"/>
      <c r="C71" s="75"/>
      <c r="D71" s="75"/>
      <c r="E71" s="74"/>
      <c r="F71" s="76"/>
      <c r="G71" s="76"/>
      <c r="H71" s="76"/>
      <c r="I71" s="76"/>
    </row>
    <row r="72" spans="1:9" x14ac:dyDescent="0.3">
      <c r="A72" s="31" t="s">
        <v>129</v>
      </c>
      <c r="B72" s="32" t="s">
        <v>130</v>
      </c>
      <c r="C72" s="33"/>
      <c r="D72" s="33"/>
      <c r="E72" s="34"/>
      <c r="F72" s="35"/>
      <c r="G72" s="35"/>
      <c r="H72" s="35"/>
      <c r="I72" s="35"/>
    </row>
    <row r="73" spans="1:9" x14ac:dyDescent="0.3">
      <c r="A73" s="36"/>
      <c r="B73" s="77" t="s">
        <v>100</v>
      </c>
      <c r="C73" s="38" t="s">
        <v>177</v>
      </c>
      <c r="D73" s="131"/>
      <c r="E73" s="39" t="s">
        <v>101</v>
      </c>
      <c r="F73" s="119" t="s">
        <v>102</v>
      </c>
      <c r="G73" s="40" t="s">
        <v>103</v>
      </c>
      <c r="H73" s="40" t="s">
        <v>104</v>
      </c>
      <c r="I73" s="41" t="s">
        <v>105</v>
      </c>
    </row>
    <row r="74" spans="1:9" x14ac:dyDescent="0.3">
      <c r="A74" s="36"/>
      <c r="B74" s="42" t="s">
        <v>131</v>
      </c>
      <c r="C74" s="72">
        <v>0</v>
      </c>
      <c r="D74" s="49"/>
      <c r="E74" s="43">
        <v>0</v>
      </c>
      <c r="F74" s="121">
        <f t="shared" ref="F74:F80" si="1">C74*E74</f>
        <v>0</v>
      </c>
      <c r="G74" s="47">
        <f>C74</f>
        <v>0</v>
      </c>
      <c r="H74" s="47">
        <v>0</v>
      </c>
      <c r="I74" s="45"/>
    </row>
    <row r="75" spans="1:9" x14ac:dyDescent="0.3">
      <c r="A75" s="36"/>
      <c r="B75" s="42" t="s">
        <v>132</v>
      </c>
      <c r="C75" s="72">
        <v>0</v>
      </c>
      <c r="D75" s="49"/>
      <c r="E75" s="43">
        <v>0</v>
      </c>
      <c r="F75" s="121">
        <f t="shared" si="1"/>
        <v>0</v>
      </c>
      <c r="G75" s="47">
        <f>C75</f>
        <v>0</v>
      </c>
      <c r="H75" s="47">
        <v>0</v>
      </c>
      <c r="I75" s="45"/>
    </row>
    <row r="76" spans="1:9" x14ac:dyDescent="0.3">
      <c r="A76" s="36"/>
      <c r="B76" s="42" t="s">
        <v>133</v>
      </c>
      <c r="C76" s="72">
        <v>0</v>
      </c>
      <c r="D76" s="49"/>
      <c r="E76" s="43">
        <v>0</v>
      </c>
      <c r="F76" s="121">
        <f t="shared" si="1"/>
        <v>0</v>
      </c>
      <c r="G76" s="47">
        <f>C76</f>
        <v>0</v>
      </c>
      <c r="H76" s="47">
        <v>0</v>
      </c>
      <c r="I76" s="45"/>
    </row>
    <row r="77" spans="1:9" x14ac:dyDescent="0.3">
      <c r="A77" s="36"/>
      <c r="B77" s="42" t="s">
        <v>134</v>
      </c>
      <c r="C77" s="72">
        <v>0</v>
      </c>
      <c r="D77" s="49"/>
      <c r="E77" s="43">
        <v>0</v>
      </c>
      <c r="F77" s="121">
        <f t="shared" si="1"/>
        <v>0</v>
      </c>
      <c r="G77" s="47">
        <f>C77</f>
        <v>0</v>
      </c>
      <c r="H77" s="47">
        <v>0</v>
      </c>
      <c r="I77" s="45"/>
    </row>
    <row r="78" spans="1:9" x14ac:dyDescent="0.3">
      <c r="A78" s="36"/>
      <c r="B78" s="42" t="s">
        <v>135</v>
      </c>
      <c r="C78" s="72">
        <v>0</v>
      </c>
      <c r="D78" s="49"/>
      <c r="E78" s="43">
        <v>0</v>
      </c>
      <c r="F78" s="121">
        <f t="shared" si="1"/>
        <v>0</v>
      </c>
      <c r="G78" s="47">
        <f>C78</f>
        <v>0</v>
      </c>
      <c r="H78" s="47">
        <v>0</v>
      </c>
      <c r="I78" s="45"/>
    </row>
    <row r="79" spans="1:9" x14ac:dyDescent="0.3">
      <c r="A79" s="36"/>
      <c r="B79" s="42" t="s">
        <v>127</v>
      </c>
      <c r="C79" s="46">
        <v>0</v>
      </c>
      <c r="D79" s="49"/>
      <c r="E79" s="43">
        <v>0</v>
      </c>
      <c r="F79" s="121">
        <f t="shared" si="1"/>
        <v>0</v>
      </c>
      <c r="G79" s="47">
        <v>0</v>
      </c>
      <c r="H79" s="47">
        <v>0</v>
      </c>
      <c r="I79" s="45"/>
    </row>
    <row r="80" spans="1:9" x14ac:dyDescent="0.3">
      <c r="A80" s="36"/>
      <c r="B80" s="42" t="s">
        <v>127</v>
      </c>
      <c r="C80" s="46">
        <v>0</v>
      </c>
      <c r="D80" s="49"/>
      <c r="E80" s="43">
        <v>0</v>
      </c>
      <c r="F80" s="121">
        <f t="shared" si="1"/>
        <v>0</v>
      </c>
      <c r="G80" s="47">
        <v>0</v>
      </c>
      <c r="H80" s="47">
        <v>0</v>
      </c>
      <c r="I80" s="45"/>
    </row>
    <row r="81" spans="1:9" x14ac:dyDescent="0.3">
      <c r="A81" s="36"/>
      <c r="B81" s="42" t="s">
        <v>111</v>
      </c>
      <c r="C81" s="122"/>
      <c r="D81" s="49"/>
      <c r="E81" s="123"/>
      <c r="F81" s="124"/>
      <c r="G81" s="47">
        <v>0</v>
      </c>
      <c r="H81" s="44"/>
      <c r="I81" s="45"/>
    </row>
    <row r="82" spans="1:9" x14ac:dyDescent="0.3">
      <c r="A82" s="36"/>
      <c r="B82" s="42" t="s">
        <v>136</v>
      </c>
      <c r="C82" s="122"/>
      <c r="D82" s="49"/>
      <c r="E82" s="123"/>
      <c r="F82" s="124"/>
      <c r="G82" s="47">
        <v>0</v>
      </c>
      <c r="H82" s="44"/>
      <c r="I82" s="45"/>
    </row>
    <row r="83" spans="1:9" x14ac:dyDescent="0.3">
      <c r="A83" s="36"/>
      <c r="B83" s="42" t="s">
        <v>128</v>
      </c>
      <c r="C83" s="46">
        <v>0</v>
      </c>
      <c r="D83" s="49"/>
      <c r="E83" s="43">
        <v>0</v>
      </c>
      <c r="F83" s="121">
        <f t="shared" ref="F83:F86" si="2">C83*E83</f>
        <v>0</v>
      </c>
      <c r="G83" s="44"/>
      <c r="H83" s="44"/>
      <c r="I83" s="45"/>
    </row>
    <row r="84" spans="1:9" x14ac:dyDescent="0.3">
      <c r="A84" s="36"/>
      <c r="B84" s="42" t="s">
        <v>108</v>
      </c>
      <c r="C84" s="46">
        <v>0</v>
      </c>
      <c r="D84" s="49"/>
      <c r="E84" s="43">
        <v>0</v>
      </c>
      <c r="F84" s="121">
        <f t="shared" si="2"/>
        <v>0</v>
      </c>
      <c r="G84" s="44"/>
      <c r="H84" s="44"/>
      <c r="I84" s="45"/>
    </row>
    <row r="85" spans="1:9" x14ac:dyDescent="0.3">
      <c r="A85" s="36"/>
      <c r="B85" s="42" t="s">
        <v>109</v>
      </c>
      <c r="C85" s="46">
        <v>0</v>
      </c>
      <c r="D85" s="49"/>
      <c r="E85" s="43">
        <v>0</v>
      </c>
      <c r="F85" s="121">
        <f t="shared" si="2"/>
        <v>0</v>
      </c>
      <c r="G85" s="44"/>
      <c r="H85" s="44"/>
      <c r="I85" s="45"/>
    </row>
    <row r="86" spans="1:9" ht="15" thickBot="1" x14ac:dyDescent="0.35">
      <c r="A86" s="36"/>
      <c r="B86" s="52" t="s">
        <v>110</v>
      </c>
      <c r="C86" s="78">
        <v>0</v>
      </c>
      <c r="D86" s="49"/>
      <c r="E86" s="79">
        <v>0</v>
      </c>
      <c r="F86" s="121">
        <f t="shared" si="2"/>
        <v>0</v>
      </c>
      <c r="G86" s="56"/>
      <c r="H86" s="56"/>
      <c r="I86" s="45"/>
    </row>
    <row r="87" spans="1:9" x14ac:dyDescent="0.3">
      <c r="A87" s="36"/>
      <c r="B87" s="58" t="s">
        <v>113</v>
      </c>
      <c r="C87" s="59"/>
      <c r="D87" s="127"/>
      <c r="E87" s="60"/>
      <c r="F87" s="128">
        <f>SUM(F74:F86)</f>
        <v>0</v>
      </c>
      <c r="G87" s="61">
        <f>SUM(G74:G86)</f>
        <v>0</v>
      </c>
      <c r="H87" s="61">
        <f>SUM(H74:H86)</f>
        <v>0</v>
      </c>
      <c r="I87" s="45"/>
    </row>
    <row r="88" spans="1:9" x14ac:dyDescent="0.3">
      <c r="A88" s="63"/>
      <c r="B88" s="64" t="s">
        <v>114</v>
      </c>
      <c r="C88" s="65">
        <v>0</v>
      </c>
      <c r="D88" s="49"/>
      <c r="E88" s="49"/>
      <c r="F88" s="125"/>
      <c r="G88" s="51">
        <f>G87*C88</f>
        <v>0</v>
      </c>
      <c r="H88" s="44"/>
      <c r="I88" s="45"/>
    </row>
    <row r="89" spans="1:9" x14ac:dyDescent="0.3">
      <c r="A89" s="63"/>
      <c r="B89" s="64" t="s">
        <v>115</v>
      </c>
      <c r="C89" s="65">
        <v>0</v>
      </c>
      <c r="D89" s="49"/>
      <c r="E89" s="49"/>
      <c r="F89" s="125"/>
      <c r="G89" s="44"/>
      <c r="H89" s="51">
        <f>C89*H87</f>
        <v>0</v>
      </c>
      <c r="I89" s="45"/>
    </row>
    <row r="90" spans="1:9" x14ac:dyDescent="0.3">
      <c r="A90" s="36"/>
      <c r="B90" s="64" t="s">
        <v>116</v>
      </c>
      <c r="C90" s="67"/>
      <c r="D90" s="129"/>
      <c r="E90" s="68"/>
      <c r="F90" s="130"/>
      <c r="G90" s="69"/>
      <c r="H90" s="69"/>
      <c r="I90" s="73">
        <f>SUM(F87:H89)</f>
        <v>0</v>
      </c>
    </row>
    <row r="91" spans="1:9" x14ac:dyDescent="0.3">
      <c r="A91" s="36"/>
      <c r="B91" s="74"/>
      <c r="C91" s="75"/>
      <c r="D91" s="75"/>
      <c r="E91" s="74"/>
      <c r="F91" s="76"/>
      <c r="G91" s="76"/>
      <c r="H91" s="76"/>
      <c r="I91" s="76"/>
    </row>
    <row r="92" spans="1:9" x14ac:dyDescent="0.3">
      <c r="A92" s="31" t="s">
        <v>137</v>
      </c>
      <c r="B92" s="32" t="s">
        <v>138</v>
      </c>
      <c r="C92" s="33"/>
      <c r="D92" s="33"/>
      <c r="E92" s="34"/>
      <c r="F92" s="35"/>
      <c r="G92" s="35"/>
      <c r="H92" s="35"/>
      <c r="I92" s="35"/>
    </row>
    <row r="93" spans="1:9" x14ac:dyDescent="0.3">
      <c r="A93" s="36"/>
      <c r="B93" s="77" t="s">
        <v>100</v>
      </c>
      <c r="C93" s="38" t="s">
        <v>177</v>
      </c>
      <c r="D93" s="131"/>
      <c r="E93" s="39" t="s">
        <v>101</v>
      </c>
      <c r="F93" s="119" t="s">
        <v>102</v>
      </c>
      <c r="G93" s="40" t="s">
        <v>103</v>
      </c>
      <c r="H93" s="40" t="s">
        <v>104</v>
      </c>
      <c r="I93" s="41" t="s">
        <v>105</v>
      </c>
    </row>
    <row r="94" spans="1:9" x14ac:dyDescent="0.3">
      <c r="A94" s="36"/>
      <c r="B94" s="42" t="s">
        <v>139</v>
      </c>
      <c r="C94" s="72">
        <v>0</v>
      </c>
      <c r="D94" s="49"/>
      <c r="E94" s="43">
        <v>0</v>
      </c>
      <c r="F94" s="121">
        <f t="shared" ref="F94:F99" si="3">C94*E94</f>
        <v>0</v>
      </c>
      <c r="G94" s="47">
        <v>0</v>
      </c>
      <c r="H94" s="47">
        <v>0</v>
      </c>
      <c r="I94" s="45"/>
    </row>
    <row r="95" spans="1:9" x14ac:dyDescent="0.3">
      <c r="A95" s="36"/>
      <c r="B95" s="42" t="s">
        <v>140</v>
      </c>
      <c r="C95" s="46">
        <v>0</v>
      </c>
      <c r="D95" s="49"/>
      <c r="E95" s="43">
        <v>0</v>
      </c>
      <c r="F95" s="121">
        <f t="shared" si="3"/>
        <v>0</v>
      </c>
      <c r="G95" s="47">
        <v>0</v>
      </c>
      <c r="H95" s="44"/>
      <c r="I95" s="45"/>
    </row>
    <row r="96" spans="1:9" x14ac:dyDescent="0.3">
      <c r="A96" s="36"/>
      <c r="B96" s="42" t="s">
        <v>141</v>
      </c>
      <c r="C96" s="46">
        <v>0</v>
      </c>
      <c r="D96" s="49"/>
      <c r="E96" s="43">
        <v>0</v>
      </c>
      <c r="F96" s="121">
        <f t="shared" si="3"/>
        <v>0</v>
      </c>
      <c r="G96" s="47">
        <v>0</v>
      </c>
      <c r="H96" s="44"/>
      <c r="I96" s="45"/>
    </row>
    <row r="97" spans="1:9" x14ac:dyDescent="0.3">
      <c r="A97" s="36"/>
      <c r="B97" s="42" t="s">
        <v>142</v>
      </c>
      <c r="C97" s="46">
        <v>0</v>
      </c>
      <c r="D97" s="49"/>
      <c r="E97" s="43">
        <v>0</v>
      </c>
      <c r="F97" s="121">
        <f t="shared" si="3"/>
        <v>0</v>
      </c>
      <c r="G97" s="47">
        <v>0</v>
      </c>
      <c r="H97" s="44"/>
      <c r="I97" s="45"/>
    </row>
    <row r="98" spans="1:9" x14ac:dyDescent="0.3">
      <c r="A98" s="36"/>
      <c r="B98" s="42" t="s">
        <v>127</v>
      </c>
      <c r="C98" s="46">
        <v>0</v>
      </c>
      <c r="D98" s="49"/>
      <c r="E98" s="43">
        <v>0</v>
      </c>
      <c r="F98" s="121">
        <f>C98*E98</f>
        <v>0</v>
      </c>
      <c r="G98" s="47">
        <v>0</v>
      </c>
      <c r="H98" s="44"/>
      <c r="I98" s="45"/>
    </row>
    <row r="99" spans="1:9" x14ac:dyDescent="0.3">
      <c r="A99" s="36"/>
      <c r="B99" s="42" t="s">
        <v>127</v>
      </c>
      <c r="C99" s="46">
        <v>0</v>
      </c>
      <c r="D99" s="49"/>
      <c r="E99" s="43">
        <v>0</v>
      </c>
      <c r="F99" s="121">
        <f t="shared" si="3"/>
        <v>0</v>
      </c>
      <c r="G99" s="47">
        <v>0</v>
      </c>
      <c r="H99" s="47">
        <v>0</v>
      </c>
      <c r="I99" s="45"/>
    </row>
    <row r="100" spans="1:9" x14ac:dyDescent="0.3">
      <c r="A100" s="36"/>
      <c r="B100" s="42" t="s">
        <v>111</v>
      </c>
      <c r="C100" s="122"/>
      <c r="D100" s="49"/>
      <c r="E100" s="123"/>
      <c r="F100" s="124"/>
      <c r="G100" s="47">
        <v>0</v>
      </c>
      <c r="H100" s="44"/>
      <c r="I100" s="45"/>
    </row>
    <row r="101" spans="1:9" x14ac:dyDescent="0.3">
      <c r="A101" s="36"/>
      <c r="B101" s="42" t="s">
        <v>136</v>
      </c>
      <c r="C101" s="122"/>
      <c r="D101" s="49"/>
      <c r="E101" s="123"/>
      <c r="F101" s="124"/>
      <c r="G101" s="47">
        <v>0</v>
      </c>
      <c r="H101" s="44"/>
      <c r="I101" s="45"/>
    </row>
    <row r="102" spans="1:9" x14ac:dyDescent="0.3">
      <c r="A102" s="36"/>
      <c r="B102" s="42" t="s">
        <v>128</v>
      </c>
      <c r="C102" s="46">
        <v>0</v>
      </c>
      <c r="D102" s="49"/>
      <c r="E102" s="43">
        <v>0</v>
      </c>
      <c r="F102" s="121">
        <f>C102*E102</f>
        <v>0</v>
      </c>
      <c r="G102" s="44"/>
      <c r="H102" s="44"/>
      <c r="I102" s="45"/>
    </row>
    <row r="103" spans="1:9" x14ac:dyDescent="0.3">
      <c r="A103" s="36"/>
      <c r="B103" s="42" t="s">
        <v>108</v>
      </c>
      <c r="C103" s="46">
        <v>0</v>
      </c>
      <c r="D103" s="49"/>
      <c r="E103" s="43">
        <v>0</v>
      </c>
      <c r="F103" s="121">
        <f t="shared" ref="F103:F105" si="4">C103*E103</f>
        <v>0</v>
      </c>
      <c r="G103" s="44"/>
      <c r="H103" s="44"/>
      <c r="I103" s="45"/>
    </row>
    <row r="104" spans="1:9" x14ac:dyDescent="0.3">
      <c r="A104" s="36"/>
      <c r="B104" s="42" t="s">
        <v>109</v>
      </c>
      <c r="C104" s="46">
        <v>0</v>
      </c>
      <c r="D104" s="49"/>
      <c r="E104" s="43">
        <v>0</v>
      </c>
      <c r="F104" s="121">
        <f t="shared" si="4"/>
        <v>0</v>
      </c>
      <c r="G104" s="44"/>
      <c r="H104" s="44"/>
      <c r="I104" s="45"/>
    </row>
    <row r="105" spans="1:9" ht="15" thickBot="1" x14ac:dyDescent="0.35">
      <c r="A105" s="36"/>
      <c r="B105" s="52" t="s">
        <v>110</v>
      </c>
      <c r="C105" s="78">
        <v>0</v>
      </c>
      <c r="D105" s="49"/>
      <c r="E105" s="79">
        <v>0</v>
      </c>
      <c r="F105" s="121">
        <f t="shared" si="4"/>
        <v>0</v>
      </c>
      <c r="G105" s="56"/>
      <c r="H105" s="56"/>
      <c r="I105" s="45"/>
    </row>
    <row r="106" spans="1:9" x14ac:dyDescent="0.3">
      <c r="A106" s="36"/>
      <c r="B106" s="58" t="s">
        <v>113</v>
      </c>
      <c r="C106" s="59"/>
      <c r="D106" s="127"/>
      <c r="E106" s="60"/>
      <c r="F106" s="128">
        <f>SUM(F94:F105)</f>
        <v>0</v>
      </c>
      <c r="G106" s="61">
        <f>SUM(G94:G105)</f>
        <v>0</v>
      </c>
      <c r="H106" s="61">
        <f>SUM(H94:H105)</f>
        <v>0</v>
      </c>
      <c r="I106" s="45"/>
    </row>
    <row r="107" spans="1:9" x14ac:dyDescent="0.3">
      <c r="A107" s="63"/>
      <c r="B107" s="64" t="s">
        <v>114</v>
      </c>
      <c r="C107" s="65">
        <v>0</v>
      </c>
      <c r="D107" s="49"/>
      <c r="E107" s="49"/>
      <c r="F107" s="125"/>
      <c r="G107" s="51">
        <f>G106*C107</f>
        <v>0</v>
      </c>
      <c r="H107" s="44"/>
      <c r="I107" s="45"/>
    </row>
    <row r="108" spans="1:9" x14ac:dyDescent="0.3">
      <c r="A108" s="63"/>
      <c r="B108" s="64" t="s">
        <v>115</v>
      </c>
      <c r="C108" s="65">
        <v>0</v>
      </c>
      <c r="D108" s="49"/>
      <c r="E108" s="49"/>
      <c r="F108" s="125"/>
      <c r="G108" s="44"/>
      <c r="H108" s="51">
        <f>C108*H106</f>
        <v>0</v>
      </c>
      <c r="I108" s="45"/>
    </row>
    <row r="109" spans="1:9" x14ac:dyDescent="0.3">
      <c r="A109" s="36"/>
      <c r="B109" s="64" t="s">
        <v>116</v>
      </c>
      <c r="C109" s="67"/>
      <c r="D109" s="129"/>
      <c r="E109" s="68"/>
      <c r="F109" s="130"/>
      <c r="G109" s="69"/>
      <c r="H109" s="69"/>
      <c r="I109" s="73">
        <f>SUM(F106:H108)</f>
        <v>0</v>
      </c>
    </row>
    <row r="110" spans="1:9" x14ac:dyDescent="0.3">
      <c r="A110" s="36"/>
    </row>
    <row r="111" spans="1:9" x14ac:dyDescent="0.3">
      <c r="A111" s="31" t="s">
        <v>143</v>
      </c>
      <c r="B111" s="32" t="s">
        <v>144</v>
      </c>
      <c r="C111" s="33"/>
      <c r="D111" s="33"/>
      <c r="E111" s="34"/>
      <c r="F111" s="35"/>
      <c r="G111" s="35"/>
      <c r="H111" s="35"/>
      <c r="I111" s="35"/>
    </row>
    <row r="112" spans="1:9" x14ac:dyDescent="0.3">
      <c r="A112" s="36"/>
      <c r="B112" s="37" t="s">
        <v>100</v>
      </c>
      <c r="C112" s="38" t="s">
        <v>177</v>
      </c>
      <c r="D112" s="131"/>
      <c r="E112" s="132" t="s">
        <v>101</v>
      </c>
      <c r="F112" s="133"/>
      <c r="G112" s="134"/>
      <c r="H112" s="134"/>
      <c r="I112" s="41" t="s">
        <v>105</v>
      </c>
    </row>
    <row r="113" spans="1:9" x14ac:dyDescent="0.3">
      <c r="A113" s="36"/>
      <c r="B113" s="42" t="s">
        <v>145</v>
      </c>
      <c r="C113" s="46">
        <v>0</v>
      </c>
      <c r="D113" s="49"/>
      <c r="E113" s="135">
        <v>0</v>
      </c>
      <c r="F113" s="45"/>
      <c r="G113" s="44"/>
      <c r="H113" s="44"/>
      <c r="I113" s="115">
        <f>C113*E113</f>
        <v>0</v>
      </c>
    </row>
    <row r="114" spans="1:9" x14ac:dyDescent="0.3">
      <c r="A114" s="36"/>
      <c r="B114" s="42" t="s">
        <v>146</v>
      </c>
      <c r="C114" s="46">
        <v>0</v>
      </c>
      <c r="D114" s="49"/>
      <c r="E114" s="135">
        <v>0</v>
      </c>
      <c r="F114" s="45"/>
      <c r="G114" s="44"/>
      <c r="H114" s="44"/>
      <c r="I114" s="115">
        <f t="shared" ref="I114:I119" si="5">C114*E114</f>
        <v>0</v>
      </c>
    </row>
    <row r="115" spans="1:9" x14ac:dyDescent="0.3">
      <c r="A115" s="36"/>
      <c r="B115" s="42" t="s">
        <v>147</v>
      </c>
      <c r="C115" s="46">
        <v>0</v>
      </c>
      <c r="D115" s="49"/>
      <c r="E115" s="135">
        <v>0</v>
      </c>
      <c r="F115" s="45"/>
      <c r="G115" s="44"/>
      <c r="H115" s="44"/>
      <c r="I115" s="115">
        <f t="shared" si="5"/>
        <v>0</v>
      </c>
    </row>
    <row r="116" spans="1:9" x14ac:dyDescent="0.3">
      <c r="A116" s="36"/>
      <c r="B116" s="42" t="s">
        <v>148</v>
      </c>
      <c r="C116" s="46">
        <v>0</v>
      </c>
      <c r="D116" s="49"/>
      <c r="E116" s="135">
        <v>0</v>
      </c>
      <c r="F116" s="45"/>
      <c r="G116" s="44"/>
      <c r="H116" s="44"/>
      <c r="I116" s="115">
        <f>C116*E116</f>
        <v>0</v>
      </c>
    </row>
    <row r="117" spans="1:9" x14ac:dyDescent="0.3">
      <c r="A117" s="36"/>
      <c r="B117" s="42" t="s">
        <v>149</v>
      </c>
      <c r="C117" s="46">
        <v>0</v>
      </c>
      <c r="D117" s="49"/>
      <c r="E117" s="135">
        <v>0</v>
      </c>
      <c r="F117" s="45"/>
      <c r="G117" s="44"/>
      <c r="H117" s="44"/>
      <c r="I117" s="115">
        <f t="shared" si="5"/>
        <v>0</v>
      </c>
    </row>
    <row r="118" spans="1:9" x14ac:dyDescent="0.3">
      <c r="A118" s="36"/>
      <c r="B118" s="42" t="s">
        <v>127</v>
      </c>
      <c r="C118" s="46">
        <v>0</v>
      </c>
      <c r="D118" s="49"/>
      <c r="E118" s="135">
        <v>0</v>
      </c>
      <c r="F118" s="45"/>
      <c r="G118" s="44"/>
      <c r="H118" s="44"/>
      <c r="I118" s="115">
        <f t="shared" si="5"/>
        <v>0</v>
      </c>
    </row>
    <row r="119" spans="1:9" ht="15" thickBot="1" x14ac:dyDescent="0.35">
      <c r="A119" s="36"/>
      <c r="B119" s="52" t="s">
        <v>127</v>
      </c>
      <c r="C119" s="78">
        <v>0</v>
      </c>
      <c r="D119" s="49"/>
      <c r="E119" s="136">
        <v>0</v>
      </c>
      <c r="F119" s="45"/>
      <c r="G119" s="44"/>
      <c r="H119" s="44"/>
      <c r="I119" s="115">
        <f t="shared" si="5"/>
        <v>0</v>
      </c>
    </row>
    <row r="120" spans="1:9" x14ac:dyDescent="0.3">
      <c r="A120" s="36"/>
      <c r="B120" s="58" t="s">
        <v>116</v>
      </c>
      <c r="C120" s="59"/>
      <c r="D120" s="127"/>
      <c r="E120" s="137"/>
      <c r="F120" s="138"/>
      <c r="G120" s="81"/>
      <c r="H120" s="81"/>
      <c r="I120" s="116">
        <f>SUM(I113:I119)</f>
        <v>0</v>
      </c>
    </row>
    <row r="121" spans="1:9" x14ac:dyDescent="0.3">
      <c r="A121" s="36"/>
      <c r="B121" s="74"/>
      <c r="C121" s="75"/>
      <c r="D121" s="75"/>
      <c r="E121" s="74"/>
      <c r="F121" s="82"/>
      <c r="G121" s="82"/>
      <c r="H121" s="82"/>
      <c r="I121" s="76"/>
    </row>
    <row r="122" spans="1:9" x14ac:dyDescent="0.3">
      <c r="A122" s="36"/>
      <c r="B122" s="83" t="s">
        <v>150</v>
      </c>
      <c r="C122" s="83"/>
      <c r="D122" s="83"/>
      <c r="E122" s="83"/>
      <c r="F122" s="83"/>
      <c r="G122" s="83"/>
      <c r="H122" s="83"/>
      <c r="I122" s="83"/>
    </row>
    <row r="123" spans="1:9" x14ac:dyDescent="0.3">
      <c r="A123" s="36"/>
      <c r="B123" s="64" t="s">
        <v>151</v>
      </c>
      <c r="C123" s="75"/>
      <c r="D123" s="75"/>
      <c r="E123" s="74"/>
      <c r="F123" s="76"/>
      <c r="G123" s="76"/>
      <c r="H123" s="76"/>
      <c r="I123" s="117">
        <f>SUM(I10:I120)</f>
        <v>0</v>
      </c>
    </row>
    <row r="124" spans="1:9" x14ac:dyDescent="0.3">
      <c r="A124" s="36"/>
    </row>
    <row r="125" spans="1:9" x14ac:dyDescent="0.3">
      <c r="A125" s="31" t="s">
        <v>152</v>
      </c>
      <c r="B125" s="32" t="s">
        <v>153</v>
      </c>
      <c r="C125" s="33"/>
      <c r="D125" s="33"/>
      <c r="E125" s="34"/>
      <c r="F125" s="35"/>
      <c r="G125" s="35"/>
      <c r="H125" s="35"/>
      <c r="I125" s="35"/>
    </row>
    <row r="126" spans="1:9" x14ac:dyDescent="0.3">
      <c r="A126" s="36"/>
      <c r="B126" s="37" t="s">
        <v>100</v>
      </c>
      <c r="C126" s="38" t="s">
        <v>154</v>
      </c>
      <c r="D126" s="139"/>
      <c r="E126" s="139"/>
      <c r="F126" s="140"/>
      <c r="G126" s="140"/>
      <c r="H126" s="141"/>
      <c r="I126" s="40" t="s">
        <v>105</v>
      </c>
    </row>
    <row r="127" spans="1:9" x14ac:dyDescent="0.3">
      <c r="A127" s="63"/>
      <c r="B127" s="42" t="s">
        <v>155</v>
      </c>
      <c r="C127" s="65">
        <v>0</v>
      </c>
      <c r="D127" s="85"/>
      <c r="E127" s="85"/>
      <c r="F127" s="49"/>
      <c r="G127" s="86"/>
      <c r="H127" s="50"/>
      <c r="I127" s="51">
        <f>C127*I123</f>
        <v>0</v>
      </c>
    </row>
    <row r="128" spans="1:9" ht="15" thickBot="1" x14ac:dyDescent="0.35">
      <c r="A128" s="63"/>
      <c r="B128" s="52" t="s">
        <v>156</v>
      </c>
      <c r="C128" s="118">
        <v>0</v>
      </c>
      <c r="D128" s="87"/>
      <c r="E128" s="87"/>
      <c r="F128" s="54"/>
      <c r="G128" s="54"/>
      <c r="H128" s="55"/>
      <c r="I128" s="51">
        <f>C128*I123</f>
        <v>0</v>
      </c>
    </row>
    <row r="129" spans="1:9" x14ac:dyDescent="0.3">
      <c r="A129" s="36"/>
      <c r="B129" s="58" t="s">
        <v>116</v>
      </c>
      <c r="C129" s="59"/>
      <c r="D129" s="59"/>
      <c r="E129" s="60"/>
      <c r="F129" s="80"/>
      <c r="G129" s="81"/>
      <c r="H129" s="81"/>
      <c r="I129" s="116">
        <f>SUM(I127:I128)</f>
        <v>0</v>
      </c>
    </row>
    <row r="130" spans="1:9" x14ac:dyDescent="0.3">
      <c r="A130" s="36"/>
      <c r="B130" s="75"/>
      <c r="C130" s="75"/>
      <c r="D130" s="75"/>
      <c r="E130" s="75"/>
      <c r="F130" s="75"/>
      <c r="G130" s="75"/>
      <c r="H130" s="75"/>
      <c r="I130" s="75"/>
    </row>
    <row r="131" spans="1:9" x14ac:dyDescent="0.3">
      <c r="A131" s="36"/>
      <c r="B131" s="83" t="s">
        <v>181</v>
      </c>
      <c r="C131" s="88"/>
      <c r="D131" s="88"/>
      <c r="E131" s="89"/>
      <c r="F131" s="90"/>
      <c r="G131" s="90"/>
      <c r="H131" s="90"/>
      <c r="I131" s="90">
        <f>I123+I129</f>
        <v>0</v>
      </c>
    </row>
    <row r="132" spans="1:9" x14ac:dyDescent="0.3">
      <c r="A132" s="36"/>
    </row>
    <row r="133" spans="1:9" x14ac:dyDescent="0.3">
      <c r="A133" s="36"/>
      <c r="B133" s="91" t="s">
        <v>157</v>
      </c>
    </row>
    <row r="134" spans="1:9" x14ac:dyDescent="0.3">
      <c r="B134" t="s">
        <v>158</v>
      </c>
    </row>
    <row r="135" spans="1:9" x14ac:dyDescent="0.3">
      <c r="B135" s="22" t="s">
        <v>159</v>
      </c>
      <c r="C135" s="92"/>
      <c r="D135" s="92"/>
      <c r="E135" s="22"/>
    </row>
    <row r="137" spans="1:9" x14ac:dyDescent="0.3">
      <c r="B137" s="91" t="s">
        <v>160</v>
      </c>
    </row>
    <row r="138" spans="1:9" x14ac:dyDescent="0.3">
      <c r="B138" s="107"/>
      <c r="C138" s="92" t="s">
        <v>161</v>
      </c>
      <c r="D138" s="92" t="s">
        <v>161</v>
      </c>
      <c r="E138" s="22" t="s">
        <v>175</v>
      </c>
    </row>
    <row r="139" spans="1:9" x14ac:dyDescent="0.3">
      <c r="B139" s="93"/>
      <c r="C139" s="92" t="s">
        <v>161</v>
      </c>
      <c r="D139" s="92" t="s">
        <v>161</v>
      </c>
      <c r="E139" s="22" t="s">
        <v>162</v>
      </c>
    </row>
    <row r="140" spans="1:9" x14ac:dyDescent="0.3">
      <c r="B140" s="22"/>
      <c r="C140" s="92" t="s">
        <v>161</v>
      </c>
      <c r="D140" s="92" t="s">
        <v>161</v>
      </c>
      <c r="E140" s="22" t="s">
        <v>163</v>
      </c>
    </row>
    <row r="141" spans="1:9" x14ac:dyDescent="0.3">
      <c r="B141" s="94"/>
      <c r="C141" s="92" t="s">
        <v>161</v>
      </c>
      <c r="D141" s="92" t="s">
        <v>161</v>
      </c>
      <c r="E141" s="22" t="s">
        <v>164</v>
      </c>
    </row>
  </sheetData>
  <dataValidations count="1">
    <dataValidation type="list" allowBlank="1" showInputMessage="1" showErrorMessage="1" sqref="C4:D4" xr:uid="{8DDC83ED-1317-462F-A0F5-4F9D2F508567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Tellijst Oudbouw</vt:lpstr>
      <vt:lpstr>Uren en materiaal  </vt:lpstr>
      <vt:lpstr>Raming</vt:lpstr>
      <vt:lpstr>Raming!Afdrukbereik</vt:lpstr>
      <vt:lpstr>'Tellijst Oudbouw'!Afdrukbereik</vt:lpstr>
      <vt:lpstr>'Uren en materiaal 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van der Horst</dc:creator>
  <cp:lastModifiedBy>Leon van der Horst</cp:lastModifiedBy>
  <cp:lastPrinted>2024-02-22T13:36:28Z</cp:lastPrinted>
  <dcterms:created xsi:type="dcterms:W3CDTF">2023-07-15T07:48:34Z</dcterms:created>
  <dcterms:modified xsi:type="dcterms:W3CDTF">2024-02-22T14:22:47Z</dcterms:modified>
</cp:coreProperties>
</file>