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rk\Inholland\12. Raming\"/>
    </mc:Choice>
  </mc:AlternateContent>
  <xr:revisionPtr revIDLastSave="0" documentId="13_ncr:1_{E78AF8C7-133E-490A-B319-5F958EDBC477}" xr6:coauthVersionLast="47" xr6:coauthVersionMax="47" xr10:uidLastSave="{00000000-0000-0000-0000-000000000000}"/>
  <bookViews>
    <workbookView xWindow="28680" yWindow="-15" windowWidth="29040" windowHeight="15840" tabRatio="492" xr2:uid="{5B343AF5-784D-4963-9963-F7E0BE3AC5A5}"/>
  </bookViews>
  <sheets>
    <sheet name="Tellijst Theresiastraat 8" sheetId="2" r:id="rId1"/>
    <sheet name="Uren en materiaal  " sheetId="4" r:id="rId2"/>
    <sheet name="Raming" sheetId="5" r:id="rId3"/>
  </sheets>
  <definedNames>
    <definedName name="_xlnm.Print_Area" localSheetId="2">Raming!$A$1:$I$141</definedName>
    <definedName name="_xlnm.Print_Area" localSheetId="0">'Tellijst Theresiastraat 8'!$A$1:$V$112</definedName>
    <definedName name="_xlnm.Print_Area" localSheetId="1">'Uren en materiaal  '!$A$1:$G$109</definedName>
    <definedName name="fas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5" i="4" l="1"/>
  <c r="G90" i="4"/>
  <c r="C90" i="4"/>
  <c r="V105" i="2"/>
  <c r="U105" i="2"/>
  <c r="U90" i="2"/>
  <c r="V90" i="2" s="1"/>
  <c r="C86" i="4" l="1"/>
  <c r="G86" i="4" s="1"/>
  <c r="C84" i="4"/>
  <c r="G84" i="4" s="1"/>
  <c r="U92" i="2"/>
  <c r="U89" i="2"/>
  <c r="V89" i="2" s="1"/>
  <c r="U88" i="2"/>
  <c r="V88" i="2" s="1"/>
  <c r="U87" i="2"/>
  <c r="V87" i="2" s="1"/>
  <c r="U86" i="2"/>
  <c r="V86" i="2" s="1"/>
  <c r="U85" i="2"/>
  <c r="V85" i="2" s="1"/>
  <c r="U84" i="2"/>
  <c r="V84" i="2" s="1"/>
  <c r="U82" i="2"/>
  <c r="V82" i="2" s="1"/>
  <c r="C85" i="4" l="1"/>
  <c r="G85" i="4" s="1"/>
  <c r="C87" i="4"/>
  <c r="G87" i="4" s="1"/>
  <c r="C88" i="4"/>
  <c r="G88" i="4" s="1"/>
  <c r="C89" i="4"/>
  <c r="G89" i="4" s="1"/>
  <c r="C82" i="4"/>
  <c r="G82" i="4" s="1"/>
  <c r="I119" i="5"/>
  <c r="I118" i="5"/>
  <c r="I117" i="5"/>
  <c r="I116" i="5"/>
  <c r="I115" i="5"/>
  <c r="I114" i="5"/>
  <c r="I113" i="5"/>
  <c r="I120" i="5" s="1"/>
  <c r="G107" i="5"/>
  <c r="H106" i="5"/>
  <c r="H108" i="5" s="1"/>
  <c r="G106" i="5"/>
  <c r="F105" i="5"/>
  <c r="F104" i="5"/>
  <c r="F103" i="5"/>
  <c r="F102" i="5"/>
  <c r="F99" i="5"/>
  <c r="F98" i="5"/>
  <c r="F97" i="5"/>
  <c r="F96" i="5"/>
  <c r="F106" i="5" s="1"/>
  <c r="I109" i="5" s="1"/>
  <c r="F95" i="5"/>
  <c r="F94" i="5"/>
  <c r="H87" i="5"/>
  <c r="H89" i="5" s="1"/>
  <c r="F86" i="5"/>
  <c r="F85" i="5"/>
  <c r="F84" i="5"/>
  <c r="F83" i="5"/>
  <c r="F80" i="5"/>
  <c r="F79" i="5"/>
  <c r="G78" i="5"/>
  <c r="F78" i="5"/>
  <c r="G77" i="5"/>
  <c r="F77" i="5"/>
  <c r="G76" i="5"/>
  <c r="F76" i="5"/>
  <c r="G75" i="5"/>
  <c r="F75" i="5"/>
  <c r="G74" i="5"/>
  <c r="G87" i="5" s="1"/>
  <c r="G88" i="5" s="1"/>
  <c r="F74" i="5"/>
  <c r="F87" i="5" s="1"/>
  <c r="I90" i="5" s="1"/>
  <c r="H69" i="5"/>
  <c r="H67" i="5"/>
  <c r="G67" i="5"/>
  <c r="G68" i="5" s="1"/>
  <c r="F66" i="5"/>
  <c r="F65" i="5"/>
  <c r="F64" i="5"/>
  <c r="F63" i="5"/>
  <c r="F60" i="5"/>
  <c r="F59" i="5"/>
  <c r="F58" i="5"/>
  <c r="F57" i="5"/>
  <c r="F56" i="5"/>
  <c r="F55" i="5"/>
  <c r="F67" i="5" s="1"/>
  <c r="H48" i="5"/>
  <c r="H50" i="5" s="1"/>
  <c r="G48" i="5"/>
  <c r="G49" i="5" s="1"/>
  <c r="F44" i="5"/>
  <c r="F43" i="5"/>
  <c r="F42" i="5"/>
  <c r="F41" i="5"/>
  <c r="F40" i="5"/>
  <c r="F48" i="5" s="1"/>
  <c r="H35" i="5"/>
  <c r="H33" i="5"/>
  <c r="G33" i="5"/>
  <c r="G34" i="5" s="1"/>
  <c r="F29" i="5"/>
  <c r="F28" i="5"/>
  <c r="F27" i="5"/>
  <c r="F26" i="5"/>
  <c r="F25" i="5"/>
  <c r="F33" i="5" s="1"/>
  <c r="I36" i="5" s="1"/>
  <c r="G18" i="5"/>
  <c r="G19" i="5" s="1"/>
  <c r="F14" i="5"/>
  <c r="F13" i="5"/>
  <c r="F12" i="5"/>
  <c r="U81" i="2"/>
  <c r="V81" i="2" s="1"/>
  <c r="U80" i="2"/>
  <c r="V80" i="2" s="1"/>
  <c r="U79" i="2"/>
  <c r="V79" i="2" s="1"/>
  <c r="U96" i="2"/>
  <c r="U104" i="2"/>
  <c r="C104" i="4" s="1"/>
  <c r="U103" i="2"/>
  <c r="C103" i="4" s="1"/>
  <c r="U102" i="2"/>
  <c r="C102" i="4" s="1"/>
  <c r="U101" i="2"/>
  <c r="C101" i="4" s="1"/>
  <c r="U100" i="2"/>
  <c r="C100" i="4" s="1"/>
  <c r="U99" i="2"/>
  <c r="C99" i="4" s="1"/>
  <c r="U97" i="2"/>
  <c r="U95" i="2"/>
  <c r="U94" i="2"/>
  <c r="U93" i="2"/>
  <c r="U83" i="2"/>
  <c r="U78" i="2"/>
  <c r="V78" i="2" s="1"/>
  <c r="U77" i="2"/>
  <c r="C77" i="4" s="1"/>
  <c r="U76" i="2"/>
  <c r="C76" i="4" s="1"/>
  <c r="U75" i="2"/>
  <c r="C75" i="4" s="1"/>
  <c r="U74" i="2"/>
  <c r="C74" i="4" s="1"/>
  <c r="U73" i="2"/>
  <c r="C73" i="4" s="1"/>
  <c r="U72" i="2"/>
  <c r="C72" i="4" s="1"/>
  <c r="U71" i="2"/>
  <c r="C71" i="4" s="1"/>
  <c r="U70" i="2"/>
  <c r="C70" i="4" s="1"/>
  <c r="U69" i="2"/>
  <c r="C69" i="4" s="1"/>
  <c r="U68" i="2"/>
  <c r="C68" i="4" s="1"/>
  <c r="U67" i="2"/>
  <c r="C67" i="4" s="1"/>
  <c r="U66" i="2"/>
  <c r="C66" i="4" s="1"/>
  <c r="U65" i="2"/>
  <c r="C65" i="4" s="1"/>
  <c r="U64" i="2"/>
  <c r="C64" i="4" s="1"/>
  <c r="U63" i="2"/>
  <c r="C63" i="4" s="1"/>
  <c r="U62" i="2"/>
  <c r="C62" i="4" s="1"/>
  <c r="U61" i="2"/>
  <c r="C61" i="4" s="1"/>
  <c r="U60" i="2"/>
  <c r="C60" i="4" s="1"/>
  <c r="U59" i="2"/>
  <c r="C59" i="4" s="1"/>
  <c r="U58" i="2"/>
  <c r="C58" i="4" s="1"/>
  <c r="U57" i="2"/>
  <c r="C57" i="4" s="1"/>
  <c r="U56" i="2"/>
  <c r="C56" i="4" s="1"/>
  <c r="U55" i="2"/>
  <c r="C55" i="4" s="1"/>
  <c r="U54" i="2"/>
  <c r="C54" i="4" s="1"/>
  <c r="U53" i="2"/>
  <c r="C53" i="4" s="1"/>
  <c r="U52" i="2"/>
  <c r="C52" i="4" s="1"/>
  <c r="U51" i="2"/>
  <c r="C51" i="4" s="1"/>
  <c r="U50" i="2"/>
  <c r="C50" i="4" s="1"/>
  <c r="U49" i="2"/>
  <c r="C49" i="4" s="1"/>
  <c r="U48" i="2"/>
  <c r="C48" i="4" s="1"/>
  <c r="U47" i="2"/>
  <c r="C47" i="4" s="1"/>
  <c r="U46" i="2"/>
  <c r="C46" i="4" s="1"/>
  <c r="U45" i="2"/>
  <c r="C45" i="4" s="1"/>
  <c r="U44" i="2"/>
  <c r="C44" i="4" s="1"/>
  <c r="U43" i="2"/>
  <c r="C43" i="4" s="1"/>
  <c r="U42" i="2"/>
  <c r="C42" i="4" s="1"/>
  <c r="U41" i="2"/>
  <c r="C41" i="4" s="1"/>
  <c r="U40" i="2"/>
  <c r="C40" i="4" s="1"/>
  <c r="U39" i="2"/>
  <c r="C39" i="4" s="1"/>
  <c r="U38" i="2"/>
  <c r="C38" i="4" s="1"/>
  <c r="U37" i="2"/>
  <c r="C37" i="4" s="1"/>
  <c r="U36" i="2"/>
  <c r="C36" i="4" s="1"/>
  <c r="U35" i="2"/>
  <c r="C35" i="4" s="1"/>
  <c r="U34" i="2"/>
  <c r="C34" i="4" s="1"/>
  <c r="U33" i="2"/>
  <c r="C33" i="4" s="1"/>
  <c r="U32" i="2"/>
  <c r="C32" i="4" s="1"/>
  <c r="U31" i="2"/>
  <c r="C31" i="4" s="1"/>
  <c r="U30" i="2"/>
  <c r="C30" i="4" s="1"/>
  <c r="U29" i="2"/>
  <c r="C29" i="4" s="1"/>
  <c r="U28" i="2"/>
  <c r="C28" i="4" s="1"/>
  <c r="U27" i="2"/>
  <c r="C27" i="4" s="1"/>
  <c r="U26" i="2"/>
  <c r="C26" i="4" s="1"/>
  <c r="U25" i="2"/>
  <c r="C25" i="4" s="1"/>
  <c r="U24" i="2"/>
  <c r="C24" i="4" s="1"/>
  <c r="U23" i="2"/>
  <c r="C23" i="4" s="1"/>
  <c r="U22" i="2"/>
  <c r="C22" i="4" s="1"/>
  <c r="U21" i="2"/>
  <c r="C21" i="4" s="1"/>
  <c r="U20" i="2"/>
  <c r="C20" i="4" s="1"/>
  <c r="U19" i="2"/>
  <c r="C19" i="4" s="1"/>
  <c r="U18" i="2"/>
  <c r="C18" i="4" s="1"/>
  <c r="U17" i="2"/>
  <c r="C17" i="4" s="1"/>
  <c r="U16" i="2"/>
  <c r="C16" i="4" s="1"/>
  <c r="U15" i="2"/>
  <c r="C15" i="4" s="1"/>
  <c r="U14" i="2"/>
  <c r="C14" i="4" s="1"/>
  <c r="U13" i="2"/>
  <c r="C13" i="4" s="1"/>
  <c r="U12" i="2"/>
  <c r="V35" i="2"/>
  <c r="C12" i="4" l="1"/>
  <c r="C83" i="4"/>
  <c r="G83" i="4" s="1"/>
  <c r="C78" i="4"/>
  <c r="C79" i="4"/>
  <c r="G79" i="4" s="1"/>
  <c r="G47" i="4"/>
  <c r="C80" i="4"/>
  <c r="G80" i="4" s="1"/>
  <c r="C81" i="4"/>
  <c r="G81" i="4" s="1"/>
  <c r="I70" i="5"/>
  <c r="I51" i="5"/>
  <c r="G104" i="4"/>
  <c r="G103" i="4"/>
  <c r="G102" i="4"/>
  <c r="G101" i="4"/>
  <c r="G100" i="4"/>
  <c r="G99" i="4"/>
  <c r="V101" i="2" l="1"/>
  <c r="V100" i="2"/>
  <c r="V99" i="2"/>
  <c r="V102" i="2"/>
  <c r="V103" i="2"/>
  <c r="V98" i="2"/>
  <c r="V91" i="2"/>
  <c r="V92" i="2" l="1"/>
  <c r="C92" i="4"/>
  <c r="V20" i="2"/>
  <c r="G20" i="4"/>
  <c r="V28" i="2"/>
  <c r="G28" i="4"/>
  <c r="V93" i="2"/>
  <c r="C93" i="4"/>
  <c r="G93" i="4" s="1"/>
  <c r="V49" i="2"/>
  <c r="G49" i="4"/>
  <c r="V74" i="2"/>
  <c r="G74" i="4"/>
  <c r="V46" i="2"/>
  <c r="G46" i="4"/>
  <c r="V64" i="2"/>
  <c r="G64" i="4"/>
  <c r="V73" i="2"/>
  <c r="G73" i="4"/>
  <c r="V60" i="2"/>
  <c r="G60" i="4"/>
  <c r="V21" i="2"/>
  <c r="G21" i="4"/>
  <c r="V29" i="2"/>
  <c r="G29" i="4"/>
  <c r="V94" i="2"/>
  <c r="C94" i="4"/>
  <c r="G94" i="4" s="1"/>
  <c r="V50" i="2"/>
  <c r="G50" i="4"/>
  <c r="V75" i="2"/>
  <c r="G75" i="4"/>
  <c r="V39" i="2"/>
  <c r="G39" i="4"/>
  <c r="V19" i="2"/>
  <c r="G19" i="4"/>
  <c r="V14" i="2"/>
  <c r="G14" i="4"/>
  <c r="V76" i="2"/>
  <c r="G76" i="4"/>
  <c r="V30" i="2"/>
  <c r="G30" i="4"/>
  <c r="V33" i="2"/>
  <c r="G33" i="4"/>
  <c r="V45" i="2"/>
  <c r="G45" i="4"/>
  <c r="V31" i="2"/>
  <c r="G31" i="4"/>
  <c r="V23" i="2"/>
  <c r="G23" i="4"/>
  <c r="V34" i="2"/>
  <c r="G34" i="4"/>
  <c r="V96" i="2"/>
  <c r="C96" i="4"/>
  <c r="G96" i="4" s="1"/>
  <c r="V70" i="2"/>
  <c r="G70" i="4"/>
  <c r="V77" i="2"/>
  <c r="G77" i="4"/>
  <c r="V32" i="2"/>
  <c r="G32" i="4"/>
  <c r="V27" i="2"/>
  <c r="G27" i="4"/>
  <c r="V53" i="2"/>
  <c r="G53" i="4"/>
  <c r="V22" i="2"/>
  <c r="G22" i="4"/>
  <c r="V15" i="2"/>
  <c r="G15" i="4"/>
  <c r="V16" i="2"/>
  <c r="G16" i="4"/>
  <c r="V24" i="2"/>
  <c r="G24" i="4"/>
  <c r="V36" i="2"/>
  <c r="G35" i="4"/>
  <c r="V97" i="2"/>
  <c r="C97" i="4"/>
  <c r="G97" i="4" s="1"/>
  <c r="V69" i="2"/>
  <c r="G69" i="4"/>
  <c r="V83" i="2"/>
  <c r="G78" i="4"/>
  <c r="V37" i="2"/>
  <c r="G37" i="4"/>
  <c r="V48" i="2"/>
  <c r="G48" i="4"/>
  <c r="V95" i="2"/>
  <c r="C95" i="4"/>
  <c r="G95" i="4" s="1"/>
  <c r="V17" i="2"/>
  <c r="G17" i="4"/>
  <c r="V25" i="2"/>
  <c r="G25" i="4"/>
  <c r="V38" i="2"/>
  <c r="G38" i="4"/>
  <c r="V43" i="2"/>
  <c r="G43" i="4"/>
  <c r="V68" i="2"/>
  <c r="G68" i="4"/>
  <c r="V42" i="2"/>
  <c r="G42" i="4"/>
  <c r="V72" i="2"/>
  <c r="G72" i="4"/>
  <c r="V71" i="2"/>
  <c r="G71" i="4"/>
  <c r="V18" i="2"/>
  <c r="G18" i="4"/>
  <c r="V26" i="2"/>
  <c r="G26" i="4"/>
  <c r="V40" i="2"/>
  <c r="G40" i="4"/>
  <c r="V44" i="2"/>
  <c r="G44" i="4"/>
  <c r="V67" i="2"/>
  <c r="G67" i="4"/>
  <c r="V41" i="2"/>
  <c r="G41" i="4"/>
  <c r="V104" i="2"/>
  <c r="G52" i="4"/>
  <c r="G92" i="4" l="1"/>
  <c r="V13" i="2"/>
  <c r="G13" i="4"/>
  <c r="V61" i="2"/>
  <c r="G61" i="4"/>
  <c r="V62" i="2"/>
  <c r="G62" i="4"/>
  <c r="V12" i="2"/>
  <c r="V63" i="2"/>
  <c r="G63" i="4"/>
  <c r="V59" i="2"/>
  <c r="G59" i="4"/>
  <c r="V51" i="2"/>
  <c r="G51" i="4"/>
  <c r="V54" i="2"/>
  <c r="G54" i="4"/>
  <c r="V65" i="2"/>
  <c r="G65" i="4"/>
  <c r="V55" i="2"/>
  <c r="G55" i="4"/>
  <c r="V66" i="2"/>
  <c r="G66" i="4"/>
  <c r="V56" i="2"/>
  <c r="G56" i="4"/>
  <c r="V57" i="2"/>
  <c r="G57" i="4"/>
  <c r="V58" i="2"/>
  <c r="G58" i="4"/>
  <c r="V52" i="2"/>
  <c r="C11" i="5" l="1"/>
  <c r="F11" i="5" s="1"/>
  <c r="C10" i="5"/>
  <c r="F10" i="5" s="1"/>
  <c r="G12" i="4"/>
  <c r="G105" i="4" s="1"/>
  <c r="H16" i="5" s="1"/>
  <c r="H18" i="5" s="1"/>
  <c r="H20" i="5" s="1"/>
  <c r="F18" i="5" l="1"/>
  <c r="I21" i="5" s="1"/>
  <c r="I123" i="5" s="1"/>
  <c r="I128" i="5" s="1"/>
  <c r="I127" i="5" l="1"/>
  <c r="I129" i="5" s="1"/>
  <c r="I131" i="5" s="1"/>
</calcChain>
</file>

<file path=xl/sharedStrings.xml><?xml version="1.0" encoding="utf-8"?>
<sst xmlns="http://schemas.openxmlformats.org/spreadsheetml/2006/main" count="470" uniqueCount="201">
  <si>
    <t>Code</t>
  </si>
  <si>
    <t>Vermogen</t>
  </si>
  <si>
    <t xml:space="preserve">Aantal </t>
  </si>
  <si>
    <t>Totaal</t>
  </si>
  <si>
    <t>bg</t>
  </si>
  <si>
    <t>Sub Totaal</t>
  </si>
  <si>
    <t>vermogen (W)</t>
  </si>
  <si>
    <t xml:space="preserve">Lamp </t>
  </si>
  <si>
    <t>kelder</t>
  </si>
  <si>
    <t>(deel 0)</t>
  </si>
  <si>
    <t>(deel 1+2)</t>
  </si>
  <si>
    <t>(deel 3+4+5)</t>
  </si>
  <si>
    <t>1e verd.</t>
  </si>
  <si>
    <t>2e verd.</t>
  </si>
  <si>
    <t>3e verd.</t>
  </si>
  <si>
    <t>Terrein</t>
  </si>
  <si>
    <t>A</t>
  </si>
  <si>
    <t>A/N</t>
  </si>
  <si>
    <t>A2</t>
  </si>
  <si>
    <t>AB</t>
  </si>
  <si>
    <t>AF2</t>
  </si>
  <si>
    <t>AG</t>
  </si>
  <si>
    <t>AH</t>
  </si>
  <si>
    <t>AI</t>
  </si>
  <si>
    <t>B</t>
  </si>
  <si>
    <t>B/N</t>
  </si>
  <si>
    <t>B1</t>
  </si>
  <si>
    <t>B2</t>
  </si>
  <si>
    <t>C</t>
  </si>
  <si>
    <t>D1</t>
  </si>
  <si>
    <t>DD</t>
  </si>
  <si>
    <t>E1</t>
  </si>
  <si>
    <t>E2</t>
  </si>
  <si>
    <t>F</t>
  </si>
  <si>
    <t>K</t>
  </si>
  <si>
    <t>L/N</t>
  </si>
  <si>
    <t>M</t>
  </si>
  <si>
    <t>M/N</t>
  </si>
  <si>
    <t>N1/N</t>
  </si>
  <si>
    <t>NV</t>
  </si>
  <si>
    <t>NV1</t>
  </si>
  <si>
    <t>NV2</t>
  </si>
  <si>
    <t>NV3</t>
  </si>
  <si>
    <t>NV4</t>
  </si>
  <si>
    <t>NV5</t>
  </si>
  <si>
    <t>T</t>
  </si>
  <si>
    <t>W</t>
  </si>
  <si>
    <t>W/N</t>
  </si>
  <si>
    <t>Z</t>
  </si>
  <si>
    <t>Z1</t>
  </si>
  <si>
    <t>Z10</t>
  </si>
  <si>
    <t>Z11</t>
  </si>
  <si>
    <t>Z12</t>
  </si>
  <si>
    <t>Z15/N</t>
  </si>
  <si>
    <t>Z16</t>
  </si>
  <si>
    <t>Z17</t>
  </si>
  <si>
    <t>Z18</t>
  </si>
  <si>
    <t>Z19</t>
  </si>
  <si>
    <t>Z2</t>
  </si>
  <si>
    <t>Z2/N</t>
  </si>
  <si>
    <t>Z20</t>
  </si>
  <si>
    <t>Z23</t>
  </si>
  <si>
    <t>Z24</t>
  </si>
  <si>
    <t>Z25</t>
  </si>
  <si>
    <t>Z26</t>
  </si>
  <si>
    <t>Z3</t>
  </si>
  <si>
    <t>Z30</t>
  </si>
  <si>
    <t>Z4</t>
  </si>
  <si>
    <t>Z51</t>
  </si>
  <si>
    <t>Z52</t>
  </si>
  <si>
    <t>Z53</t>
  </si>
  <si>
    <t>Z54</t>
  </si>
  <si>
    <t>Z55</t>
  </si>
  <si>
    <t>Z6</t>
  </si>
  <si>
    <t>Z7</t>
  </si>
  <si>
    <t>Z8</t>
  </si>
  <si>
    <t>Z8/N</t>
  </si>
  <si>
    <t>Z9</t>
  </si>
  <si>
    <t>Parkeergarage</t>
  </si>
  <si>
    <t>F1</t>
  </si>
  <si>
    <t>K1</t>
  </si>
  <si>
    <t>M1</t>
  </si>
  <si>
    <t>P</t>
  </si>
  <si>
    <t>P1</t>
  </si>
  <si>
    <t>X4</t>
  </si>
  <si>
    <t>X2</t>
  </si>
  <si>
    <t>N</t>
  </si>
  <si>
    <t>X1</t>
  </si>
  <si>
    <t>L</t>
  </si>
  <si>
    <t>Bestaande symbolen:</t>
  </si>
  <si>
    <t>Bestaand NV:</t>
  </si>
  <si>
    <t>Aanvullend (rood):</t>
  </si>
  <si>
    <t>Downlighter</t>
  </si>
  <si>
    <t>vierkante inbouw</t>
  </si>
  <si>
    <t>Rechthoekige inbouw</t>
  </si>
  <si>
    <t>Projectnaam:</t>
  </si>
  <si>
    <t>Kenmerk:</t>
  </si>
  <si>
    <t>Datum:</t>
  </si>
  <si>
    <t>..-..-2024</t>
  </si>
  <si>
    <t>01.</t>
  </si>
  <si>
    <t>ARBEID EN MATERIAAL (ARMATUREN)</t>
  </si>
  <si>
    <t>Onderdeel</t>
  </si>
  <si>
    <t>Uurloon</t>
  </si>
  <si>
    <t>Sub totaal uren</t>
  </si>
  <si>
    <t>Sub totaal onderaannemer</t>
  </si>
  <si>
    <t>Sub totaal materiaal</t>
  </si>
  <si>
    <t>Totaal kosten</t>
  </si>
  <si>
    <t>Arbeid demontage bestaand</t>
  </si>
  <si>
    <t>Arbeid montage nieuw</t>
  </si>
  <si>
    <t>Uitvoerder</t>
  </si>
  <si>
    <t>Service monteur</t>
  </si>
  <si>
    <t xml:space="preserve">Specialist </t>
  </si>
  <si>
    <t xml:space="preserve">Onderaannemer / inhuren derden </t>
  </si>
  <si>
    <t>Materiaal</t>
  </si>
  <si>
    <t xml:space="preserve">Sub totaal </t>
  </si>
  <si>
    <t>Toeslag onderaanneming (%)</t>
  </si>
  <si>
    <t>Toeslag materiaal (%)</t>
  </si>
  <si>
    <t xml:space="preserve">Totaal </t>
  </si>
  <si>
    <t>02.</t>
  </si>
  <si>
    <t>ARBEID EN MATERIAAL (SENSOREN)</t>
  </si>
  <si>
    <t>03.</t>
  </si>
  <si>
    <t>ARBEID EN MATERIAAL (BEDIENPANELEN)</t>
  </si>
  <si>
    <t>04.</t>
  </si>
  <si>
    <t>ARBEID EN MATERIAAL (OVERIGE INSTALLATIES)</t>
  </si>
  <si>
    <t>Aarding</t>
  </si>
  <si>
    <t>Kabelwegen (kabelgoot, kabbelladder)</t>
  </si>
  <si>
    <t>Verdeelkasten (aanpassingen, uitbreidingen)</t>
  </si>
  <si>
    <t xml:space="preserve">Installaties (kabels, pijp, draad, snoer etc.) </t>
  </si>
  <si>
    <t>…..................</t>
  </si>
  <si>
    <t>Monteur</t>
  </si>
  <si>
    <t>05.</t>
  </si>
  <si>
    <t>ARBEID EN MATERIAAL (BOUWKUNDIG)</t>
  </si>
  <si>
    <t>Bouwkundige voorzieningen</t>
  </si>
  <si>
    <t>Plafond</t>
  </si>
  <si>
    <t xml:space="preserve">Schilderwerk </t>
  </si>
  <si>
    <t xml:space="preserve">Bouwkundige herstelwerkzaamheden </t>
  </si>
  <si>
    <t>Afwerken sparingen (brandwerend / akoestisch / waterdicht)</t>
  </si>
  <si>
    <t>Onderaannemer / inhuren derden</t>
  </si>
  <si>
    <t>06.</t>
  </si>
  <si>
    <t xml:space="preserve">OVERIGE KOSTEN </t>
  </si>
  <si>
    <t>Interim voorzieningen</t>
  </si>
  <si>
    <t>Bouwplaats kosten (containers e.d.)</t>
  </si>
  <si>
    <t xml:space="preserve">Hulp materialen (steigers, hoogwerkers etc.) </t>
  </si>
  <si>
    <t xml:space="preserve">Milieu afvoer kosten </t>
  </si>
  <si>
    <t>07.</t>
  </si>
  <si>
    <t>KOSTEN WERKVOORBEREIDING EN BEGELEIDING</t>
  </si>
  <si>
    <t>Projectleider</t>
  </si>
  <si>
    <t>Werkvoorbereider</t>
  </si>
  <si>
    <t>Tekenwerk voorbereiding</t>
  </si>
  <si>
    <t>Tekenwerk revisie</t>
  </si>
  <si>
    <t>Calculator</t>
  </si>
  <si>
    <t>TOTAAL 01 T/M 07</t>
  </si>
  <si>
    <t>Totaal (excl. BTW)</t>
  </si>
  <si>
    <t>08.</t>
  </si>
  <si>
    <t>TOESLAGEN (over 01 t/m 07)</t>
  </si>
  <si>
    <t>%</t>
  </si>
  <si>
    <t xml:space="preserve">Algemene bedrijfskosten </t>
  </si>
  <si>
    <t xml:space="preserve">Winst en risico </t>
  </si>
  <si>
    <t>Opmerking:</t>
  </si>
  <si>
    <t xml:space="preserve"> - Genoemde bedragen zijn excl. BTW</t>
  </si>
  <si>
    <t xml:space="preserve"> - Indien bedragen voor derden worden ingevuld, dient hiervoor een compleet ingevulde open begroting en aanbieding (van derden) als bijlage toegevoegd te worden </t>
  </si>
  <si>
    <t>Verklaring:</t>
  </si>
  <si>
    <t>=</t>
  </si>
  <si>
    <t>Cellen worden automatisch ingevuld</t>
  </si>
  <si>
    <t>Cellen zelf in te vullen</t>
  </si>
  <si>
    <t>Cellen niks invullen</t>
  </si>
  <si>
    <t>Uren en materialen armaturen</t>
  </si>
  <si>
    <t>Fabrikant</t>
  </si>
  <si>
    <t xml:space="preserve">Armatuur code </t>
  </si>
  <si>
    <t xml:space="preserve">Netto stuksprijs </t>
  </si>
  <si>
    <t>nieuw</t>
  </si>
  <si>
    <t>(excl. staart opslagen)</t>
  </si>
  <si>
    <t>(€)</t>
  </si>
  <si>
    <t>(uit armatuurstaat)</t>
  </si>
  <si>
    <t>Tellijst armaturen</t>
  </si>
  <si>
    <t>Inholland, locatie Den Haag, Theresiastraat 8</t>
  </si>
  <si>
    <t>Cel wordt ingevuld door de totalen uit tab blad "Uren en materiaal"</t>
  </si>
  <si>
    <t>Raming E-installaties</t>
  </si>
  <si>
    <t>M (pendel)</t>
  </si>
  <si>
    <t>Berging opbouw</t>
  </si>
  <si>
    <t>Verbindingsgang</t>
  </si>
  <si>
    <t>Keuken, RA</t>
  </si>
  <si>
    <t>Keuken, RB</t>
  </si>
  <si>
    <t>Keuken, RC</t>
  </si>
  <si>
    <t>Aantal</t>
  </si>
  <si>
    <t xml:space="preserve">Arbeid eenheid </t>
  </si>
  <si>
    <t>Overige kosten leverancier materiaal</t>
  </si>
  <si>
    <t>TOTALE AANNEEMSOM, DEN HAAG (THERESIASTRAAT 8)</t>
  </si>
  <si>
    <t>Draaideur spots</t>
  </si>
  <si>
    <t>(receptie)</t>
  </si>
  <si>
    <t>Opbouw rond</t>
  </si>
  <si>
    <t>Rail met spots receptie</t>
  </si>
  <si>
    <t>Rail met spots trap</t>
  </si>
  <si>
    <t>Inbouw rechthoekig</t>
  </si>
  <si>
    <t>Opbouw rechthoekig</t>
  </si>
  <si>
    <t xml:space="preserve">Let op, geintegreerde noodverlichting in de basis armaturen moeten in de nieuwe situatie omgezet worden naar stand alone noodverlichting </t>
  </si>
  <si>
    <t>De telling van nieuwe noodverlichting is niet meegenomen in deze tellijst</t>
  </si>
  <si>
    <t xml:space="preserve">*1 = Daar waar we op tekening een symbool NV of rood pijltje hebben aangegeven is wel meegeteld in deze telling, dit was aanvullend t.o.v. de bestaande situatie </t>
  </si>
  <si>
    <t>Wand NV (*1)</t>
  </si>
  <si>
    <t>NV (*1)</t>
  </si>
  <si>
    <t>Nood Uit (pijl) (*1)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</si>
</sst>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&quot;uur à € &quot;#,##0"/>
    <numFmt numFmtId="166" formatCode="&quot;€&quot;\ #,##0.00"/>
    <numFmt numFmtId="167" formatCode="#,##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theme="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Verdana"/>
      <family val="2"/>
    </font>
    <font>
      <b/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4506668294322"/>
        <bgColor indexed="64"/>
      </patternFill>
    </fill>
  </fills>
  <borders count="6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 style="thin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 diagonalUp="1" diagonalDown="1">
      <left style="thin">
        <color auto="1"/>
      </left>
      <right style="thin">
        <color auto="1"/>
      </right>
      <top/>
      <bottom/>
      <diagonal style="thin">
        <color indexed="64"/>
      </diagonal>
    </border>
    <border diagonalUp="1" diagonalDown="1">
      <left/>
      <right style="thin">
        <color auto="1"/>
      </right>
      <top/>
      <bottom/>
      <diagonal style="thin">
        <color auto="1"/>
      </diagonal>
    </border>
    <border diagonalUp="1" diagonalDown="1">
      <left style="thin">
        <color auto="1"/>
      </left>
      <right style="dashed">
        <color auto="1"/>
      </right>
      <top/>
      <bottom/>
      <diagonal style="thin">
        <color indexed="64"/>
      </diagonal>
    </border>
    <border diagonalUp="1" diagonalDown="1">
      <left style="dashed">
        <color auto="1"/>
      </left>
      <right style="dashed">
        <color auto="1"/>
      </right>
      <top/>
      <bottom/>
      <diagonal style="thin">
        <color indexed="64"/>
      </diagonal>
    </border>
    <border diagonalUp="1" diagonalDown="1">
      <left style="dashed">
        <color auto="1"/>
      </left>
      <right/>
      <top/>
      <bottom/>
      <diagonal style="thin">
        <color auto="1"/>
      </diagonal>
    </border>
    <border diagonalUp="1" diagonalDown="1">
      <left style="thin">
        <color auto="1"/>
      </left>
      <right style="dashed">
        <color auto="1"/>
      </right>
      <top/>
      <bottom style="medium">
        <color auto="1"/>
      </bottom>
      <diagonal style="thin">
        <color indexed="64"/>
      </diagonal>
    </border>
    <border diagonalUp="1" diagonalDown="1">
      <left style="dashed">
        <color auto="1"/>
      </left>
      <right style="dashed">
        <color auto="1"/>
      </right>
      <top/>
      <bottom style="medium">
        <color auto="1"/>
      </bottom>
      <diagonal style="thin">
        <color indexed="64"/>
      </diagonal>
    </border>
    <border diagonalUp="1" diagonalDown="1">
      <left style="dashed">
        <color auto="1"/>
      </left>
      <right/>
      <top/>
      <bottom style="medium">
        <color auto="1"/>
      </bottom>
      <diagonal style="thin">
        <color indexed="64"/>
      </diagonal>
    </border>
    <border diagonalUp="1" diagonalDown="1">
      <left style="thin">
        <color auto="1"/>
      </left>
      <right style="thin">
        <color auto="1"/>
      </right>
      <top/>
      <bottom style="medium">
        <color auto="1"/>
      </bottom>
      <diagonal style="thin">
        <color indexed="64"/>
      </diagonal>
    </border>
    <border diagonalUp="1" diagonalDown="1">
      <left style="thin">
        <color auto="1"/>
      </left>
      <right style="dashed">
        <color auto="1"/>
      </right>
      <top style="medium">
        <color auto="1"/>
      </top>
      <bottom/>
      <diagonal style="thin">
        <color auto="1"/>
      </diagonal>
    </border>
    <border diagonalUp="1" diagonalDown="1">
      <left style="dashed">
        <color auto="1"/>
      </left>
      <right style="dashed">
        <color auto="1"/>
      </right>
      <top style="medium">
        <color auto="1"/>
      </top>
      <bottom/>
      <diagonal style="thin">
        <color auto="1"/>
      </diagonal>
    </border>
    <border>
      <left/>
      <right/>
      <top style="thin">
        <color theme="2"/>
      </top>
      <bottom style="thin">
        <color theme="2"/>
      </bottom>
      <diagonal/>
    </border>
    <border diagonalUp="1" diagonalDown="1">
      <left/>
      <right style="thin">
        <color auto="1"/>
      </right>
      <top/>
      <bottom style="thin">
        <color indexed="64"/>
      </bottom>
      <diagonal style="thin">
        <color auto="1"/>
      </diagonal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 diagonalUp="1" diagonalDown="1">
      <left style="dashed">
        <color auto="1"/>
      </left>
      <right/>
      <top style="medium">
        <color auto="1"/>
      </top>
      <bottom/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medium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 diagonalUp="1" diagonalDown="1">
      <left/>
      <right/>
      <top/>
      <bottom/>
      <diagonal style="thin">
        <color indexed="64"/>
      </diagonal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 diagonalUp="1" diagonalDown="1"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thin">
        <color indexed="64"/>
      </bottom>
      <diagonal/>
    </border>
    <border>
      <left style="dashed">
        <color auto="1"/>
      </left>
      <right style="thin">
        <color auto="1"/>
      </right>
      <top/>
      <bottom/>
      <diagonal/>
    </border>
    <border diagonalUp="1" diagonalDown="1">
      <left style="dashed">
        <color auto="1"/>
      </left>
      <right style="thin">
        <color auto="1"/>
      </right>
      <top/>
      <bottom/>
      <diagonal style="thin">
        <color indexed="64"/>
      </diagonal>
    </border>
    <border diagonalUp="1" diagonalDown="1">
      <left style="dashed">
        <color auto="1"/>
      </left>
      <right style="thin">
        <color auto="1"/>
      </right>
      <top/>
      <bottom style="medium">
        <color auto="1"/>
      </bottom>
      <diagonal style="thin">
        <color indexed="64"/>
      </diagonal>
    </border>
    <border>
      <left style="dashed">
        <color auto="1"/>
      </left>
      <right style="thin">
        <color auto="1"/>
      </right>
      <top style="medium">
        <color auto="1"/>
      </top>
      <bottom/>
      <diagonal/>
    </border>
    <border diagonalUp="1" diagonalDown="1">
      <left style="dashed">
        <color auto="1"/>
      </left>
      <right style="dashed">
        <color auto="1"/>
      </right>
      <top/>
      <bottom style="thin">
        <color indexed="64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/>
      <bottom style="thin">
        <color indexed="64"/>
      </bottom>
      <diagonal style="thin">
        <color auto="1"/>
      </diagonal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 diagonalUp="1" diagonalDown="1">
      <left style="dashed">
        <color auto="1"/>
      </left>
      <right style="thin">
        <color auto="1"/>
      </right>
      <top style="medium">
        <color auto="1"/>
      </top>
      <bottom/>
      <diagonal style="thin">
        <color auto="1"/>
      </diagonal>
    </border>
    <border diagonalUp="1" diagonalDown="1">
      <left/>
      <right/>
      <top style="medium">
        <color auto="1"/>
      </top>
      <bottom/>
      <diagonal style="thin">
        <color auto="1"/>
      </diagonal>
    </border>
    <border diagonalUp="1" diagonalDown="1">
      <left style="dashed">
        <color auto="1"/>
      </left>
      <right style="thin">
        <color auto="1"/>
      </right>
      <top/>
      <bottom style="thin">
        <color indexed="64"/>
      </bottom>
      <diagonal style="thin">
        <color auto="1"/>
      </diagonal>
    </border>
  </borders>
  <cellStyleXfs count="5">
    <xf numFmtId="0" fontId="0" fillId="0" borderId="0"/>
    <xf numFmtId="0" fontId="7" fillId="3" borderId="0" applyNumberFormat="0" applyBorder="0" applyAlignment="0" applyProtection="0"/>
    <xf numFmtId="0" fontId="5" fillId="4" borderId="0" applyNumberFormat="0" applyBorder="0" applyAlignment="0" applyProtection="0"/>
    <xf numFmtId="0" fontId="9" fillId="0" borderId="0"/>
    <xf numFmtId="44" fontId="5" fillId="0" borderId="0" applyFont="0" applyFill="0" applyBorder="0" applyAlignment="0" applyProtection="0"/>
  </cellStyleXfs>
  <cellXfs count="156">
    <xf numFmtId="0" fontId="0" fillId="0" borderId="0" xfId="0"/>
    <xf numFmtId="0" fontId="0" fillId="0" borderId="0" xfId="0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8" fillId="3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10" fillId="5" borderId="0" xfId="2" applyFont="1" applyFill="1" applyAlignment="1">
      <alignment vertical="center"/>
    </xf>
    <xf numFmtId="0" fontId="10" fillId="5" borderId="0" xfId="2" applyFont="1" applyFill="1" applyAlignment="1">
      <alignment horizontal="left" vertical="center"/>
    </xf>
    <xf numFmtId="0" fontId="11" fillId="5" borderId="0" xfId="2" applyFont="1" applyFill="1" applyAlignment="1">
      <alignment horizontal="center" vertical="center"/>
    </xf>
    <xf numFmtId="0" fontId="9" fillId="5" borderId="0" xfId="0" applyFont="1" applyFill="1" applyAlignment="1">
      <alignment vertical="center"/>
    </xf>
    <xf numFmtId="49" fontId="10" fillId="5" borderId="0" xfId="2" applyNumberFormat="1" applyFont="1" applyFill="1" applyAlignment="1">
      <alignment vertical="center"/>
    </xf>
    <xf numFmtId="3" fontId="12" fillId="0" borderId="0" xfId="0" applyNumberFormat="1" applyFont="1" applyAlignment="1">
      <alignment horizontal="left" vertical="center"/>
    </xf>
    <xf numFmtId="14" fontId="10" fillId="5" borderId="0" xfId="2" applyNumberFormat="1" applyFont="1" applyFill="1" applyAlignment="1">
      <alignment horizontal="left" vertical="center"/>
    </xf>
    <xf numFmtId="0" fontId="13" fillId="3" borderId="0" xfId="1" applyFont="1" applyAlignment="1">
      <alignment vertical="center"/>
    </xf>
    <xf numFmtId="0" fontId="2" fillId="6" borderId="0" xfId="3" applyFont="1" applyFill="1" applyAlignment="1">
      <alignment horizontal="center" vertical="center"/>
    </xf>
    <xf numFmtId="0" fontId="2" fillId="6" borderId="0" xfId="3" applyFont="1" applyFill="1" applyAlignment="1">
      <alignment horizontal="left" vertical="center"/>
    </xf>
    <xf numFmtId="0" fontId="14" fillId="6" borderId="0" xfId="3" applyFont="1" applyFill="1" applyAlignment="1">
      <alignment horizontal="center" vertical="center"/>
    </xf>
    <xf numFmtId="0" fontId="15" fillId="6" borderId="0" xfId="3" applyFont="1" applyFill="1" applyAlignment="1">
      <alignment horizontal="left" vertical="center"/>
    </xf>
    <xf numFmtId="42" fontId="14" fillId="6" borderId="0" xfId="3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0" fontId="3" fillId="0" borderId="24" xfId="3" applyFont="1" applyBorder="1" applyAlignment="1">
      <alignment horizontal="left" vertical="center"/>
    </xf>
    <xf numFmtId="0" fontId="3" fillId="0" borderId="25" xfId="3" applyFont="1" applyBorder="1" applyAlignment="1">
      <alignment horizontal="center" vertical="center"/>
    </xf>
    <xf numFmtId="0" fontId="16" fillId="0" borderId="26" xfId="0" applyFont="1" applyBorder="1" applyAlignment="1">
      <alignment horizontal="center"/>
    </xf>
    <xf numFmtId="0" fontId="3" fillId="0" borderId="2" xfId="3" applyFont="1" applyBorder="1" applyAlignment="1">
      <alignment horizontal="center" vertical="center"/>
    </xf>
    <xf numFmtId="0" fontId="3" fillId="0" borderId="14" xfId="3" applyFont="1" applyBorder="1" applyAlignment="1">
      <alignment horizontal="center" vertical="center"/>
    </xf>
    <xf numFmtId="0" fontId="14" fillId="0" borderId="0" xfId="3" applyFont="1" applyAlignment="1">
      <alignment horizontal="left" vertical="center"/>
    </xf>
    <xf numFmtId="164" fontId="14" fillId="0" borderId="28" xfId="4" applyNumberFormat="1" applyFont="1" applyFill="1" applyBorder="1" applyAlignment="1" applyProtection="1">
      <alignment horizontal="center" vertical="center"/>
    </xf>
    <xf numFmtId="164" fontId="14" fillId="0" borderId="29" xfId="4" applyNumberFormat="1" applyFont="1" applyBorder="1" applyAlignment="1" applyProtection="1">
      <alignment horizontal="center" vertical="center"/>
    </xf>
    <xf numFmtId="164" fontId="14" fillId="0" borderId="30" xfId="4" applyNumberFormat="1" applyFont="1" applyBorder="1" applyAlignment="1" applyProtection="1">
      <alignment horizontal="center" vertical="center"/>
    </xf>
    <xf numFmtId="0" fontId="14" fillId="0" borderId="27" xfId="3" applyFont="1" applyBorder="1" applyAlignment="1" applyProtection="1">
      <alignment horizontal="center" vertical="center"/>
      <protection locked="0"/>
    </xf>
    <xf numFmtId="164" fontId="14" fillId="0" borderId="21" xfId="4" applyNumberFormat="1" applyFont="1" applyBorder="1" applyAlignment="1" applyProtection="1">
      <alignment horizontal="center" vertical="center"/>
    </xf>
    <xf numFmtId="164" fontId="14" fillId="0" borderId="31" xfId="4" applyNumberFormat="1" applyFont="1" applyBorder="1" applyAlignment="1" applyProtection="1">
      <alignment horizontal="center" vertical="center"/>
    </xf>
    <xf numFmtId="164" fontId="14" fillId="0" borderId="32" xfId="4" applyNumberFormat="1" applyFont="1" applyBorder="1" applyAlignment="1" applyProtection="1">
      <alignment horizontal="center" vertical="center"/>
    </xf>
    <xf numFmtId="164" fontId="14" fillId="0" borderId="33" xfId="4" applyNumberFormat="1" applyFont="1" applyBorder="1" applyAlignment="1" applyProtection="1">
      <alignment horizontal="center" vertical="center"/>
    </xf>
    <xf numFmtId="164" fontId="14" fillId="7" borderId="21" xfId="4" applyNumberFormat="1" applyFont="1" applyFill="1" applyBorder="1" applyAlignment="1" applyProtection="1">
      <alignment horizontal="center" vertical="center"/>
    </xf>
    <xf numFmtId="0" fontId="14" fillId="0" borderId="18" xfId="3" applyFont="1" applyBorder="1" applyAlignment="1">
      <alignment horizontal="left" vertical="center"/>
    </xf>
    <xf numFmtId="164" fontId="14" fillId="0" borderId="34" xfId="4" applyNumberFormat="1" applyFont="1" applyBorder="1" applyAlignment="1" applyProtection="1">
      <alignment horizontal="center" vertical="center"/>
    </xf>
    <xf numFmtId="164" fontId="14" fillId="0" borderId="35" xfId="4" applyNumberFormat="1" applyFont="1" applyBorder="1" applyAlignment="1" applyProtection="1">
      <alignment horizontal="center" vertical="center"/>
    </xf>
    <xf numFmtId="164" fontId="14" fillId="0" borderId="36" xfId="4" applyNumberFormat="1" applyFont="1" applyBorder="1" applyAlignment="1" applyProtection="1">
      <alignment horizontal="center" vertical="center"/>
    </xf>
    <xf numFmtId="164" fontId="14" fillId="0" borderId="37" xfId="4" applyNumberFormat="1" applyFont="1" applyBorder="1" applyAlignment="1" applyProtection="1">
      <alignment horizontal="center" vertical="center"/>
    </xf>
    <xf numFmtId="164" fontId="14" fillId="0" borderId="5" xfId="4" applyNumberFormat="1" applyFont="1" applyBorder="1" applyAlignment="1" applyProtection="1">
      <alignment horizontal="center" vertical="center"/>
    </xf>
    <xf numFmtId="0" fontId="3" fillId="0" borderId="17" xfId="3" applyFont="1" applyBorder="1" applyAlignment="1">
      <alignment horizontal="left" vertical="center"/>
    </xf>
    <xf numFmtId="0" fontId="5" fillId="0" borderId="38" xfId="0" applyFont="1" applyBorder="1"/>
    <xf numFmtId="0" fontId="15" fillId="0" borderId="39" xfId="3" applyFont="1" applyBorder="1" applyAlignment="1">
      <alignment horizontal="left" vertical="center"/>
    </xf>
    <xf numFmtId="164" fontId="14" fillId="7" borderId="4" xfId="4" applyNumberFormat="1" applyFont="1" applyFill="1" applyBorder="1" applyAlignment="1" applyProtection="1">
      <alignment horizontal="center" vertical="center"/>
    </xf>
    <xf numFmtId="164" fontId="15" fillId="0" borderId="30" xfId="4" applyNumberFormat="1" applyFont="1" applyBorder="1" applyAlignment="1" applyProtection="1">
      <alignment horizontal="center" vertical="center"/>
    </xf>
    <xf numFmtId="49" fontId="17" fillId="0" borderId="40" xfId="3" applyNumberFormat="1" applyFont="1" applyBorder="1" applyAlignment="1">
      <alignment horizontal="center" vertical="center"/>
    </xf>
    <xf numFmtId="0" fontId="3" fillId="0" borderId="0" xfId="3" applyFont="1" applyAlignment="1">
      <alignment horizontal="left" vertical="center"/>
    </xf>
    <xf numFmtId="9" fontId="14" fillId="0" borderId="27" xfId="3" applyNumberFormat="1" applyFont="1" applyBorder="1" applyAlignment="1" applyProtection="1">
      <alignment horizontal="center" vertical="center"/>
      <protection locked="0"/>
    </xf>
    <xf numFmtId="164" fontId="14" fillId="0" borderId="41" xfId="4" applyNumberFormat="1" applyFont="1" applyBorder="1" applyAlignment="1" applyProtection="1">
      <alignment horizontal="center" vertical="center"/>
    </xf>
    <xf numFmtId="0" fontId="5" fillId="0" borderId="31" xfId="0" applyFont="1" applyBorder="1"/>
    <xf numFmtId="0" fontId="15" fillId="0" borderId="32" xfId="3" applyFont="1" applyBorder="1" applyAlignment="1">
      <alignment horizontal="left" vertical="center"/>
    </xf>
    <xf numFmtId="0" fontId="14" fillId="0" borderId="29" xfId="3" applyFont="1" applyBorder="1" applyAlignment="1">
      <alignment horizontal="left" vertical="center"/>
    </xf>
    <xf numFmtId="164" fontId="15" fillId="7" borderId="42" xfId="4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3" fontId="14" fillId="0" borderId="27" xfId="3" applyNumberFormat="1" applyFont="1" applyBorder="1" applyAlignment="1" applyProtection="1">
      <alignment horizontal="center" vertical="center"/>
      <protection locked="0"/>
    </xf>
    <xf numFmtId="164" fontId="15" fillId="7" borderId="1" xfId="4" applyNumberFormat="1" applyFont="1" applyFill="1" applyBorder="1" applyAlignment="1" applyProtection="1">
      <alignment horizontal="center" vertical="center"/>
    </xf>
    <xf numFmtId="0" fontId="15" fillId="0" borderId="0" xfId="3" applyFont="1" applyAlignment="1">
      <alignment horizontal="left" vertical="center"/>
    </xf>
    <xf numFmtId="0" fontId="5" fillId="0" borderId="0" xfId="0" applyFont="1"/>
    <xf numFmtId="164" fontId="15" fillId="0" borderId="0" xfId="4" applyNumberFormat="1" applyFont="1" applyBorder="1" applyAlignment="1" applyProtection="1">
      <alignment horizontal="center" vertical="center"/>
    </xf>
    <xf numFmtId="0" fontId="15" fillId="0" borderId="24" xfId="3" applyFont="1" applyBorder="1" applyAlignment="1">
      <alignment horizontal="left" vertical="center"/>
    </xf>
    <xf numFmtId="0" fontId="14" fillId="0" borderId="43" xfId="3" applyFont="1" applyBorder="1" applyAlignment="1" applyProtection="1">
      <alignment horizontal="center" vertical="center"/>
      <protection locked="0"/>
    </xf>
    <xf numFmtId="164" fontId="14" fillId="0" borderId="44" xfId="4" applyNumberFormat="1" applyFont="1" applyFill="1" applyBorder="1" applyAlignment="1" applyProtection="1">
      <alignment horizontal="center" vertical="center"/>
    </xf>
    <xf numFmtId="0" fontId="15" fillId="0" borderId="45" xfId="3" applyFont="1" applyBorder="1" applyAlignment="1">
      <alignment horizontal="left" vertical="center"/>
    </xf>
    <xf numFmtId="0" fontId="15" fillId="0" borderId="46" xfId="3" applyFont="1" applyBorder="1" applyAlignment="1">
      <alignment horizontal="left" vertical="center"/>
    </xf>
    <xf numFmtId="164" fontId="14" fillId="0" borderId="0" xfId="4" applyNumberFormat="1" applyFont="1" applyBorder="1" applyAlignment="1" applyProtection="1">
      <alignment horizontal="center" vertical="center"/>
    </xf>
    <xf numFmtId="2" fontId="2" fillId="8" borderId="0" xfId="3" applyNumberFormat="1" applyFont="1" applyFill="1" applyAlignment="1">
      <alignment horizontal="left" vertical="center"/>
    </xf>
    <xf numFmtId="0" fontId="3" fillId="0" borderId="26" xfId="3" applyFont="1" applyBorder="1" applyAlignment="1">
      <alignment horizontal="center" vertical="center"/>
    </xf>
    <xf numFmtId="165" fontId="14" fillId="0" borderId="32" xfId="3" applyNumberFormat="1" applyFont="1" applyBorder="1" applyAlignment="1">
      <alignment horizontal="left" vertical="center"/>
    </xf>
    <xf numFmtId="0" fontId="14" fillId="0" borderId="32" xfId="4" applyNumberFormat="1" applyFont="1" applyBorder="1" applyAlignment="1" applyProtection="1">
      <alignment horizontal="center" vertical="center"/>
    </xf>
    <xf numFmtId="165" fontId="14" fillId="0" borderId="35" xfId="3" applyNumberFormat="1" applyFont="1" applyBorder="1" applyAlignment="1">
      <alignment horizontal="left" vertical="center"/>
    </xf>
    <xf numFmtId="2" fontId="6" fillId="8" borderId="0" xfId="0" applyNumberFormat="1" applyFont="1" applyFill="1" applyAlignment="1">
      <alignment horizontal="left" vertical="center"/>
    </xf>
    <xf numFmtId="2" fontId="6" fillId="8" borderId="0" xfId="3" applyNumberFormat="1" applyFont="1" applyFill="1" applyAlignment="1">
      <alignment horizontal="left"/>
    </xf>
    <xf numFmtId="164" fontId="6" fillId="8" borderId="0" xfId="4" applyNumberFormat="1" applyFont="1" applyFill="1" applyAlignment="1" applyProtection="1">
      <alignment horizontal="left" vertical="center"/>
    </xf>
    <xf numFmtId="0" fontId="18" fillId="0" borderId="0" xfId="0" applyFont="1"/>
    <xf numFmtId="0" fontId="9" fillId="0" borderId="0" xfId="0" applyFont="1" applyAlignment="1">
      <alignment horizontal="center" vertical="center"/>
    </xf>
    <xf numFmtId="0" fontId="9" fillId="7" borderId="0" xfId="0" applyFont="1" applyFill="1" applyAlignment="1">
      <alignment vertical="center"/>
    </xf>
    <xf numFmtId="165" fontId="14" fillId="0" borderId="48" xfId="3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0" borderId="11" xfId="0" applyBorder="1"/>
    <xf numFmtId="166" fontId="0" fillId="0" borderId="11" xfId="0" applyNumberFormat="1" applyBorder="1"/>
    <xf numFmtId="0" fontId="0" fillId="0" borderId="50" xfId="0" applyBorder="1"/>
    <xf numFmtId="166" fontId="0" fillId="0" borderId="50" xfId="0" applyNumberFormat="1" applyBorder="1"/>
    <xf numFmtId="0" fontId="1" fillId="0" borderId="3" xfId="0" applyFont="1" applyBorder="1" applyAlignment="1">
      <alignment horizontal="center"/>
    </xf>
    <xf numFmtId="0" fontId="0" fillId="0" borderId="51" xfId="0" applyBorder="1"/>
    <xf numFmtId="0" fontId="9" fillId="9" borderId="0" xfId="0" applyFont="1" applyFill="1" applyAlignment="1">
      <alignment vertical="center"/>
    </xf>
    <xf numFmtId="3" fontId="14" fillId="9" borderId="27" xfId="3" applyNumberFormat="1" applyFont="1" applyFill="1" applyBorder="1" applyAlignment="1" applyProtection="1">
      <alignment horizontal="center" vertical="center"/>
      <protection locked="0"/>
    </xf>
    <xf numFmtId="164" fontId="14" fillId="9" borderId="21" xfId="4" applyNumberFormat="1" applyFont="1" applyFill="1" applyBorder="1" applyAlignment="1" applyProtection="1">
      <alignment horizontal="center" vertical="center"/>
    </xf>
    <xf numFmtId="0" fontId="1" fillId="0" borderId="52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166" fontId="1" fillId="7" borderId="3" xfId="0" applyNumberFormat="1" applyFont="1" applyFill="1" applyBorder="1"/>
    <xf numFmtId="3" fontId="1" fillId="7" borderId="3" xfId="0" applyNumberFormat="1" applyFont="1" applyFill="1" applyBorder="1" applyAlignment="1">
      <alignment horizontal="center"/>
    </xf>
    <xf numFmtId="166" fontId="0" fillId="7" borderId="11" xfId="0" applyNumberFormat="1" applyFill="1" applyBorder="1"/>
    <xf numFmtId="0" fontId="0" fillId="7" borderId="10" xfId="0" applyFill="1" applyBorder="1" applyAlignment="1">
      <alignment horizontal="center"/>
    </xf>
    <xf numFmtId="9" fontId="14" fillId="0" borderId="43" xfId="3" applyNumberFormat="1" applyFont="1" applyBorder="1" applyAlignment="1" applyProtection="1">
      <alignment horizontal="center" vertical="center"/>
      <protection locked="0"/>
    </xf>
    <xf numFmtId="164" fontId="14" fillId="7" borderId="20" xfId="4" applyNumberFormat="1" applyFont="1" applyFill="1" applyBorder="1" applyAlignment="1" applyProtection="1">
      <alignment horizontal="center" vertical="center"/>
    </xf>
    <xf numFmtId="164" fontId="15" fillId="7" borderId="47" xfId="4" applyNumberFormat="1" applyFont="1" applyFill="1" applyBorder="1" applyAlignment="1" applyProtection="1">
      <alignment horizontal="center" vertical="center"/>
    </xf>
    <xf numFmtId="164" fontId="15" fillId="7" borderId="0" xfId="4" applyNumberFormat="1" applyFont="1" applyFill="1" applyBorder="1" applyAlignment="1" applyProtection="1">
      <alignment horizontal="center" vertical="center"/>
    </xf>
    <xf numFmtId="0" fontId="3" fillId="0" borderId="55" xfId="3" applyFont="1" applyBorder="1" applyAlignment="1">
      <alignment horizontal="center" vertical="center"/>
    </xf>
    <xf numFmtId="167" fontId="14" fillId="0" borderId="28" xfId="3" applyNumberFormat="1" applyFont="1" applyBorder="1" applyAlignment="1" applyProtection="1">
      <alignment horizontal="center" vertical="center"/>
      <protection locked="0"/>
    </xf>
    <xf numFmtId="164" fontId="14" fillId="7" borderId="56" xfId="4" applyNumberFormat="1" applyFont="1" applyFill="1" applyBorder="1" applyAlignment="1" applyProtection="1">
      <alignment horizontal="center" vertical="center"/>
    </xf>
    <xf numFmtId="0" fontId="14" fillId="0" borderId="31" xfId="3" applyFont="1" applyBorder="1" applyAlignment="1" applyProtection="1">
      <alignment horizontal="center" vertical="center"/>
      <protection locked="0"/>
    </xf>
    <xf numFmtId="164" fontId="14" fillId="0" borderId="32" xfId="4" applyNumberFormat="1" applyFont="1" applyFill="1" applyBorder="1" applyAlignment="1" applyProtection="1">
      <alignment horizontal="center" vertical="center"/>
    </xf>
    <xf numFmtId="164" fontId="14" fillId="0" borderId="57" xfId="4" applyNumberFormat="1" applyFont="1" applyFill="1" applyBorder="1" applyAlignment="1" applyProtection="1">
      <alignment horizontal="center" vertical="center"/>
    </xf>
    <xf numFmtId="164" fontId="14" fillId="0" borderId="57" xfId="4" applyNumberFormat="1" applyFont="1" applyBorder="1" applyAlignment="1" applyProtection="1">
      <alignment horizontal="center" vertical="center"/>
    </xf>
    <xf numFmtId="164" fontId="14" fillId="0" borderId="58" xfId="4" applyNumberFormat="1" applyFont="1" applyBorder="1" applyAlignment="1" applyProtection="1">
      <alignment horizontal="center" vertical="center"/>
    </xf>
    <xf numFmtId="0" fontId="5" fillId="0" borderId="39" xfId="0" applyFont="1" applyBorder="1"/>
    <xf numFmtId="164" fontId="14" fillId="7" borderId="59" xfId="4" applyNumberFormat="1" applyFont="1" applyFill="1" applyBorder="1" applyAlignment="1" applyProtection="1">
      <alignment horizontal="center" vertical="center"/>
    </xf>
    <xf numFmtId="0" fontId="5" fillId="0" borderId="32" xfId="0" applyFont="1" applyBorder="1"/>
    <xf numFmtId="0" fontId="14" fillId="0" borderId="57" xfId="3" applyFont="1" applyBorder="1" applyAlignment="1">
      <alignment horizontal="left" vertical="center"/>
    </xf>
    <xf numFmtId="164" fontId="14" fillId="0" borderId="60" xfId="4" applyNumberFormat="1" applyFont="1" applyBorder="1" applyAlignment="1" applyProtection="1">
      <alignment horizontal="center" vertical="center"/>
    </xf>
    <xf numFmtId="0" fontId="16" fillId="0" borderId="55" xfId="0" applyFont="1" applyBorder="1" applyAlignment="1">
      <alignment horizontal="center"/>
    </xf>
    <xf numFmtId="0" fontId="3" fillId="0" borderId="41" xfId="3" applyFont="1" applyBorder="1" applyAlignment="1">
      <alignment horizontal="center" vertical="center"/>
    </xf>
    <xf numFmtId="0" fontId="3" fillId="0" borderId="61" xfId="3" applyFont="1" applyBorder="1" applyAlignment="1">
      <alignment horizontal="center" vertical="center"/>
    </xf>
    <xf numFmtId="164" fontId="14" fillId="0" borderId="56" xfId="4" applyNumberFormat="1" applyFont="1" applyFill="1" applyBorder="1" applyAlignment="1" applyProtection="1">
      <alignment horizontal="center" vertical="center"/>
    </xf>
    <xf numFmtId="164" fontId="14" fillId="0" borderId="62" xfId="4" applyNumberFormat="1" applyFont="1" applyFill="1" applyBorder="1" applyAlignment="1" applyProtection="1">
      <alignment horizontal="center" vertical="center"/>
    </xf>
    <xf numFmtId="0" fontId="15" fillId="0" borderId="63" xfId="3" applyFont="1" applyBorder="1" applyAlignment="1">
      <alignment horizontal="left" vertical="center"/>
    </xf>
    <xf numFmtId="0" fontId="15" fillId="0" borderId="64" xfId="3" applyFont="1" applyBorder="1" applyAlignment="1">
      <alignment horizontal="left" vertical="center"/>
    </xf>
    <xf numFmtId="0" fontId="5" fillId="0" borderId="60" xfId="0" applyFont="1" applyBorder="1"/>
    <xf numFmtId="0" fontId="3" fillId="0" borderId="60" xfId="3" applyFont="1" applyBorder="1" applyAlignment="1">
      <alignment horizontal="center" vertical="center"/>
    </xf>
    <xf numFmtId="0" fontId="3" fillId="0" borderId="65" xfId="3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5">
    <cellStyle name="20% - Accent1" xfId="2" builtinId="30"/>
    <cellStyle name="Accent1" xfId="1" builtinId="29"/>
    <cellStyle name="Standaard" xfId="0" builtinId="0"/>
    <cellStyle name="Standaard 2" xfId="3" xr:uid="{E0081DCA-AF7E-4B4C-B98A-D45F13E720D5}"/>
    <cellStyle name="Valuta 3" xfId="4" xr:uid="{B0EFCC67-F279-4708-A0ED-8262C2CBC4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172346</xdr:colOff>
      <xdr:row>8</xdr:row>
      <xdr:rowOff>55914</xdr:rowOff>
    </xdr:from>
    <xdr:to>
      <xdr:col>42</xdr:col>
      <xdr:colOff>0</xdr:colOff>
      <xdr:row>94</xdr:row>
      <xdr:rowOff>133926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908F44B-3618-4CD0-7F2C-8319FC9E0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82664" y="1458687"/>
          <a:ext cx="10738109" cy="14980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D76C3-19B0-4A2F-897E-744637A62F07}">
  <sheetPr>
    <pageSetUpPr fitToPage="1"/>
  </sheetPr>
  <dimension ref="B2:V112"/>
  <sheetViews>
    <sheetView tabSelected="1" zoomScale="70" zoomScaleNormal="70" zoomScaleSheetLayoutView="85" workbookViewId="0">
      <selection activeCell="B90" sqref="B90"/>
    </sheetView>
  </sheetViews>
  <sheetFormatPr defaultRowHeight="14.4" x14ac:dyDescent="0.3"/>
  <cols>
    <col min="1" max="1" width="2.6640625" customWidth="1"/>
    <col min="2" max="2" width="25.77734375" style="1" customWidth="1"/>
    <col min="3" max="3" width="11.109375" style="1" customWidth="1"/>
    <col min="4" max="4" width="16.44140625" style="1" customWidth="1"/>
    <col min="5" max="5" width="10.44140625" style="1" bestFit="1" customWidth="1"/>
    <col min="6" max="6" width="13.88671875" style="1" bestFit="1" customWidth="1"/>
    <col min="7" max="20" width="12.6640625" style="1" customWidth="1"/>
    <col min="21" max="21" width="19" style="1" customWidth="1"/>
    <col min="22" max="22" width="19.33203125" customWidth="1"/>
  </cols>
  <sheetData>
    <row r="2" spans="2:22" s="34" customFormat="1" ht="13.95" customHeight="1" x14ac:dyDescent="0.3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2:22" s="34" customFormat="1" ht="13.95" customHeight="1" x14ac:dyDescent="0.3">
      <c r="B3" s="35" t="s">
        <v>95</v>
      </c>
      <c r="C3" s="36" t="s">
        <v>175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spans="2:22" s="34" customFormat="1" ht="13.95" customHeight="1" x14ac:dyDescent="0.3">
      <c r="B4" s="39" t="s">
        <v>96</v>
      </c>
      <c r="C4" s="40" t="s">
        <v>174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2:22" s="34" customFormat="1" ht="13.95" customHeight="1" x14ac:dyDescent="0.3">
      <c r="B5" s="35" t="s">
        <v>97</v>
      </c>
      <c r="C5" s="41" t="s">
        <v>98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2:22" s="34" customFormat="1" ht="13.95" customHeight="1" x14ac:dyDescent="0.3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2:22" ht="15" thickBot="1" x14ac:dyDescent="0.35"/>
    <row r="8" spans="2:22" x14ac:dyDescent="0.3">
      <c r="B8" s="2" t="s">
        <v>0</v>
      </c>
      <c r="C8" s="2" t="s">
        <v>1</v>
      </c>
      <c r="D8" s="3" t="s">
        <v>2</v>
      </c>
      <c r="E8" s="3" t="s">
        <v>2</v>
      </c>
      <c r="F8" s="3" t="s">
        <v>2</v>
      </c>
      <c r="G8" s="4" t="s">
        <v>2</v>
      </c>
      <c r="H8" s="4" t="s">
        <v>2</v>
      </c>
      <c r="I8" s="4" t="s">
        <v>2</v>
      </c>
      <c r="J8" s="4" t="s">
        <v>2</v>
      </c>
      <c r="K8" s="4" t="s">
        <v>2</v>
      </c>
      <c r="L8" s="4" t="s">
        <v>2</v>
      </c>
      <c r="M8" s="4" t="s">
        <v>2</v>
      </c>
      <c r="N8" s="4" t="s">
        <v>2</v>
      </c>
      <c r="O8" s="4" t="s">
        <v>2</v>
      </c>
      <c r="P8" s="4" t="s">
        <v>2</v>
      </c>
      <c r="Q8" s="4" t="s">
        <v>2</v>
      </c>
      <c r="R8" s="4" t="s">
        <v>2</v>
      </c>
      <c r="S8" s="4" t="s">
        <v>2</v>
      </c>
      <c r="T8" s="120" t="s">
        <v>2</v>
      </c>
      <c r="U8" s="2" t="s">
        <v>2</v>
      </c>
      <c r="V8" s="2" t="s">
        <v>3</v>
      </c>
    </row>
    <row r="9" spans="2:22" x14ac:dyDescent="0.3">
      <c r="B9" s="20"/>
      <c r="C9" s="20" t="s">
        <v>7</v>
      </c>
      <c r="D9" s="21" t="s">
        <v>8</v>
      </c>
      <c r="E9" s="21" t="s">
        <v>8</v>
      </c>
      <c r="F9" s="21" t="s">
        <v>78</v>
      </c>
      <c r="G9" s="22" t="s">
        <v>4</v>
      </c>
      <c r="H9" s="22" t="s">
        <v>4</v>
      </c>
      <c r="I9" s="22" t="s">
        <v>4</v>
      </c>
      <c r="J9" s="22" t="s">
        <v>4</v>
      </c>
      <c r="K9" s="22" t="s">
        <v>12</v>
      </c>
      <c r="L9" s="22" t="s">
        <v>12</v>
      </c>
      <c r="M9" s="22" t="s">
        <v>12</v>
      </c>
      <c r="N9" s="22" t="s">
        <v>13</v>
      </c>
      <c r="O9" s="22" t="s">
        <v>13</v>
      </c>
      <c r="P9" s="22" t="s">
        <v>13</v>
      </c>
      <c r="Q9" s="22" t="s">
        <v>14</v>
      </c>
      <c r="R9" s="22" t="s">
        <v>14</v>
      </c>
      <c r="S9" s="22" t="s">
        <v>14</v>
      </c>
      <c r="T9" s="121" t="s">
        <v>15</v>
      </c>
      <c r="U9" s="20" t="s">
        <v>3</v>
      </c>
      <c r="V9" s="20" t="s">
        <v>6</v>
      </c>
    </row>
    <row r="10" spans="2:22" ht="15" thickBot="1" x14ac:dyDescent="0.35">
      <c r="B10" s="5"/>
      <c r="C10" s="5"/>
      <c r="D10" s="6" t="s">
        <v>180</v>
      </c>
      <c r="E10" s="6" t="s">
        <v>10</v>
      </c>
      <c r="F10" s="6" t="s">
        <v>9</v>
      </c>
      <c r="G10" s="7" t="s">
        <v>189</v>
      </c>
      <c r="H10" s="7" t="s">
        <v>9</v>
      </c>
      <c r="I10" s="7" t="s">
        <v>10</v>
      </c>
      <c r="J10" s="7" t="s">
        <v>11</v>
      </c>
      <c r="K10" s="7" t="s">
        <v>9</v>
      </c>
      <c r="L10" s="7" t="s">
        <v>10</v>
      </c>
      <c r="M10" s="7" t="s">
        <v>11</v>
      </c>
      <c r="N10" s="7" t="s">
        <v>9</v>
      </c>
      <c r="O10" s="7" t="s">
        <v>10</v>
      </c>
      <c r="P10" s="7" t="s">
        <v>11</v>
      </c>
      <c r="Q10" s="7" t="s">
        <v>9</v>
      </c>
      <c r="R10" s="7" t="s">
        <v>10</v>
      </c>
      <c r="S10" s="7" t="s">
        <v>11</v>
      </c>
      <c r="T10" s="122"/>
      <c r="U10" s="5"/>
      <c r="V10" s="5"/>
    </row>
    <row r="11" spans="2:22" x14ac:dyDescent="0.3">
      <c r="B11" s="23" t="s">
        <v>89</v>
      </c>
      <c r="C11" s="24"/>
      <c r="D11" s="25"/>
      <c r="E11" s="25"/>
      <c r="F11" s="25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4"/>
      <c r="V11" s="24"/>
    </row>
    <row r="12" spans="2:22" x14ac:dyDescent="0.3">
      <c r="B12" s="8" t="s">
        <v>16</v>
      </c>
      <c r="C12" s="8">
        <v>35</v>
      </c>
      <c r="D12" s="9"/>
      <c r="E12" s="9"/>
      <c r="F12" s="9"/>
      <c r="G12" s="10"/>
      <c r="H12" s="10">
        <v>36</v>
      </c>
      <c r="I12" s="10">
        <v>82</v>
      </c>
      <c r="J12" s="10">
        <v>4</v>
      </c>
      <c r="K12" s="10">
        <v>36</v>
      </c>
      <c r="L12" s="10">
        <v>85</v>
      </c>
      <c r="M12" s="10">
        <v>62</v>
      </c>
      <c r="N12" s="10">
        <v>36</v>
      </c>
      <c r="O12" s="10">
        <v>84</v>
      </c>
      <c r="P12" s="10">
        <v>64</v>
      </c>
      <c r="Q12" s="10">
        <v>36</v>
      </c>
      <c r="R12" s="10">
        <v>81</v>
      </c>
      <c r="S12" s="10">
        <v>6</v>
      </c>
      <c r="T12" s="10"/>
      <c r="U12" s="8">
        <f>SUM(D12:T12)</f>
        <v>612</v>
      </c>
      <c r="V12" s="8">
        <f t="shared" ref="V12:V46" si="0">C12*U12</f>
        <v>21420</v>
      </c>
    </row>
    <row r="13" spans="2:22" x14ac:dyDescent="0.3">
      <c r="B13" s="11" t="s">
        <v>17</v>
      </c>
      <c r="C13" s="11">
        <v>35</v>
      </c>
      <c r="D13" s="12"/>
      <c r="E13" s="12"/>
      <c r="F13" s="12"/>
      <c r="G13" s="13"/>
      <c r="H13" s="13"/>
      <c r="I13" s="13"/>
      <c r="J13" s="13"/>
      <c r="K13" s="13"/>
      <c r="L13" s="13"/>
      <c r="M13" s="13">
        <v>6</v>
      </c>
      <c r="N13" s="13"/>
      <c r="O13" s="13"/>
      <c r="P13" s="13">
        <v>4</v>
      </c>
      <c r="Q13" s="13"/>
      <c r="R13" s="13"/>
      <c r="S13" s="13"/>
      <c r="T13" s="13"/>
      <c r="U13" s="8">
        <f t="shared" ref="U13:U76" si="1">SUM(D13:T13)</f>
        <v>10</v>
      </c>
      <c r="V13" s="8">
        <f t="shared" si="0"/>
        <v>350</v>
      </c>
    </row>
    <row r="14" spans="2:22" x14ac:dyDescent="0.3">
      <c r="B14" s="11" t="s">
        <v>18</v>
      </c>
      <c r="C14" s="11">
        <v>150</v>
      </c>
      <c r="D14" s="12"/>
      <c r="E14" s="12"/>
      <c r="F14" s="12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>
        <v>3</v>
      </c>
      <c r="U14" s="8">
        <f t="shared" si="1"/>
        <v>3</v>
      </c>
      <c r="V14" s="8">
        <f t="shared" si="0"/>
        <v>450</v>
      </c>
    </row>
    <row r="15" spans="2:22" x14ac:dyDescent="0.3">
      <c r="B15" s="11" t="s">
        <v>19</v>
      </c>
      <c r="C15" s="11">
        <v>35</v>
      </c>
      <c r="D15" s="12"/>
      <c r="E15" s="12"/>
      <c r="F15" s="12"/>
      <c r="G15" s="13"/>
      <c r="H15" s="13"/>
      <c r="I15" s="13">
        <v>50</v>
      </c>
      <c r="J15" s="13">
        <v>5</v>
      </c>
      <c r="K15" s="13"/>
      <c r="L15" s="13">
        <v>50</v>
      </c>
      <c r="M15" s="13">
        <v>34</v>
      </c>
      <c r="N15" s="13"/>
      <c r="O15" s="13">
        <v>50</v>
      </c>
      <c r="P15" s="13">
        <v>34</v>
      </c>
      <c r="Q15" s="13"/>
      <c r="R15" s="13">
        <v>50</v>
      </c>
      <c r="S15" s="13">
        <v>3</v>
      </c>
      <c r="T15" s="13"/>
      <c r="U15" s="8">
        <f t="shared" si="1"/>
        <v>276</v>
      </c>
      <c r="V15" s="8">
        <f t="shared" si="0"/>
        <v>9660</v>
      </c>
    </row>
    <row r="16" spans="2:22" x14ac:dyDescent="0.3">
      <c r="B16" s="11" t="s">
        <v>20</v>
      </c>
      <c r="C16" s="11">
        <v>150</v>
      </c>
      <c r="D16" s="12"/>
      <c r="E16" s="12"/>
      <c r="F16" s="12"/>
      <c r="G16" s="13"/>
      <c r="H16" s="13"/>
      <c r="I16" s="13"/>
      <c r="J16" s="13">
        <v>1</v>
      </c>
      <c r="K16" s="13"/>
      <c r="L16" s="13"/>
      <c r="M16" s="13"/>
      <c r="N16" s="13"/>
      <c r="O16" s="13"/>
      <c r="P16" s="13"/>
      <c r="Q16" s="13"/>
      <c r="R16" s="13"/>
      <c r="S16" s="13"/>
      <c r="T16" s="13">
        <v>6</v>
      </c>
      <c r="U16" s="8">
        <f t="shared" si="1"/>
        <v>7</v>
      </c>
      <c r="V16" s="8">
        <f t="shared" si="0"/>
        <v>1050</v>
      </c>
    </row>
    <row r="17" spans="2:22" x14ac:dyDescent="0.3">
      <c r="B17" s="11" t="s">
        <v>21</v>
      </c>
      <c r="C17" s="11">
        <v>32</v>
      </c>
      <c r="D17" s="12"/>
      <c r="E17" s="12"/>
      <c r="F17" s="12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>
        <v>4</v>
      </c>
      <c r="U17" s="8">
        <f t="shared" si="1"/>
        <v>4</v>
      </c>
      <c r="V17" s="8">
        <f t="shared" si="0"/>
        <v>128</v>
      </c>
    </row>
    <row r="18" spans="2:22" x14ac:dyDescent="0.3">
      <c r="B18" s="11" t="s">
        <v>22</v>
      </c>
      <c r="C18" s="11">
        <v>150</v>
      </c>
      <c r="D18" s="12"/>
      <c r="E18" s="12"/>
      <c r="F18" s="12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>
        <v>3</v>
      </c>
      <c r="U18" s="8">
        <f t="shared" si="1"/>
        <v>3</v>
      </c>
      <c r="V18" s="8">
        <f t="shared" si="0"/>
        <v>450</v>
      </c>
    </row>
    <row r="19" spans="2:22" x14ac:dyDescent="0.3">
      <c r="B19" s="11" t="s">
        <v>23</v>
      </c>
      <c r="C19" s="11">
        <v>50</v>
      </c>
      <c r="D19" s="12"/>
      <c r="E19" s="12"/>
      <c r="F19" s="12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>
        <v>4</v>
      </c>
      <c r="U19" s="8">
        <f t="shared" si="1"/>
        <v>4</v>
      </c>
      <c r="V19" s="8">
        <f t="shared" si="0"/>
        <v>200</v>
      </c>
    </row>
    <row r="20" spans="2:22" x14ac:dyDescent="0.3">
      <c r="B20" s="11" t="s">
        <v>24</v>
      </c>
      <c r="C20" s="11">
        <v>18</v>
      </c>
      <c r="D20" s="12"/>
      <c r="E20" s="12"/>
      <c r="F20" s="12"/>
      <c r="G20" s="13"/>
      <c r="H20" s="13">
        <v>38</v>
      </c>
      <c r="I20" s="13">
        <v>58</v>
      </c>
      <c r="J20" s="13">
        <v>15</v>
      </c>
      <c r="K20" s="13">
        <v>38</v>
      </c>
      <c r="L20" s="13">
        <v>39</v>
      </c>
      <c r="M20" s="13">
        <v>28</v>
      </c>
      <c r="N20" s="13">
        <v>38</v>
      </c>
      <c r="O20" s="13">
        <v>41</v>
      </c>
      <c r="P20" s="13">
        <v>24</v>
      </c>
      <c r="Q20" s="13">
        <v>38</v>
      </c>
      <c r="R20" s="13">
        <v>43</v>
      </c>
      <c r="S20" s="13">
        <v>12</v>
      </c>
      <c r="T20" s="13"/>
      <c r="U20" s="8">
        <f t="shared" si="1"/>
        <v>412</v>
      </c>
      <c r="V20" s="8">
        <f t="shared" si="0"/>
        <v>7416</v>
      </c>
    </row>
    <row r="21" spans="2:22" x14ac:dyDescent="0.3">
      <c r="B21" s="11" t="s">
        <v>25</v>
      </c>
      <c r="C21" s="11">
        <v>18</v>
      </c>
      <c r="D21" s="12"/>
      <c r="E21" s="12"/>
      <c r="F21" s="12"/>
      <c r="G21" s="13"/>
      <c r="H21" s="13"/>
      <c r="I21" s="13">
        <v>12</v>
      </c>
      <c r="J21" s="13">
        <v>6</v>
      </c>
      <c r="K21" s="13"/>
      <c r="L21" s="13">
        <v>13</v>
      </c>
      <c r="M21" s="13">
        <v>8</v>
      </c>
      <c r="N21" s="13"/>
      <c r="O21" s="13">
        <v>13</v>
      </c>
      <c r="P21" s="13">
        <v>7</v>
      </c>
      <c r="Q21" s="13"/>
      <c r="R21" s="13">
        <v>12</v>
      </c>
      <c r="S21" s="13">
        <v>4</v>
      </c>
      <c r="T21" s="13"/>
      <c r="U21" s="8">
        <f t="shared" si="1"/>
        <v>75</v>
      </c>
      <c r="V21" s="8">
        <f t="shared" si="0"/>
        <v>1350</v>
      </c>
    </row>
    <row r="22" spans="2:22" x14ac:dyDescent="0.3">
      <c r="B22" s="11" t="s">
        <v>26</v>
      </c>
      <c r="C22" s="11">
        <v>18</v>
      </c>
      <c r="D22" s="12"/>
      <c r="E22" s="12"/>
      <c r="F22" s="12"/>
      <c r="G22" s="13"/>
      <c r="H22" s="13"/>
      <c r="I22" s="13"/>
      <c r="J22" s="13">
        <v>16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8">
        <f t="shared" si="1"/>
        <v>16</v>
      </c>
      <c r="V22" s="8">
        <f t="shared" si="0"/>
        <v>288</v>
      </c>
    </row>
    <row r="23" spans="2:22" x14ac:dyDescent="0.3">
      <c r="B23" s="11" t="s">
        <v>27</v>
      </c>
      <c r="C23" s="11">
        <v>50</v>
      </c>
      <c r="D23" s="12"/>
      <c r="E23" s="12"/>
      <c r="F23" s="12"/>
      <c r="G23" s="13"/>
      <c r="H23" s="13"/>
      <c r="I23" s="13"/>
      <c r="J23" s="13">
        <v>9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8">
        <f t="shared" si="1"/>
        <v>9</v>
      </c>
      <c r="V23" s="8">
        <f t="shared" si="0"/>
        <v>450</v>
      </c>
    </row>
    <row r="24" spans="2:22" x14ac:dyDescent="0.3">
      <c r="B24" s="11" t="s">
        <v>28</v>
      </c>
      <c r="C24" s="11">
        <v>10</v>
      </c>
      <c r="D24" s="12"/>
      <c r="E24" s="12"/>
      <c r="F24" s="12"/>
      <c r="G24" s="13"/>
      <c r="H24" s="13"/>
      <c r="I24" s="13">
        <v>8</v>
      </c>
      <c r="J24" s="13">
        <v>5</v>
      </c>
      <c r="K24" s="13"/>
      <c r="L24" s="13">
        <v>8</v>
      </c>
      <c r="M24" s="13"/>
      <c r="N24" s="13"/>
      <c r="O24" s="13">
        <v>8</v>
      </c>
      <c r="P24" s="13"/>
      <c r="Q24" s="13"/>
      <c r="R24" s="13">
        <v>4</v>
      </c>
      <c r="S24" s="13"/>
      <c r="T24" s="13"/>
      <c r="U24" s="8">
        <f t="shared" si="1"/>
        <v>33</v>
      </c>
      <c r="V24" s="8">
        <f t="shared" si="0"/>
        <v>330</v>
      </c>
    </row>
    <row r="25" spans="2:22" x14ac:dyDescent="0.3">
      <c r="B25" s="11" t="s">
        <v>29</v>
      </c>
      <c r="C25" s="11">
        <v>28</v>
      </c>
      <c r="D25" s="12"/>
      <c r="E25" s="12"/>
      <c r="F25" s="12"/>
      <c r="G25" s="13"/>
      <c r="H25" s="13"/>
      <c r="I25" s="13">
        <v>10</v>
      </c>
      <c r="J25" s="13">
        <v>1</v>
      </c>
      <c r="K25" s="13"/>
      <c r="L25" s="13">
        <v>8</v>
      </c>
      <c r="M25" s="13">
        <v>4</v>
      </c>
      <c r="N25" s="13"/>
      <c r="O25" s="13">
        <v>9</v>
      </c>
      <c r="P25" s="13">
        <v>5</v>
      </c>
      <c r="Q25" s="13"/>
      <c r="R25" s="13">
        <v>9</v>
      </c>
      <c r="S25" s="13">
        <v>4</v>
      </c>
      <c r="T25" s="13"/>
      <c r="U25" s="8">
        <f t="shared" si="1"/>
        <v>50</v>
      </c>
      <c r="V25" s="8">
        <f t="shared" si="0"/>
        <v>1400</v>
      </c>
    </row>
    <row r="26" spans="2:22" x14ac:dyDescent="0.3">
      <c r="B26" s="11" t="s">
        <v>30</v>
      </c>
      <c r="C26" s="11">
        <v>28</v>
      </c>
      <c r="D26" s="12"/>
      <c r="E26" s="12"/>
      <c r="F26" s="12"/>
      <c r="G26" s="13"/>
      <c r="H26" s="13"/>
      <c r="I26" s="13">
        <v>4</v>
      </c>
      <c r="J26" s="13">
        <v>1</v>
      </c>
      <c r="K26" s="13"/>
      <c r="L26" s="13">
        <v>5</v>
      </c>
      <c r="M26" s="13">
        <v>2</v>
      </c>
      <c r="N26" s="13"/>
      <c r="O26" s="13">
        <v>4</v>
      </c>
      <c r="P26" s="13">
        <v>5</v>
      </c>
      <c r="Q26" s="13"/>
      <c r="R26" s="13">
        <v>4</v>
      </c>
      <c r="S26" s="13">
        <v>1</v>
      </c>
      <c r="T26" s="13"/>
      <c r="U26" s="8">
        <f t="shared" si="1"/>
        <v>26</v>
      </c>
      <c r="V26" s="8">
        <f t="shared" si="0"/>
        <v>728</v>
      </c>
    </row>
    <row r="27" spans="2:22" x14ac:dyDescent="0.3">
      <c r="B27" s="11" t="s">
        <v>31</v>
      </c>
      <c r="C27" s="11">
        <v>36</v>
      </c>
      <c r="D27" s="12"/>
      <c r="E27" s="12"/>
      <c r="F27" s="12"/>
      <c r="G27" s="13"/>
      <c r="H27" s="13"/>
      <c r="I27" s="13"/>
      <c r="J27" s="13">
        <v>7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8">
        <f t="shared" si="1"/>
        <v>7</v>
      </c>
      <c r="V27" s="8">
        <f t="shared" si="0"/>
        <v>252</v>
      </c>
    </row>
    <row r="28" spans="2:22" x14ac:dyDescent="0.3">
      <c r="B28" s="11" t="s">
        <v>32</v>
      </c>
      <c r="C28" s="11">
        <v>36</v>
      </c>
      <c r="D28" s="12"/>
      <c r="E28" s="12"/>
      <c r="F28" s="12"/>
      <c r="G28" s="13"/>
      <c r="H28" s="13"/>
      <c r="I28" s="13"/>
      <c r="J28" s="13">
        <v>2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8">
        <f t="shared" si="1"/>
        <v>2</v>
      </c>
      <c r="V28" s="8">
        <f t="shared" si="0"/>
        <v>72</v>
      </c>
    </row>
    <row r="29" spans="2:22" x14ac:dyDescent="0.3">
      <c r="B29" s="11" t="s">
        <v>33</v>
      </c>
      <c r="C29" s="11">
        <v>70</v>
      </c>
      <c r="D29" s="12"/>
      <c r="E29" s="12"/>
      <c r="F29" s="12">
        <v>22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>
        <v>8</v>
      </c>
      <c r="T29" s="13"/>
      <c r="U29" s="8">
        <f t="shared" si="1"/>
        <v>30</v>
      </c>
      <c r="V29" s="8">
        <f t="shared" si="0"/>
        <v>2100</v>
      </c>
    </row>
    <row r="30" spans="2:22" x14ac:dyDescent="0.3">
      <c r="B30" s="11" t="s">
        <v>79</v>
      </c>
      <c r="C30" s="11"/>
      <c r="D30" s="12"/>
      <c r="E30" s="12"/>
      <c r="F30" s="12">
        <v>6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8">
        <f t="shared" si="1"/>
        <v>6</v>
      </c>
      <c r="V30" s="8">
        <f t="shared" si="0"/>
        <v>0</v>
      </c>
    </row>
    <row r="31" spans="2:22" x14ac:dyDescent="0.3">
      <c r="B31" s="11" t="s">
        <v>34</v>
      </c>
      <c r="C31" s="11">
        <v>13</v>
      </c>
      <c r="D31" s="12"/>
      <c r="E31" s="12"/>
      <c r="F31" s="12">
        <v>6</v>
      </c>
      <c r="G31" s="13"/>
      <c r="H31" s="13">
        <v>29</v>
      </c>
      <c r="I31" s="13">
        <v>9</v>
      </c>
      <c r="J31" s="13">
        <v>5</v>
      </c>
      <c r="K31" s="13">
        <v>30</v>
      </c>
      <c r="L31" s="13">
        <v>9</v>
      </c>
      <c r="M31" s="13"/>
      <c r="N31" s="13">
        <v>30</v>
      </c>
      <c r="O31" s="13">
        <v>9</v>
      </c>
      <c r="P31" s="13"/>
      <c r="Q31" s="13">
        <v>35</v>
      </c>
      <c r="R31" s="13">
        <v>5</v>
      </c>
      <c r="S31" s="13"/>
      <c r="T31" s="13"/>
      <c r="U31" s="8">
        <f t="shared" si="1"/>
        <v>167</v>
      </c>
      <c r="V31" s="8">
        <f t="shared" si="0"/>
        <v>2171</v>
      </c>
    </row>
    <row r="32" spans="2:22" x14ac:dyDescent="0.3">
      <c r="B32" s="11" t="s">
        <v>80</v>
      </c>
      <c r="C32" s="11"/>
      <c r="D32" s="12"/>
      <c r="E32" s="12"/>
      <c r="F32" s="12">
        <v>2</v>
      </c>
      <c r="G32" s="13"/>
      <c r="H32" s="13">
        <v>8</v>
      </c>
      <c r="I32" s="13"/>
      <c r="J32" s="13"/>
      <c r="K32" s="13">
        <v>13</v>
      </c>
      <c r="L32" s="13"/>
      <c r="M32" s="13"/>
      <c r="N32" s="13">
        <v>8</v>
      </c>
      <c r="O32" s="13"/>
      <c r="P32" s="13"/>
      <c r="Q32" s="13">
        <v>8</v>
      </c>
      <c r="R32" s="13"/>
      <c r="S32" s="13"/>
      <c r="T32" s="13"/>
      <c r="U32" s="8">
        <f t="shared" si="1"/>
        <v>39</v>
      </c>
      <c r="V32" s="8">
        <f t="shared" si="0"/>
        <v>0</v>
      </c>
    </row>
    <row r="33" spans="2:22" x14ac:dyDescent="0.3">
      <c r="B33" s="11" t="s">
        <v>88</v>
      </c>
      <c r="C33" s="11"/>
      <c r="D33" s="12"/>
      <c r="E33" s="12"/>
      <c r="F33" s="12"/>
      <c r="G33" s="13"/>
      <c r="H33" s="13">
        <v>10</v>
      </c>
      <c r="I33" s="13"/>
      <c r="J33" s="13"/>
      <c r="K33" s="13">
        <v>8</v>
      </c>
      <c r="L33" s="13"/>
      <c r="M33" s="13"/>
      <c r="N33" s="13">
        <v>8</v>
      </c>
      <c r="O33" s="13"/>
      <c r="P33" s="13"/>
      <c r="Q33" s="13"/>
      <c r="R33" s="13"/>
      <c r="S33" s="13"/>
      <c r="T33" s="13"/>
      <c r="U33" s="8">
        <f t="shared" si="1"/>
        <v>26</v>
      </c>
      <c r="V33" s="8">
        <f t="shared" si="0"/>
        <v>0</v>
      </c>
    </row>
    <row r="34" spans="2:22" x14ac:dyDescent="0.3">
      <c r="B34" s="11" t="s">
        <v>35</v>
      </c>
      <c r="C34" s="11">
        <v>36</v>
      </c>
      <c r="D34" s="12"/>
      <c r="E34" s="12">
        <v>4</v>
      </c>
      <c r="F34" s="12"/>
      <c r="G34" s="13"/>
      <c r="H34" s="13"/>
      <c r="I34" s="13">
        <v>2</v>
      </c>
      <c r="J34" s="13">
        <v>4</v>
      </c>
      <c r="K34" s="13"/>
      <c r="L34" s="13">
        <v>2</v>
      </c>
      <c r="M34" s="13">
        <v>3</v>
      </c>
      <c r="N34" s="13"/>
      <c r="O34" s="13">
        <v>2</v>
      </c>
      <c r="P34" s="13">
        <v>2</v>
      </c>
      <c r="Q34" s="13"/>
      <c r="R34" s="13"/>
      <c r="S34" s="13"/>
      <c r="T34" s="13"/>
      <c r="U34" s="8">
        <f t="shared" si="1"/>
        <v>19</v>
      </c>
      <c r="V34" s="8">
        <f t="shared" si="0"/>
        <v>684</v>
      </c>
    </row>
    <row r="35" spans="2:22" x14ac:dyDescent="0.3">
      <c r="B35" s="11" t="s">
        <v>36</v>
      </c>
      <c r="C35" s="11">
        <v>116</v>
      </c>
      <c r="D35" s="12"/>
      <c r="E35" s="12">
        <v>13</v>
      </c>
      <c r="F35" s="12">
        <v>7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8">
        <f t="shared" si="1"/>
        <v>20</v>
      </c>
      <c r="V35" s="8">
        <f t="shared" ref="V35" si="2">C35*U35</f>
        <v>2320</v>
      </c>
    </row>
    <row r="36" spans="2:22" x14ac:dyDescent="0.3">
      <c r="B36" s="11" t="s">
        <v>178</v>
      </c>
      <c r="C36" s="11">
        <v>40</v>
      </c>
      <c r="D36" s="12">
        <v>6</v>
      </c>
      <c r="E36" s="12"/>
      <c r="F36" s="1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8">
        <f t="shared" si="1"/>
        <v>6</v>
      </c>
      <c r="V36" s="8">
        <f t="shared" si="0"/>
        <v>240</v>
      </c>
    </row>
    <row r="37" spans="2:22" x14ac:dyDescent="0.3">
      <c r="B37" s="11" t="s">
        <v>81</v>
      </c>
      <c r="C37" s="11"/>
      <c r="D37" s="12"/>
      <c r="E37" s="12"/>
      <c r="F37" s="12">
        <v>4</v>
      </c>
      <c r="G37" s="13"/>
      <c r="H37" s="13">
        <v>2</v>
      </c>
      <c r="I37" s="13"/>
      <c r="J37" s="13"/>
      <c r="K37" s="13">
        <v>2</v>
      </c>
      <c r="L37" s="13"/>
      <c r="M37" s="13"/>
      <c r="N37" s="13">
        <v>2</v>
      </c>
      <c r="O37" s="13"/>
      <c r="P37" s="13"/>
      <c r="Q37" s="13">
        <v>2</v>
      </c>
      <c r="R37" s="13"/>
      <c r="S37" s="13"/>
      <c r="T37" s="13"/>
      <c r="U37" s="8">
        <f t="shared" si="1"/>
        <v>12</v>
      </c>
      <c r="V37" s="8">
        <f t="shared" si="0"/>
        <v>0</v>
      </c>
    </row>
    <row r="38" spans="2:22" x14ac:dyDescent="0.3">
      <c r="B38" s="11" t="s">
        <v>37</v>
      </c>
      <c r="C38" s="11">
        <v>116</v>
      </c>
      <c r="D38" s="12"/>
      <c r="E38" s="12">
        <v>12</v>
      </c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8">
        <f t="shared" si="1"/>
        <v>12</v>
      </c>
      <c r="V38" s="8">
        <f t="shared" si="0"/>
        <v>1392</v>
      </c>
    </row>
    <row r="39" spans="2:22" x14ac:dyDescent="0.3">
      <c r="B39" s="11" t="s">
        <v>86</v>
      </c>
      <c r="C39" s="11"/>
      <c r="D39" s="12"/>
      <c r="E39" s="12"/>
      <c r="F39" s="12">
        <v>11</v>
      </c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8">
        <f t="shared" si="1"/>
        <v>11</v>
      </c>
      <c r="V39" s="8">
        <f t="shared" si="0"/>
        <v>0</v>
      </c>
    </row>
    <row r="40" spans="2:22" x14ac:dyDescent="0.3">
      <c r="B40" s="11" t="s">
        <v>38</v>
      </c>
      <c r="C40" s="11">
        <v>14</v>
      </c>
      <c r="D40" s="12"/>
      <c r="E40" s="12"/>
      <c r="F40" s="12"/>
      <c r="G40" s="13"/>
      <c r="H40" s="13"/>
      <c r="I40" s="13"/>
      <c r="J40" s="13">
        <v>5</v>
      </c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8">
        <f t="shared" si="1"/>
        <v>5</v>
      </c>
      <c r="V40" s="8">
        <f t="shared" si="0"/>
        <v>70</v>
      </c>
    </row>
    <row r="41" spans="2:22" x14ac:dyDescent="0.3">
      <c r="B41" s="11" t="s">
        <v>82</v>
      </c>
      <c r="C41" s="11"/>
      <c r="D41" s="12"/>
      <c r="E41" s="12"/>
      <c r="F41" s="12">
        <v>1</v>
      </c>
      <c r="G41" s="13"/>
      <c r="H41" s="13">
        <v>1</v>
      </c>
      <c r="I41" s="13"/>
      <c r="J41" s="13"/>
      <c r="K41" s="13">
        <v>1</v>
      </c>
      <c r="L41" s="13"/>
      <c r="M41" s="13"/>
      <c r="N41" s="13">
        <v>1</v>
      </c>
      <c r="O41" s="13"/>
      <c r="P41" s="13"/>
      <c r="Q41" s="13">
        <v>1</v>
      </c>
      <c r="R41" s="13"/>
      <c r="S41" s="13"/>
      <c r="T41" s="13"/>
      <c r="U41" s="8">
        <f t="shared" si="1"/>
        <v>5</v>
      </c>
      <c r="V41" s="8">
        <f t="shared" si="0"/>
        <v>0</v>
      </c>
    </row>
    <row r="42" spans="2:22" x14ac:dyDescent="0.3">
      <c r="B42" s="11" t="s">
        <v>83</v>
      </c>
      <c r="C42" s="11"/>
      <c r="D42" s="12"/>
      <c r="E42" s="12"/>
      <c r="F42" s="12">
        <v>1</v>
      </c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8">
        <f t="shared" si="1"/>
        <v>1</v>
      </c>
      <c r="V42" s="8">
        <f t="shared" si="0"/>
        <v>0</v>
      </c>
    </row>
    <row r="43" spans="2:22" x14ac:dyDescent="0.3">
      <c r="B43" s="11" t="s">
        <v>45</v>
      </c>
      <c r="C43" s="11">
        <v>250</v>
      </c>
      <c r="D43" s="12"/>
      <c r="E43" s="12"/>
      <c r="F43" s="12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>
        <v>3</v>
      </c>
      <c r="T43" s="13"/>
      <c r="U43" s="8">
        <f t="shared" si="1"/>
        <v>3</v>
      </c>
      <c r="V43" s="8">
        <f t="shared" si="0"/>
        <v>750</v>
      </c>
    </row>
    <row r="44" spans="2:22" x14ac:dyDescent="0.3">
      <c r="B44" s="11" t="s">
        <v>46</v>
      </c>
      <c r="C44" s="11">
        <v>52</v>
      </c>
      <c r="D44" s="12"/>
      <c r="E44" s="12"/>
      <c r="F44" s="12"/>
      <c r="G44" s="13"/>
      <c r="H44" s="13"/>
      <c r="I44" s="13"/>
      <c r="J44" s="13">
        <v>18</v>
      </c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8">
        <f t="shared" si="1"/>
        <v>18</v>
      </c>
      <c r="V44" s="8">
        <f t="shared" si="0"/>
        <v>936</v>
      </c>
    </row>
    <row r="45" spans="2:22" x14ac:dyDescent="0.3">
      <c r="B45" s="11" t="s">
        <v>47</v>
      </c>
      <c r="C45" s="11">
        <v>52</v>
      </c>
      <c r="D45" s="12"/>
      <c r="E45" s="12"/>
      <c r="F45" s="12"/>
      <c r="G45" s="13"/>
      <c r="H45" s="13"/>
      <c r="I45" s="13"/>
      <c r="J45" s="13">
        <v>6</v>
      </c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8">
        <f t="shared" si="1"/>
        <v>6</v>
      </c>
      <c r="V45" s="8">
        <f t="shared" si="0"/>
        <v>312</v>
      </c>
    </row>
    <row r="46" spans="2:22" x14ac:dyDescent="0.3">
      <c r="B46" s="11" t="s">
        <v>87</v>
      </c>
      <c r="C46" s="11"/>
      <c r="D46" s="12"/>
      <c r="E46" s="12"/>
      <c r="F46" s="12"/>
      <c r="G46" s="13"/>
      <c r="H46" s="13">
        <v>6</v>
      </c>
      <c r="I46" s="13"/>
      <c r="J46" s="13"/>
      <c r="K46" s="13">
        <v>6</v>
      </c>
      <c r="L46" s="13"/>
      <c r="M46" s="13"/>
      <c r="N46" s="13">
        <v>6</v>
      </c>
      <c r="O46" s="13"/>
      <c r="P46" s="13"/>
      <c r="Q46" s="13">
        <v>6</v>
      </c>
      <c r="R46" s="13"/>
      <c r="S46" s="13"/>
      <c r="T46" s="13"/>
      <c r="U46" s="8">
        <f t="shared" si="1"/>
        <v>24</v>
      </c>
      <c r="V46" s="8">
        <f t="shared" si="0"/>
        <v>0</v>
      </c>
    </row>
    <row r="47" spans="2:22" x14ac:dyDescent="0.3">
      <c r="B47" s="11" t="s">
        <v>85</v>
      </c>
      <c r="C47" s="11"/>
      <c r="D47" s="12"/>
      <c r="E47" s="12"/>
      <c r="F47" s="12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>
        <v>1</v>
      </c>
      <c r="R47" s="13"/>
      <c r="S47" s="13"/>
      <c r="T47" s="13"/>
      <c r="U47" s="8">
        <f t="shared" si="1"/>
        <v>1</v>
      </c>
      <c r="V47" s="8"/>
    </row>
    <row r="48" spans="2:22" x14ac:dyDescent="0.3">
      <c r="B48" s="11" t="s">
        <v>84</v>
      </c>
      <c r="C48" s="11"/>
      <c r="D48" s="12"/>
      <c r="E48" s="12"/>
      <c r="F48" s="12">
        <v>7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8">
        <f t="shared" si="1"/>
        <v>7</v>
      </c>
      <c r="V48" s="8">
        <f t="shared" ref="V48:V104" si="3">C48*U48</f>
        <v>0</v>
      </c>
    </row>
    <row r="49" spans="2:22" x14ac:dyDescent="0.3">
      <c r="B49" s="11" t="s">
        <v>48</v>
      </c>
      <c r="C49" s="11">
        <v>52</v>
      </c>
      <c r="D49" s="12"/>
      <c r="E49" s="12">
        <v>1</v>
      </c>
      <c r="F49" s="12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8">
        <f t="shared" si="1"/>
        <v>1</v>
      </c>
      <c r="V49" s="8">
        <f t="shared" si="3"/>
        <v>52</v>
      </c>
    </row>
    <row r="50" spans="2:22" x14ac:dyDescent="0.3">
      <c r="B50" s="11" t="s">
        <v>49</v>
      </c>
      <c r="C50" s="11">
        <v>20</v>
      </c>
      <c r="D50" s="12"/>
      <c r="E50" s="12"/>
      <c r="F50" s="12"/>
      <c r="G50" s="13"/>
      <c r="H50" s="13"/>
      <c r="I50" s="13"/>
      <c r="J50" s="13">
        <v>39</v>
      </c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8">
        <f t="shared" si="1"/>
        <v>39</v>
      </c>
      <c r="V50" s="8">
        <f t="shared" si="3"/>
        <v>780</v>
      </c>
    </row>
    <row r="51" spans="2:22" x14ac:dyDescent="0.3">
      <c r="B51" s="11" t="s">
        <v>50</v>
      </c>
      <c r="C51" s="11">
        <v>100</v>
      </c>
      <c r="D51" s="12"/>
      <c r="E51" s="12"/>
      <c r="F51" s="12"/>
      <c r="G51" s="13"/>
      <c r="H51" s="13"/>
      <c r="I51" s="13"/>
      <c r="J51" s="13">
        <v>4</v>
      </c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8">
        <f t="shared" si="1"/>
        <v>4</v>
      </c>
      <c r="V51" s="8">
        <f t="shared" si="3"/>
        <v>400</v>
      </c>
    </row>
    <row r="52" spans="2:22" x14ac:dyDescent="0.3">
      <c r="B52" s="11" t="s">
        <v>51</v>
      </c>
      <c r="C52" s="11">
        <v>52</v>
      </c>
      <c r="D52" s="12"/>
      <c r="E52" s="12"/>
      <c r="F52" s="12"/>
      <c r="G52" s="13"/>
      <c r="H52" s="13"/>
      <c r="I52" s="13"/>
      <c r="J52" s="13">
        <v>15</v>
      </c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8">
        <f t="shared" si="1"/>
        <v>15</v>
      </c>
      <c r="V52" s="8">
        <f t="shared" si="3"/>
        <v>780</v>
      </c>
    </row>
    <row r="53" spans="2:22" x14ac:dyDescent="0.3">
      <c r="B53" s="11" t="s">
        <v>52</v>
      </c>
      <c r="C53" s="11">
        <v>116</v>
      </c>
      <c r="D53" s="12"/>
      <c r="E53" s="12"/>
      <c r="F53" s="12"/>
      <c r="G53" s="13"/>
      <c r="H53" s="13"/>
      <c r="I53" s="13"/>
      <c r="J53" s="13">
        <v>11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8">
        <f t="shared" si="1"/>
        <v>11</v>
      </c>
      <c r="V53" s="8">
        <f t="shared" si="3"/>
        <v>1276</v>
      </c>
    </row>
    <row r="54" spans="2:22" x14ac:dyDescent="0.3">
      <c r="B54" s="11" t="s">
        <v>53</v>
      </c>
      <c r="C54" s="11">
        <v>78</v>
      </c>
      <c r="D54" s="12"/>
      <c r="E54" s="12"/>
      <c r="F54" s="12"/>
      <c r="G54" s="13"/>
      <c r="H54" s="13"/>
      <c r="I54" s="13">
        <v>2</v>
      </c>
      <c r="J54" s="13"/>
      <c r="K54" s="13"/>
      <c r="L54" s="13">
        <v>2</v>
      </c>
      <c r="M54" s="13"/>
      <c r="N54" s="13"/>
      <c r="O54" s="13">
        <v>2</v>
      </c>
      <c r="P54" s="13"/>
      <c r="Q54" s="13"/>
      <c r="R54" s="13"/>
      <c r="S54" s="13"/>
      <c r="T54" s="13"/>
      <c r="U54" s="8">
        <f t="shared" si="1"/>
        <v>6</v>
      </c>
      <c r="V54" s="8">
        <f t="shared" si="3"/>
        <v>468</v>
      </c>
    </row>
    <row r="55" spans="2:22" x14ac:dyDescent="0.3">
      <c r="B55" s="11" t="s">
        <v>54</v>
      </c>
      <c r="C55" s="11">
        <v>36</v>
      </c>
      <c r="D55" s="12"/>
      <c r="E55" s="12"/>
      <c r="F55" s="12"/>
      <c r="G55" s="13"/>
      <c r="H55" s="13"/>
      <c r="I55" s="13">
        <v>10</v>
      </c>
      <c r="J55" s="13">
        <v>20</v>
      </c>
      <c r="K55" s="13"/>
      <c r="L55" s="13">
        <v>12</v>
      </c>
      <c r="M55" s="13"/>
      <c r="N55" s="13"/>
      <c r="O55" s="13">
        <v>12</v>
      </c>
      <c r="P55" s="13"/>
      <c r="Q55" s="13"/>
      <c r="R55" s="13"/>
      <c r="S55" s="13"/>
      <c r="T55" s="13"/>
      <c r="U55" s="8">
        <f t="shared" si="1"/>
        <v>54</v>
      </c>
      <c r="V55" s="8">
        <f t="shared" si="3"/>
        <v>1944</v>
      </c>
    </row>
    <row r="56" spans="2:22" x14ac:dyDescent="0.3">
      <c r="B56" s="11" t="s">
        <v>55</v>
      </c>
      <c r="C56" s="11">
        <v>52</v>
      </c>
      <c r="D56" s="12"/>
      <c r="E56" s="12"/>
      <c r="F56" s="12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>
        <v>6</v>
      </c>
      <c r="T56" s="13"/>
      <c r="U56" s="8">
        <f t="shared" si="1"/>
        <v>6</v>
      </c>
      <c r="V56" s="8">
        <f t="shared" si="3"/>
        <v>312</v>
      </c>
    </row>
    <row r="57" spans="2:22" x14ac:dyDescent="0.3">
      <c r="B57" s="11" t="s">
        <v>56</v>
      </c>
      <c r="C57" s="11">
        <v>50</v>
      </c>
      <c r="D57" s="12"/>
      <c r="E57" s="12"/>
      <c r="F57" s="12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>
        <v>22</v>
      </c>
      <c r="T57" s="13"/>
      <c r="U57" s="8">
        <f t="shared" si="1"/>
        <v>22</v>
      </c>
      <c r="V57" s="8">
        <f t="shared" si="3"/>
        <v>1100</v>
      </c>
    </row>
    <row r="58" spans="2:22" x14ac:dyDescent="0.3">
      <c r="B58" s="11" t="s">
        <v>57</v>
      </c>
      <c r="C58" s="11">
        <v>52</v>
      </c>
      <c r="D58" s="12"/>
      <c r="E58" s="12"/>
      <c r="F58" s="12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>
        <v>12</v>
      </c>
      <c r="T58" s="13"/>
      <c r="U58" s="8">
        <f t="shared" si="1"/>
        <v>12</v>
      </c>
      <c r="V58" s="8">
        <f t="shared" si="3"/>
        <v>624</v>
      </c>
    </row>
    <row r="59" spans="2:22" x14ac:dyDescent="0.3">
      <c r="B59" s="11" t="s">
        <v>58</v>
      </c>
      <c r="C59" s="11">
        <v>52</v>
      </c>
      <c r="D59" s="12"/>
      <c r="E59" s="12"/>
      <c r="F59" s="12"/>
      <c r="G59" s="13"/>
      <c r="H59" s="13"/>
      <c r="I59" s="13"/>
      <c r="J59" s="13">
        <v>18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8">
        <f t="shared" si="1"/>
        <v>18</v>
      </c>
      <c r="V59" s="8">
        <f t="shared" si="3"/>
        <v>936</v>
      </c>
    </row>
    <row r="60" spans="2:22" x14ac:dyDescent="0.3">
      <c r="B60" s="11" t="s">
        <v>59</v>
      </c>
      <c r="C60" s="11">
        <v>52</v>
      </c>
      <c r="D60" s="12"/>
      <c r="E60" s="12"/>
      <c r="F60" s="12"/>
      <c r="G60" s="13"/>
      <c r="H60" s="13"/>
      <c r="I60" s="13"/>
      <c r="J60" s="13">
        <v>5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8">
        <f t="shared" si="1"/>
        <v>5</v>
      </c>
      <c r="V60" s="8">
        <f t="shared" si="3"/>
        <v>260</v>
      </c>
    </row>
    <row r="61" spans="2:22" x14ac:dyDescent="0.3">
      <c r="B61" s="11" t="s">
        <v>60</v>
      </c>
      <c r="C61" s="11">
        <v>50</v>
      </c>
      <c r="D61" s="12"/>
      <c r="E61" s="12"/>
      <c r="F61" s="12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>
        <v>14</v>
      </c>
      <c r="T61" s="13"/>
      <c r="U61" s="8">
        <f t="shared" si="1"/>
        <v>14</v>
      </c>
      <c r="V61" s="8">
        <f t="shared" si="3"/>
        <v>700</v>
      </c>
    </row>
    <row r="62" spans="2:22" x14ac:dyDescent="0.3">
      <c r="B62" s="11" t="s">
        <v>61</v>
      </c>
      <c r="C62" s="11"/>
      <c r="D62" s="12"/>
      <c r="E62" s="12"/>
      <c r="F62" s="12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8">
        <f t="shared" si="1"/>
        <v>0</v>
      </c>
      <c r="V62" s="8">
        <f t="shared" si="3"/>
        <v>0</v>
      </c>
    </row>
    <row r="63" spans="2:22" x14ac:dyDescent="0.3">
      <c r="B63" s="11" t="s">
        <v>62</v>
      </c>
      <c r="C63" s="11">
        <v>100</v>
      </c>
      <c r="D63" s="12"/>
      <c r="E63" s="12"/>
      <c r="F63" s="12"/>
      <c r="G63" s="13"/>
      <c r="H63" s="13"/>
      <c r="I63" s="13"/>
      <c r="J63" s="13"/>
      <c r="K63" s="13"/>
      <c r="L63" s="13"/>
      <c r="M63" s="13">
        <v>2</v>
      </c>
      <c r="N63" s="13"/>
      <c r="O63" s="13"/>
      <c r="P63" s="13"/>
      <c r="Q63" s="13"/>
      <c r="R63" s="13"/>
      <c r="S63" s="13"/>
      <c r="T63" s="13"/>
      <c r="U63" s="8">
        <f t="shared" si="1"/>
        <v>2</v>
      </c>
      <c r="V63" s="8">
        <f t="shared" si="3"/>
        <v>200</v>
      </c>
    </row>
    <row r="64" spans="2:22" x14ac:dyDescent="0.3">
      <c r="B64" s="11" t="s">
        <v>63</v>
      </c>
      <c r="C64" s="11"/>
      <c r="D64" s="12"/>
      <c r="E64" s="12"/>
      <c r="F64" s="12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8">
        <f t="shared" si="1"/>
        <v>0</v>
      </c>
      <c r="V64" s="8">
        <f t="shared" si="3"/>
        <v>0</v>
      </c>
    </row>
    <row r="65" spans="2:22" x14ac:dyDescent="0.3">
      <c r="B65" s="11" t="s">
        <v>64</v>
      </c>
      <c r="C65" s="11"/>
      <c r="D65" s="12"/>
      <c r="E65" s="12"/>
      <c r="F65" s="12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8">
        <f t="shared" si="1"/>
        <v>0</v>
      </c>
      <c r="V65" s="8">
        <f t="shared" si="3"/>
        <v>0</v>
      </c>
    </row>
    <row r="66" spans="2:22" x14ac:dyDescent="0.3">
      <c r="B66" s="11" t="s">
        <v>65</v>
      </c>
      <c r="C66" s="11">
        <v>35</v>
      </c>
      <c r="D66" s="12"/>
      <c r="E66" s="12"/>
      <c r="F66" s="12"/>
      <c r="G66" s="13"/>
      <c r="H66" s="13"/>
      <c r="I66" s="13"/>
      <c r="J66" s="13">
        <v>7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8">
        <f t="shared" si="1"/>
        <v>7</v>
      </c>
      <c r="V66" s="8">
        <f t="shared" si="3"/>
        <v>245</v>
      </c>
    </row>
    <row r="67" spans="2:22" x14ac:dyDescent="0.3">
      <c r="B67" s="11" t="s">
        <v>66</v>
      </c>
      <c r="C67" s="11">
        <v>18</v>
      </c>
      <c r="D67" s="12"/>
      <c r="E67" s="12"/>
      <c r="F67" s="12"/>
      <c r="G67" s="13"/>
      <c r="H67" s="13"/>
      <c r="I67" s="13"/>
      <c r="J67" s="13">
        <v>2</v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8">
        <f t="shared" si="1"/>
        <v>2</v>
      </c>
      <c r="V67" s="8">
        <f t="shared" si="3"/>
        <v>36</v>
      </c>
    </row>
    <row r="68" spans="2:22" x14ac:dyDescent="0.3">
      <c r="B68" s="11" t="s">
        <v>67</v>
      </c>
      <c r="C68" s="11">
        <v>58</v>
      </c>
      <c r="D68" s="12"/>
      <c r="E68" s="12"/>
      <c r="F68" s="12"/>
      <c r="G68" s="13"/>
      <c r="H68" s="13"/>
      <c r="I68" s="13"/>
      <c r="J68" s="13">
        <v>16</v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8">
        <f t="shared" si="1"/>
        <v>16</v>
      </c>
      <c r="V68" s="8">
        <f t="shared" si="3"/>
        <v>928</v>
      </c>
    </row>
    <row r="69" spans="2:22" x14ac:dyDescent="0.3">
      <c r="B69" s="11" t="s">
        <v>68</v>
      </c>
      <c r="C69" s="11">
        <v>150</v>
      </c>
      <c r="D69" s="12"/>
      <c r="E69" s="12"/>
      <c r="F69" s="1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8">
        <f t="shared" si="1"/>
        <v>0</v>
      </c>
      <c r="V69" s="8">
        <f t="shared" si="3"/>
        <v>0</v>
      </c>
    </row>
    <row r="70" spans="2:22" x14ac:dyDescent="0.3">
      <c r="B70" s="11" t="s">
        <v>69</v>
      </c>
      <c r="C70" s="11">
        <v>50</v>
      </c>
      <c r="D70" s="12"/>
      <c r="E70" s="12"/>
      <c r="F70" s="12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8">
        <f t="shared" si="1"/>
        <v>0</v>
      </c>
      <c r="V70" s="8">
        <f t="shared" si="3"/>
        <v>0</v>
      </c>
    </row>
    <row r="71" spans="2:22" x14ac:dyDescent="0.3">
      <c r="B71" s="11" t="s">
        <v>70</v>
      </c>
      <c r="C71" s="11">
        <v>72</v>
      </c>
      <c r="D71" s="12"/>
      <c r="E71" s="12"/>
      <c r="F71" s="12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8">
        <f t="shared" si="1"/>
        <v>0</v>
      </c>
      <c r="V71" s="8">
        <f t="shared" si="3"/>
        <v>0</v>
      </c>
    </row>
    <row r="72" spans="2:22" x14ac:dyDescent="0.3">
      <c r="B72" s="11" t="s">
        <v>71</v>
      </c>
      <c r="C72" s="11"/>
      <c r="D72" s="12"/>
      <c r="E72" s="12"/>
      <c r="F72" s="12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8">
        <f t="shared" si="1"/>
        <v>0</v>
      </c>
      <c r="V72" s="8">
        <f t="shared" si="3"/>
        <v>0</v>
      </c>
    </row>
    <row r="73" spans="2:22" x14ac:dyDescent="0.3">
      <c r="B73" s="11" t="s">
        <v>72</v>
      </c>
      <c r="C73" s="11">
        <v>18</v>
      </c>
      <c r="D73" s="12"/>
      <c r="E73" s="12"/>
      <c r="F73" s="12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8">
        <f t="shared" si="1"/>
        <v>0</v>
      </c>
      <c r="V73" s="8">
        <f t="shared" si="3"/>
        <v>0</v>
      </c>
    </row>
    <row r="74" spans="2:22" x14ac:dyDescent="0.3">
      <c r="B74" s="11" t="s">
        <v>73</v>
      </c>
      <c r="C74" s="11">
        <v>36</v>
      </c>
      <c r="D74" s="12"/>
      <c r="E74" s="12"/>
      <c r="F74" s="12"/>
      <c r="G74" s="13"/>
      <c r="H74" s="13"/>
      <c r="I74" s="13"/>
      <c r="J74" s="13">
        <v>4</v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8">
        <f t="shared" si="1"/>
        <v>4</v>
      </c>
      <c r="V74" s="8">
        <f t="shared" si="3"/>
        <v>144</v>
      </c>
    </row>
    <row r="75" spans="2:22" x14ac:dyDescent="0.3">
      <c r="B75" s="11" t="s">
        <v>74</v>
      </c>
      <c r="C75" s="11">
        <v>18</v>
      </c>
      <c r="D75" s="12"/>
      <c r="E75" s="12"/>
      <c r="F75" s="12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8">
        <f t="shared" si="1"/>
        <v>0</v>
      </c>
      <c r="V75" s="8">
        <f t="shared" si="3"/>
        <v>0</v>
      </c>
    </row>
    <row r="76" spans="2:22" x14ac:dyDescent="0.3">
      <c r="B76" s="11" t="s">
        <v>75</v>
      </c>
      <c r="C76" s="11">
        <v>36</v>
      </c>
      <c r="D76" s="12"/>
      <c r="E76" s="12"/>
      <c r="F76" s="12"/>
      <c r="G76" s="13"/>
      <c r="H76" s="13"/>
      <c r="I76" s="13"/>
      <c r="J76" s="13">
        <v>6</v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8">
        <f t="shared" si="1"/>
        <v>6</v>
      </c>
      <c r="V76" s="8">
        <f t="shared" si="3"/>
        <v>216</v>
      </c>
    </row>
    <row r="77" spans="2:22" x14ac:dyDescent="0.3">
      <c r="B77" s="11" t="s">
        <v>76</v>
      </c>
      <c r="C77" s="11">
        <v>36</v>
      </c>
      <c r="D77" s="12"/>
      <c r="E77" s="12"/>
      <c r="F77" s="12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8">
        <f t="shared" ref="U77:U104" si="4">SUM(D77:T77)</f>
        <v>0</v>
      </c>
      <c r="V77" s="8">
        <f t="shared" si="3"/>
        <v>0</v>
      </c>
    </row>
    <row r="78" spans="2:22" x14ac:dyDescent="0.3">
      <c r="B78" s="11" t="s">
        <v>77</v>
      </c>
      <c r="C78" s="11">
        <v>116</v>
      </c>
      <c r="D78" s="12"/>
      <c r="E78" s="12"/>
      <c r="F78" s="12"/>
      <c r="G78" s="13"/>
      <c r="H78" s="13"/>
      <c r="I78" s="13"/>
      <c r="J78" s="13">
        <v>2</v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8">
        <f t="shared" si="4"/>
        <v>2</v>
      </c>
      <c r="V78" s="8">
        <f t="shared" ref="V78:V82" si="5">C78*U78</f>
        <v>232</v>
      </c>
    </row>
    <row r="79" spans="2:22" x14ac:dyDescent="0.3">
      <c r="B79" s="11" t="s">
        <v>179</v>
      </c>
      <c r="C79" s="11">
        <v>20</v>
      </c>
      <c r="D79" s="12">
        <v>1</v>
      </c>
      <c r="E79" s="12"/>
      <c r="F79" s="12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8">
        <f t="shared" ref="U79:U82" si="6">SUM(D79:T79)</f>
        <v>1</v>
      </c>
      <c r="V79" s="8">
        <f t="shared" si="5"/>
        <v>20</v>
      </c>
    </row>
    <row r="80" spans="2:22" x14ac:dyDescent="0.3">
      <c r="B80" s="11" t="s">
        <v>181</v>
      </c>
      <c r="C80" s="11">
        <v>20</v>
      </c>
      <c r="D80" s="12"/>
      <c r="E80" s="12"/>
      <c r="F80" s="12"/>
      <c r="G80" s="13"/>
      <c r="H80" s="13"/>
      <c r="I80" s="13"/>
      <c r="J80" s="12">
        <v>18</v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8">
        <f t="shared" si="6"/>
        <v>18</v>
      </c>
      <c r="V80" s="8">
        <f t="shared" si="5"/>
        <v>360</v>
      </c>
    </row>
    <row r="81" spans="2:22" x14ac:dyDescent="0.3">
      <c r="B81" s="11" t="s">
        <v>182</v>
      </c>
      <c r="C81" s="11">
        <v>20</v>
      </c>
      <c r="D81" s="12"/>
      <c r="E81" s="12"/>
      <c r="F81" s="12"/>
      <c r="G81" s="13"/>
      <c r="H81" s="13"/>
      <c r="I81" s="13"/>
      <c r="J81" s="12">
        <v>10</v>
      </c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8">
        <f t="shared" si="6"/>
        <v>10</v>
      </c>
      <c r="V81" s="8">
        <f t="shared" si="5"/>
        <v>200</v>
      </c>
    </row>
    <row r="82" spans="2:22" x14ac:dyDescent="0.3">
      <c r="B82" s="11" t="s">
        <v>183</v>
      </c>
      <c r="C82" s="11">
        <v>20</v>
      </c>
      <c r="D82" s="12"/>
      <c r="E82" s="12"/>
      <c r="F82" s="12"/>
      <c r="G82" s="13"/>
      <c r="H82" s="13"/>
      <c r="I82" s="13"/>
      <c r="J82" s="12">
        <v>11</v>
      </c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8">
        <f t="shared" si="6"/>
        <v>11</v>
      </c>
      <c r="V82" s="8">
        <f t="shared" si="5"/>
        <v>220</v>
      </c>
    </row>
    <row r="83" spans="2:22" x14ac:dyDescent="0.3">
      <c r="B83" s="11" t="s">
        <v>188</v>
      </c>
      <c r="C83" s="11">
        <v>10</v>
      </c>
      <c r="D83" s="12"/>
      <c r="E83" s="12"/>
      <c r="F83" s="12"/>
      <c r="G83" s="13"/>
      <c r="H83" s="13"/>
      <c r="I83" s="13"/>
      <c r="J83" s="12">
        <v>10</v>
      </c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8">
        <f t="shared" si="4"/>
        <v>10</v>
      </c>
      <c r="V83" s="8">
        <f t="shared" si="3"/>
        <v>100</v>
      </c>
    </row>
    <row r="84" spans="2:22" x14ac:dyDescent="0.3">
      <c r="B84" s="32" t="s">
        <v>92</v>
      </c>
      <c r="C84" s="11">
        <v>15</v>
      </c>
      <c r="D84" s="12"/>
      <c r="E84" s="12"/>
      <c r="F84" s="12"/>
      <c r="G84" s="13">
        <v>17</v>
      </c>
      <c r="H84" s="13"/>
      <c r="I84" s="13"/>
      <c r="J84" s="12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8">
        <f t="shared" ref="U84:U89" si="7">SUM(D84:T84)</f>
        <v>17</v>
      </c>
      <c r="V84" s="8">
        <f t="shared" ref="V84:V89" si="8">C84*U84</f>
        <v>255</v>
      </c>
    </row>
    <row r="85" spans="2:22" x14ac:dyDescent="0.3">
      <c r="B85" s="32" t="s">
        <v>190</v>
      </c>
      <c r="C85" s="11">
        <v>15</v>
      </c>
      <c r="D85" s="12"/>
      <c r="E85" s="12"/>
      <c r="F85" s="12"/>
      <c r="G85" s="13">
        <v>12</v>
      </c>
      <c r="H85" s="13"/>
      <c r="I85" s="13"/>
      <c r="J85" s="12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8">
        <f t="shared" si="7"/>
        <v>12</v>
      </c>
      <c r="V85" s="8">
        <f t="shared" si="8"/>
        <v>180</v>
      </c>
    </row>
    <row r="86" spans="2:22" x14ac:dyDescent="0.3">
      <c r="B86" s="32" t="s">
        <v>191</v>
      </c>
      <c r="C86" s="11">
        <v>15</v>
      </c>
      <c r="D86" s="12"/>
      <c r="E86" s="12"/>
      <c r="F86" s="12"/>
      <c r="G86" s="13">
        <v>4</v>
      </c>
      <c r="H86" s="13"/>
      <c r="I86" s="13"/>
      <c r="J86" s="12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8">
        <f t="shared" si="7"/>
        <v>4</v>
      </c>
      <c r="V86" s="8">
        <f t="shared" si="8"/>
        <v>60</v>
      </c>
    </row>
    <row r="87" spans="2:22" x14ac:dyDescent="0.3">
      <c r="B87" s="32" t="s">
        <v>192</v>
      </c>
      <c r="C87" s="11">
        <v>15</v>
      </c>
      <c r="D87" s="12"/>
      <c r="E87" s="12"/>
      <c r="F87" s="12"/>
      <c r="G87" s="13">
        <v>4</v>
      </c>
      <c r="H87" s="13"/>
      <c r="I87" s="13"/>
      <c r="J87" s="12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8">
        <f t="shared" si="7"/>
        <v>4</v>
      </c>
      <c r="V87" s="8">
        <f t="shared" si="8"/>
        <v>60</v>
      </c>
    </row>
    <row r="88" spans="2:22" x14ac:dyDescent="0.3">
      <c r="B88" s="32" t="s">
        <v>193</v>
      </c>
      <c r="C88" s="11">
        <v>25</v>
      </c>
      <c r="D88" s="12"/>
      <c r="E88" s="12"/>
      <c r="F88" s="12"/>
      <c r="G88" s="13">
        <v>4</v>
      </c>
      <c r="H88" s="13"/>
      <c r="I88" s="13"/>
      <c r="J88" s="12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8">
        <f t="shared" si="7"/>
        <v>4</v>
      </c>
      <c r="V88" s="8">
        <f t="shared" si="8"/>
        <v>100</v>
      </c>
    </row>
    <row r="89" spans="2:22" x14ac:dyDescent="0.3">
      <c r="B89" s="32" t="s">
        <v>194</v>
      </c>
      <c r="C89" s="11">
        <v>25</v>
      </c>
      <c r="D89" s="12"/>
      <c r="E89" s="12"/>
      <c r="F89" s="12"/>
      <c r="G89" s="13">
        <v>4</v>
      </c>
      <c r="H89" s="13"/>
      <c r="I89" s="13"/>
      <c r="J89" s="12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8">
        <f t="shared" si="7"/>
        <v>4</v>
      </c>
      <c r="V89" s="8">
        <f t="shared" si="8"/>
        <v>100</v>
      </c>
    </row>
    <row r="90" spans="2:22" x14ac:dyDescent="0.3">
      <c r="B90" s="11" t="s">
        <v>188</v>
      </c>
      <c r="C90" s="11">
        <v>10</v>
      </c>
      <c r="D90" s="12"/>
      <c r="E90" s="12"/>
      <c r="F90" s="12"/>
      <c r="G90" s="13"/>
      <c r="H90" s="13">
        <v>14</v>
      </c>
      <c r="I90" s="13"/>
      <c r="J90" s="12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8">
        <f t="shared" ref="U90" si="9">SUM(D90:T90)</f>
        <v>14</v>
      </c>
      <c r="V90" s="8">
        <f t="shared" ref="V90" si="10">C90*U90</f>
        <v>140</v>
      </c>
    </row>
    <row r="91" spans="2:22" x14ac:dyDescent="0.3">
      <c r="B91" s="27" t="s">
        <v>90</v>
      </c>
      <c r="C91" s="28"/>
      <c r="D91" s="29"/>
      <c r="E91" s="29"/>
      <c r="F91" s="29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24"/>
      <c r="V91" s="24">
        <f t="shared" si="3"/>
        <v>0</v>
      </c>
    </row>
    <row r="92" spans="2:22" x14ac:dyDescent="0.3">
      <c r="B92" s="11" t="s">
        <v>39</v>
      </c>
      <c r="C92" s="11">
        <v>66</v>
      </c>
      <c r="D92" s="12">
        <v>3</v>
      </c>
      <c r="E92" s="12"/>
      <c r="F92" s="12"/>
      <c r="G92" s="13">
        <v>8</v>
      </c>
      <c r="H92" s="13"/>
      <c r="I92" s="13"/>
      <c r="J92" s="13">
        <v>4</v>
      </c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8">
        <f>SUM(D92:T92)</f>
        <v>15</v>
      </c>
      <c r="V92" s="8">
        <f t="shared" si="3"/>
        <v>990</v>
      </c>
    </row>
    <row r="93" spans="2:22" x14ac:dyDescent="0.3">
      <c r="B93" s="11" t="s">
        <v>40</v>
      </c>
      <c r="C93" s="11">
        <v>66</v>
      </c>
      <c r="D93" s="12"/>
      <c r="E93" s="12"/>
      <c r="F93" s="12"/>
      <c r="G93" s="13"/>
      <c r="H93" s="13"/>
      <c r="I93" s="13"/>
      <c r="J93" s="13">
        <v>1</v>
      </c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8">
        <f t="shared" si="4"/>
        <v>1</v>
      </c>
      <c r="V93" s="8">
        <f t="shared" si="3"/>
        <v>66</v>
      </c>
    </row>
    <row r="94" spans="2:22" x14ac:dyDescent="0.3">
      <c r="B94" s="11" t="s">
        <v>41</v>
      </c>
      <c r="C94" s="11">
        <v>66</v>
      </c>
      <c r="D94" s="12"/>
      <c r="E94" s="12">
        <v>2</v>
      </c>
      <c r="F94" s="12"/>
      <c r="G94" s="13"/>
      <c r="H94" s="13"/>
      <c r="I94" s="13">
        <v>6</v>
      </c>
      <c r="J94" s="13">
        <v>14</v>
      </c>
      <c r="K94" s="13"/>
      <c r="L94" s="13">
        <v>5</v>
      </c>
      <c r="M94" s="13">
        <v>5</v>
      </c>
      <c r="N94" s="13"/>
      <c r="O94" s="13">
        <v>5</v>
      </c>
      <c r="P94" s="13">
        <v>7</v>
      </c>
      <c r="Q94" s="13"/>
      <c r="R94" s="13">
        <v>5</v>
      </c>
      <c r="S94" s="13">
        <v>2</v>
      </c>
      <c r="T94" s="13"/>
      <c r="U94" s="8">
        <f t="shared" si="4"/>
        <v>51</v>
      </c>
      <c r="V94" s="8">
        <f t="shared" si="3"/>
        <v>3366</v>
      </c>
    </row>
    <row r="95" spans="2:22" x14ac:dyDescent="0.3">
      <c r="B95" s="11" t="s">
        <v>42</v>
      </c>
      <c r="C95" s="11">
        <v>66</v>
      </c>
      <c r="D95" s="12"/>
      <c r="E95" s="12"/>
      <c r="F95" s="12"/>
      <c r="G95" s="13"/>
      <c r="H95" s="13"/>
      <c r="I95" s="13"/>
      <c r="J95" s="13"/>
      <c r="K95" s="13"/>
      <c r="L95" s="13"/>
      <c r="M95" s="13"/>
      <c r="N95" s="13"/>
      <c r="O95" s="13"/>
      <c r="P95" s="13">
        <v>1</v>
      </c>
      <c r="Q95" s="13"/>
      <c r="R95" s="13"/>
      <c r="S95" s="13"/>
      <c r="T95" s="13"/>
      <c r="U95" s="8">
        <f t="shared" si="4"/>
        <v>1</v>
      </c>
      <c r="V95" s="8">
        <f t="shared" si="3"/>
        <v>66</v>
      </c>
    </row>
    <row r="96" spans="2:22" x14ac:dyDescent="0.3">
      <c r="B96" s="11" t="s">
        <v>43</v>
      </c>
      <c r="C96" s="11">
        <v>66</v>
      </c>
      <c r="D96" s="12"/>
      <c r="E96" s="12"/>
      <c r="F96" s="12"/>
      <c r="G96" s="13"/>
      <c r="H96" s="13"/>
      <c r="I96" s="13">
        <v>1</v>
      </c>
      <c r="J96" s="13"/>
      <c r="K96" s="13"/>
      <c r="L96" s="13">
        <v>1</v>
      </c>
      <c r="M96" s="13">
        <v>1</v>
      </c>
      <c r="N96" s="13"/>
      <c r="O96" s="13">
        <v>1</v>
      </c>
      <c r="P96" s="13"/>
      <c r="Q96" s="13"/>
      <c r="R96" s="13"/>
      <c r="S96" s="13"/>
      <c r="T96" s="13"/>
      <c r="U96" s="8">
        <f>SUM(D96:T96)</f>
        <v>4</v>
      </c>
      <c r="V96" s="8">
        <f t="shared" si="3"/>
        <v>264</v>
      </c>
    </row>
    <row r="97" spans="2:22" x14ac:dyDescent="0.3">
      <c r="B97" s="11" t="s">
        <v>44</v>
      </c>
      <c r="C97" s="11">
        <v>66</v>
      </c>
      <c r="D97" s="12"/>
      <c r="E97" s="12"/>
      <c r="F97" s="12"/>
      <c r="G97" s="13">
        <v>4</v>
      </c>
      <c r="H97" s="13"/>
      <c r="I97" s="13"/>
      <c r="J97" s="13"/>
      <c r="K97" s="13"/>
      <c r="L97" s="13"/>
      <c r="M97" s="13">
        <v>1</v>
      </c>
      <c r="N97" s="13"/>
      <c r="O97" s="13"/>
      <c r="P97" s="13"/>
      <c r="Q97" s="13"/>
      <c r="R97" s="13"/>
      <c r="S97" s="13"/>
      <c r="T97" s="13"/>
      <c r="U97" s="8">
        <f t="shared" si="4"/>
        <v>5</v>
      </c>
      <c r="V97" s="8">
        <f t="shared" si="3"/>
        <v>330</v>
      </c>
    </row>
    <row r="98" spans="2:22" x14ac:dyDescent="0.3">
      <c r="B98" s="31" t="s">
        <v>91</v>
      </c>
      <c r="C98" s="28"/>
      <c r="D98" s="29"/>
      <c r="E98" s="29"/>
      <c r="F98" s="29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24"/>
      <c r="V98" s="24">
        <f t="shared" si="3"/>
        <v>0</v>
      </c>
    </row>
    <row r="99" spans="2:22" x14ac:dyDescent="0.3">
      <c r="B99" s="11" t="s">
        <v>92</v>
      </c>
      <c r="C99" s="11">
        <v>25</v>
      </c>
      <c r="D99" s="12"/>
      <c r="E99" s="12"/>
      <c r="F99" s="12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8">
        <f t="shared" si="4"/>
        <v>0</v>
      </c>
      <c r="V99" s="8">
        <f t="shared" si="3"/>
        <v>0</v>
      </c>
    </row>
    <row r="100" spans="2:22" x14ac:dyDescent="0.3">
      <c r="B100" s="11" t="s">
        <v>93</v>
      </c>
      <c r="C100" s="11">
        <v>30</v>
      </c>
      <c r="D100" s="12"/>
      <c r="E100" s="12"/>
      <c r="F100" s="12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8">
        <f t="shared" si="4"/>
        <v>0</v>
      </c>
      <c r="V100" s="8">
        <f t="shared" si="3"/>
        <v>0</v>
      </c>
    </row>
    <row r="101" spans="2:22" x14ac:dyDescent="0.3">
      <c r="B101" s="11" t="s">
        <v>94</v>
      </c>
      <c r="C101" s="11">
        <v>30</v>
      </c>
      <c r="D101" s="12"/>
      <c r="E101" s="12"/>
      <c r="F101" s="12"/>
      <c r="G101" s="13"/>
      <c r="H101" s="13"/>
      <c r="I101" s="13">
        <v>4</v>
      </c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8">
        <f t="shared" si="4"/>
        <v>4</v>
      </c>
      <c r="V101" s="8">
        <f t="shared" si="3"/>
        <v>120</v>
      </c>
    </row>
    <row r="102" spans="2:22" x14ac:dyDescent="0.3">
      <c r="B102" s="11" t="s">
        <v>198</v>
      </c>
      <c r="C102" s="11">
        <v>20</v>
      </c>
      <c r="D102" s="12"/>
      <c r="E102" s="12"/>
      <c r="F102" s="12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8">
        <f t="shared" si="4"/>
        <v>0</v>
      </c>
      <c r="V102" s="8">
        <f t="shared" si="3"/>
        <v>0</v>
      </c>
    </row>
    <row r="103" spans="2:22" x14ac:dyDescent="0.3">
      <c r="B103" s="32" t="s">
        <v>199</v>
      </c>
      <c r="C103" s="11">
        <v>15</v>
      </c>
      <c r="D103" s="12"/>
      <c r="E103" s="12"/>
      <c r="F103" s="12"/>
      <c r="G103" s="13"/>
      <c r="H103" s="13">
        <v>1</v>
      </c>
      <c r="I103" s="13">
        <v>1</v>
      </c>
      <c r="J103" s="13">
        <v>5</v>
      </c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8">
        <f t="shared" si="4"/>
        <v>7</v>
      </c>
      <c r="V103" s="8">
        <f t="shared" si="3"/>
        <v>105</v>
      </c>
    </row>
    <row r="104" spans="2:22" ht="15" thickBot="1" x14ac:dyDescent="0.35">
      <c r="B104" s="32" t="s">
        <v>200</v>
      </c>
      <c r="C104" s="11">
        <v>15</v>
      </c>
      <c r="D104" s="12">
        <v>1</v>
      </c>
      <c r="E104" s="12"/>
      <c r="F104" s="12"/>
      <c r="G104" s="13"/>
      <c r="H104" s="13">
        <v>1</v>
      </c>
      <c r="I104" s="13">
        <v>1</v>
      </c>
      <c r="J104" s="13">
        <v>2</v>
      </c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8">
        <f t="shared" si="4"/>
        <v>5</v>
      </c>
      <c r="V104" s="8">
        <f t="shared" si="3"/>
        <v>75</v>
      </c>
    </row>
    <row r="105" spans="2:22" ht="15" thickBot="1" x14ac:dyDescent="0.35">
      <c r="B105" s="14" t="s">
        <v>5</v>
      </c>
      <c r="C105" s="15"/>
      <c r="D105" s="16"/>
      <c r="E105" s="16"/>
      <c r="F105" s="16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8">
        <f>SUM(U12:U104)</f>
        <v>2415</v>
      </c>
      <c r="V105" s="19">
        <f>SUM(V12:V104)</f>
        <v>75779</v>
      </c>
    </row>
    <row r="107" spans="2:22" x14ac:dyDescent="0.3">
      <c r="B107" s="154" t="s">
        <v>158</v>
      </c>
    </row>
    <row r="108" spans="2:22" x14ac:dyDescent="0.3">
      <c r="B108" s="155" t="s">
        <v>195</v>
      </c>
    </row>
    <row r="109" spans="2:22" x14ac:dyDescent="0.3">
      <c r="B109" s="155" t="s">
        <v>196</v>
      </c>
    </row>
    <row r="111" spans="2:22" x14ac:dyDescent="0.3">
      <c r="B111" s="154" t="s">
        <v>161</v>
      </c>
    </row>
    <row r="112" spans="2:22" x14ac:dyDescent="0.3">
      <c r="B112" s="155" t="s">
        <v>197</v>
      </c>
    </row>
  </sheetData>
  <dataValidations disablePrompts="1" count="1">
    <dataValidation type="list" allowBlank="1" showInputMessage="1" showErrorMessage="1" sqref="C4" xr:uid="{328DA933-0E59-4583-8B47-DA13CA0D521E}">
      <formula1>fases</formula1>
    </dataValidation>
  </dataValidations>
  <pageMargins left="0.70866141732283472" right="0.70866141732283472" top="0.74803149606299213" bottom="0.74803149606299213" header="0.31496062992125984" footer="0.31496062992125984"/>
  <pageSetup paperSize="8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785B2-7696-42AA-BC43-2F4A8A54DA57}">
  <sheetPr>
    <pageSetUpPr fitToPage="1"/>
  </sheetPr>
  <dimension ref="B2:G109"/>
  <sheetViews>
    <sheetView topLeftCell="A51" zoomScale="70" zoomScaleNormal="70" zoomScaleSheetLayoutView="85" workbookViewId="0">
      <selection activeCell="C106" sqref="C106"/>
    </sheetView>
  </sheetViews>
  <sheetFormatPr defaultRowHeight="14.4" x14ac:dyDescent="0.3"/>
  <cols>
    <col min="1" max="1" width="2.6640625" customWidth="1"/>
    <col min="2" max="2" width="25.77734375" style="1" customWidth="1"/>
    <col min="3" max="3" width="13.6640625" customWidth="1"/>
    <col min="4" max="4" width="25.77734375" customWidth="1"/>
    <col min="5" max="7" width="20.77734375" customWidth="1"/>
  </cols>
  <sheetData>
    <row r="2" spans="2:7" s="34" customFormat="1" ht="13.95" customHeight="1" x14ac:dyDescent="0.3">
      <c r="B2" s="33"/>
      <c r="C2" s="33"/>
      <c r="D2" s="33"/>
      <c r="E2" s="33"/>
      <c r="F2" s="33"/>
      <c r="G2" s="33"/>
    </row>
    <row r="3" spans="2:7" s="34" customFormat="1" ht="13.95" customHeight="1" x14ac:dyDescent="0.3">
      <c r="B3" s="35" t="s">
        <v>95</v>
      </c>
      <c r="C3" s="36" t="s">
        <v>175</v>
      </c>
      <c r="D3" s="37"/>
      <c r="E3" s="38"/>
      <c r="F3" s="38"/>
      <c r="G3" s="38"/>
    </row>
    <row r="4" spans="2:7" s="34" customFormat="1" ht="13.95" customHeight="1" x14ac:dyDescent="0.3">
      <c r="B4" s="39" t="s">
        <v>96</v>
      </c>
      <c r="C4" s="40" t="s">
        <v>166</v>
      </c>
      <c r="D4" s="37"/>
      <c r="E4" s="38"/>
      <c r="F4" s="38"/>
      <c r="G4" s="38"/>
    </row>
    <row r="5" spans="2:7" s="34" customFormat="1" ht="13.95" customHeight="1" x14ac:dyDescent="0.3">
      <c r="B5" s="35" t="s">
        <v>97</v>
      </c>
      <c r="C5" s="41" t="s">
        <v>98</v>
      </c>
      <c r="D5" s="37"/>
      <c r="E5" s="38"/>
      <c r="F5" s="38"/>
      <c r="G5" s="38"/>
    </row>
    <row r="6" spans="2:7" s="34" customFormat="1" ht="13.95" customHeight="1" x14ac:dyDescent="0.3">
      <c r="B6" s="42"/>
      <c r="C6" s="42"/>
      <c r="D6" s="42"/>
      <c r="E6" s="42"/>
      <c r="F6" s="42"/>
      <c r="G6" s="42"/>
    </row>
    <row r="7" spans="2:7" ht="15" thickBot="1" x14ac:dyDescent="0.35"/>
    <row r="8" spans="2:7" x14ac:dyDescent="0.3">
      <c r="B8" s="2" t="s">
        <v>0</v>
      </c>
      <c r="C8" s="2" t="s">
        <v>3</v>
      </c>
      <c r="D8" s="107" t="s">
        <v>167</v>
      </c>
      <c r="E8" s="107" t="s">
        <v>168</v>
      </c>
      <c r="F8" s="107" t="s">
        <v>169</v>
      </c>
      <c r="G8" s="107" t="s">
        <v>105</v>
      </c>
    </row>
    <row r="9" spans="2:7" x14ac:dyDescent="0.3">
      <c r="B9" s="20"/>
      <c r="C9" s="20"/>
      <c r="D9" s="108"/>
      <c r="E9" s="108" t="s">
        <v>170</v>
      </c>
      <c r="F9" s="108" t="s">
        <v>171</v>
      </c>
      <c r="G9" s="108" t="s">
        <v>172</v>
      </c>
    </row>
    <row r="10" spans="2:7" ht="15" thickBot="1" x14ac:dyDescent="0.35">
      <c r="B10" s="5"/>
      <c r="C10" s="5"/>
      <c r="D10" s="109"/>
      <c r="E10" s="109" t="s">
        <v>173</v>
      </c>
      <c r="F10" s="109" t="s">
        <v>172</v>
      </c>
      <c r="G10" s="109"/>
    </row>
    <row r="11" spans="2:7" x14ac:dyDescent="0.3">
      <c r="B11" s="23" t="s">
        <v>89</v>
      </c>
      <c r="C11" s="24"/>
      <c r="D11" s="110"/>
      <c r="E11" s="110"/>
      <c r="F11" s="110"/>
      <c r="G11" s="110"/>
    </row>
    <row r="12" spans="2:7" x14ac:dyDescent="0.3">
      <c r="B12" s="8" t="s">
        <v>16</v>
      </c>
      <c r="C12" s="126">
        <f>'Tellijst Theresiastraat 8'!U12</f>
        <v>612</v>
      </c>
      <c r="D12" s="8"/>
      <c r="E12" s="8"/>
      <c r="F12" s="112">
        <v>0</v>
      </c>
      <c r="G12" s="125">
        <f t="shared" ref="G12:G76" si="0">C12*F12</f>
        <v>0</v>
      </c>
    </row>
    <row r="13" spans="2:7" x14ac:dyDescent="0.3">
      <c r="B13" s="11" t="s">
        <v>17</v>
      </c>
      <c r="C13" s="126">
        <f>'Tellijst Theresiastraat 8'!U13</f>
        <v>10</v>
      </c>
      <c r="D13" s="8"/>
      <c r="E13" s="8"/>
      <c r="F13" s="112">
        <v>0</v>
      </c>
      <c r="G13" s="125">
        <f t="shared" si="0"/>
        <v>0</v>
      </c>
    </row>
    <row r="14" spans="2:7" x14ac:dyDescent="0.3">
      <c r="B14" s="11" t="s">
        <v>18</v>
      </c>
      <c r="C14" s="126">
        <f>'Tellijst Theresiastraat 8'!U14</f>
        <v>3</v>
      </c>
      <c r="D14" s="8"/>
      <c r="E14" s="8"/>
      <c r="F14" s="112">
        <v>0</v>
      </c>
      <c r="G14" s="125">
        <f t="shared" si="0"/>
        <v>0</v>
      </c>
    </row>
    <row r="15" spans="2:7" x14ac:dyDescent="0.3">
      <c r="B15" s="11" t="s">
        <v>19</v>
      </c>
      <c r="C15" s="126">
        <f>'Tellijst Theresiastraat 8'!U15</f>
        <v>276</v>
      </c>
      <c r="D15" s="8"/>
      <c r="E15" s="8"/>
      <c r="F15" s="112">
        <v>0</v>
      </c>
      <c r="G15" s="125">
        <f t="shared" si="0"/>
        <v>0</v>
      </c>
    </row>
    <row r="16" spans="2:7" x14ac:dyDescent="0.3">
      <c r="B16" s="11" t="s">
        <v>20</v>
      </c>
      <c r="C16" s="126">
        <f>'Tellijst Theresiastraat 8'!U16</f>
        <v>7</v>
      </c>
      <c r="D16" s="8"/>
      <c r="E16" s="8"/>
      <c r="F16" s="112">
        <v>0</v>
      </c>
      <c r="G16" s="125">
        <f t="shared" si="0"/>
        <v>0</v>
      </c>
    </row>
    <row r="17" spans="2:7" x14ac:dyDescent="0.3">
      <c r="B17" s="11" t="s">
        <v>21</v>
      </c>
      <c r="C17" s="126">
        <f>'Tellijst Theresiastraat 8'!U17</f>
        <v>4</v>
      </c>
      <c r="D17" s="8"/>
      <c r="E17" s="8"/>
      <c r="F17" s="112">
        <v>0</v>
      </c>
      <c r="G17" s="125">
        <f t="shared" si="0"/>
        <v>0</v>
      </c>
    </row>
    <row r="18" spans="2:7" x14ac:dyDescent="0.3">
      <c r="B18" s="11" t="s">
        <v>22</v>
      </c>
      <c r="C18" s="126">
        <f>'Tellijst Theresiastraat 8'!U18</f>
        <v>3</v>
      </c>
      <c r="D18" s="8"/>
      <c r="E18" s="8"/>
      <c r="F18" s="112">
        <v>0</v>
      </c>
      <c r="G18" s="125">
        <f t="shared" si="0"/>
        <v>0</v>
      </c>
    </row>
    <row r="19" spans="2:7" x14ac:dyDescent="0.3">
      <c r="B19" s="11" t="s">
        <v>23</v>
      </c>
      <c r="C19" s="126">
        <f>'Tellijst Theresiastraat 8'!U19</f>
        <v>4</v>
      </c>
      <c r="D19" s="8"/>
      <c r="E19" s="8"/>
      <c r="F19" s="112">
        <v>0</v>
      </c>
      <c r="G19" s="125">
        <f t="shared" si="0"/>
        <v>0</v>
      </c>
    </row>
    <row r="20" spans="2:7" x14ac:dyDescent="0.3">
      <c r="B20" s="11" t="s">
        <v>24</v>
      </c>
      <c r="C20" s="126">
        <f>'Tellijst Theresiastraat 8'!U20</f>
        <v>412</v>
      </c>
      <c r="D20" s="8"/>
      <c r="E20" s="8"/>
      <c r="F20" s="112">
        <v>0</v>
      </c>
      <c r="G20" s="125">
        <f t="shared" si="0"/>
        <v>0</v>
      </c>
    </row>
    <row r="21" spans="2:7" x14ac:dyDescent="0.3">
      <c r="B21" s="11" t="s">
        <v>25</v>
      </c>
      <c r="C21" s="126">
        <f>'Tellijst Theresiastraat 8'!U21</f>
        <v>75</v>
      </c>
      <c r="D21" s="8"/>
      <c r="E21" s="8"/>
      <c r="F21" s="112">
        <v>0</v>
      </c>
      <c r="G21" s="125">
        <f t="shared" si="0"/>
        <v>0</v>
      </c>
    </row>
    <row r="22" spans="2:7" x14ac:dyDescent="0.3">
      <c r="B22" s="11" t="s">
        <v>26</v>
      </c>
      <c r="C22" s="126">
        <f>'Tellijst Theresiastraat 8'!U22</f>
        <v>16</v>
      </c>
      <c r="D22" s="8"/>
      <c r="E22" s="8"/>
      <c r="F22" s="112">
        <v>0</v>
      </c>
      <c r="G22" s="125">
        <f t="shared" si="0"/>
        <v>0</v>
      </c>
    </row>
    <row r="23" spans="2:7" x14ac:dyDescent="0.3">
      <c r="B23" s="11" t="s">
        <v>27</v>
      </c>
      <c r="C23" s="126">
        <f>'Tellijst Theresiastraat 8'!U23</f>
        <v>9</v>
      </c>
      <c r="D23" s="8"/>
      <c r="E23" s="8"/>
      <c r="F23" s="112">
        <v>0</v>
      </c>
      <c r="G23" s="125">
        <f t="shared" si="0"/>
        <v>0</v>
      </c>
    </row>
    <row r="24" spans="2:7" x14ac:dyDescent="0.3">
      <c r="B24" s="11" t="s">
        <v>28</v>
      </c>
      <c r="C24" s="126">
        <f>'Tellijst Theresiastraat 8'!U24</f>
        <v>33</v>
      </c>
      <c r="D24" s="8"/>
      <c r="E24" s="8"/>
      <c r="F24" s="112">
        <v>0</v>
      </c>
      <c r="G24" s="125">
        <f t="shared" si="0"/>
        <v>0</v>
      </c>
    </row>
    <row r="25" spans="2:7" x14ac:dyDescent="0.3">
      <c r="B25" s="11" t="s">
        <v>29</v>
      </c>
      <c r="C25" s="126">
        <f>'Tellijst Theresiastraat 8'!U25</f>
        <v>50</v>
      </c>
      <c r="D25" s="8"/>
      <c r="E25" s="8"/>
      <c r="F25" s="112">
        <v>0</v>
      </c>
      <c r="G25" s="125">
        <f t="shared" si="0"/>
        <v>0</v>
      </c>
    </row>
    <row r="26" spans="2:7" x14ac:dyDescent="0.3">
      <c r="B26" s="11" t="s">
        <v>30</v>
      </c>
      <c r="C26" s="126">
        <f>'Tellijst Theresiastraat 8'!U26</f>
        <v>26</v>
      </c>
      <c r="D26" s="8"/>
      <c r="E26" s="8"/>
      <c r="F26" s="112">
        <v>0</v>
      </c>
      <c r="G26" s="125">
        <f t="shared" si="0"/>
        <v>0</v>
      </c>
    </row>
    <row r="27" spans="2:7" x14ac:dyDescent="0.3">
      <c r="B27" s="11" t="s">
        <v>31</v>
      </c>
      <c r="C27" s="126">
        <f>'Tellijst Theresiastraat 8'!U27</f>
        <v>7</v>
      </c>
      <c r="D27" s="8"/>
      <c r="E27" s="8"/>
      <c r="F27" s="112">
        <v>0</v>
      </c>
      <c r="G27" s="125">
        <f t="shared" si="0"/>
        <v>0</v>
      </c>
    </row>
    <row r="28" spans="2:7" x14ac:dyDescent="0.3">
      <c r="B28" s="11" t="s">
        <v>32</v>
      </c>
      <c r="C28" s="126">
        <f>'Tellijst Theresiastraat 8'!U28</f>
        <v>2</v>
      </c>
      <c r="D28" s="8"/>
      <c r="E28" s="8"/>
      <c r="F28" s="112">
        <v>0</v>
      </c>
      <c r="G28" s="125">
        <f t="shared" si="0"/>
        <v>0</v>
      </c>
    </row>
    <row r="29" spans="2:7" x14ac:dyDescent="0.3">
      <c r="B29" s="11" t="s">
        <v>33</v>
      </c>
      <c r="C29" s="126">
        <f>'Tellijst Theresiastraat 8'!U29</f>
        <v>30</v>
      </c>
      <c r="D29" s="8"/>
      <c r="E29" s="8"/>
      <c r="F29" s="112">
        <v>0</v>
      </c>
      <c r="G29" s="125">
        <f t="shared" si="0"/>
        <v>0</v>
      </c>
    </row>
    <row r="30" spans="2:7" x14ac:dyDescent="0.3">
      <c r="B30" s="11" t="s">
        <v>79</v>
      </c>
      <c r="C30" s="126">
        <f>'Tellijst Theresiastraat 8'!U30</f>
        <v>6</v>
      </c>
      <c r="D30" s="8"/>
      <c r="E30" s="8"/>
      <c r="F30" s="112">
        <v>0</v>
      </c>
      <c r="G30" s="125">
        <f t="shared" si="0"/>
        <v>0</v>
      </c>
    </row>
    <row r="31" spans="2:7" x14ac:dyDescent="0.3">
      <c r="B31" s="11" t="s">
        <v>34</v>
      </c>
      <c r="C31" s="126">
        <f>'Tellijst Theresiastraat 8'!U31</f>
        <v>167</v>
      </c>
      <c r="D31" s="8"/>
      <c r="E31" s="8"/>
      <c r="F31" s="112">
        <v>0</v>
      </c>
      <c r="G31" s="125">
        <f t="shared" si="0"/>
        <v>0</v>
      </c>
    </row>
    <row r="32" spans="2:7" x14ac:dyDescent="0.3">
      <c r="B32" s="11" t="s">
        <v>80</v>
      </c>
      <c r="C32" s="126">
        <f>'Tellijst Theresiastraat 8'!U32</f>
        <v>39</v>
      </c>
      <c r="D32" s="8"/>
      <c r="E32" s="8"/>
      <c r="F32" s="112">
        <v>0</v>
      </c>
      <c r="G32" s="125">
        <f t="shared" si="0"/>
        <v>0</v>
      </c>
    </row>
    <row r="33" spans="2:7" x14ac:dyDescent="0.3">
      <c r="B33" s="11" t="s">
        <v>88</v>
      </c>
      <c r="C33" s="126">
        <f>'Tellijst Theresiastraat 8'!U33</f>
        <v>26</v>
      </c>
      <c r="D33" s="8"/>
      <c r="E33" s="8"/>
      <c r="F33" s="112">
        <v>0</v>
      </c>
      <c r="G33" s="125">
        <f t="shared" si="0"/>
        <v>0</v>
      </c>
    </row>
    <row r="34" spans="2:7" x14ac:dyDescent="0.3">
      <c r="B34" s="11" t="s">
        <v>35</v>
      </c>
      <c r="C34" s="126">
        <f>'Tellijst Theresiastraat 8'!U34</f>
        <v>19</v>
      </c>
      <c r="D34" s="8"/>
      <c r="E34" s="8"/>
      <c r="F34" s="112">
        <v>0</v>
      </c>
      <c r="G34" s="125">
        <f t="shared" si="0"/>
        <v>0</v>
      </c>
    </row>
    <row r="35" spans="2:7" x14ac:dyDescent="0.3">
      <c r="B35" s="11" t="s">
        <v>36</v>
      </c>
      <c r="C35" s="126">
        <f>'Tellijst Theresiastraat 8'!U35</f>
        <v>20</v>
      </c>
      <c r="D35" s="8"/>
      <c r="E35" s="8"/>
      <c r="F35" s="112">
        <v>0</v>
      </c>
      <c r="G35" s="125">
        <f t="shared" si="0"/>
        <v>0</v>
      </c>
    </row>
    <row r="36" spans="2:7" x14ac:dyDescent="0.3">
      <c r="B36" s="11" t="s">
        <v>178</v>
      </c>
      <c r="C36" s="126">
        <f>'Tellijst Theresiastraat 8'!U36</f>
        <v>6</v>
      </c>
      <c r="D36" s="8"/>
      <c r="E36" s="8"/>
      <c r="F36" s="112"/>
      <c r="G36" s="125"/>
    </row>
    <row r="37" spans="2:7" x14ac:dyDescent="0.3">
      <c r="B37" s="11" t="s">
        <v>81</v>
      </c>
      <c r="C37" s="126">
        <f>'Tellijst Theresiastraat 8'!U37</f>
        <v>12</v>
      </c>
      <c r="D37" s="8"/>
      <c r="E37" s="8"/>
      <c r="F37" s="112">
        <v>0</v>
      </c>
      <c r="G37" s="125">
        <f t="shared" si="0"/>
        <v>0</v>
      </c>
    </row>
    <row r="38" spans="2:7" x14ac:dyDescent="0.3">
      <c r="B38" s="11" t="s">
        <v>37</v>
      </c>
      <c r="C38" s="126">
        <f>'Tellijst Theresiastraat 8'!U38</f>
        <v>12</v>
      </c>
      <c r="D38" s="8"/>
      <c r="E38" s="8"/>
      <c r="F38" s="112">
        <v>0</v>
      </c>
      <c r="G38" s="125">
        <f t="shared" si="0"/>
        <v>0</v>
      </c>
    </row>
    <row r="39" spans="2:7" x14ac:dyDescent="0.3">
      <c r="B39" s="11" t="s">
        <v>86</v>
      </c>
      <c r="C39" s="126">
        <f>'Tellijst Theresiastraat 8'!U39</f>
        <v>11</v>
      </c>
      <c r="D39" s="8"/>
      <c r="E39" s="8"/>
      <c r="F39" s="112">
        <v>0</v>
      </c>
      <c r="G39" s="125">
        <f t="shared" si="0"/>
        <v>0</v>
      </c>
    </row>
    <row r="40" spans="2:7" x14ac:dyDescent="0.3">
      <c r="B40" s="11" t="s">
        <v>38</v>
      </c>
      <c r="C40" s="126">
        <f>'Tellijst Theresiastraat 8'!U40</f>
        <v>5</v>
      </c>
      <c r="D40" s="8"/>
      <c r="E40" s="8"/>
      <c r="F40" s="112">
        <v>0</v>
      </c>
      <c r="G40" s="125">
        <f t="shared" si="0"/>
        <v>0</v>
      </c>
    </row>
    <row r="41" spans="2:7" x14ac:dyDescent="0.3">
      <c r="B41" s="11" t="s">
        <v>82</v>
      </c>
      <c r="C41" s="126">
        <f>'Tellijst Theresiastraat 8'!U41</f>
        <v>5</v>
      </c>
      <c r="D41" s="8"/>
      <c r="E41" s="8"/>
      <c r="F41" s="112">
        <v>0</v>
      </c>
      <c r="G41" s="125">
        <f t="shared" si="0"/>
        <v>0</v>
      </c>
    </row>
    <row r="42" spans="2:7" x14ac:dyDescent="0.3">
      <c r="B42" s="11" t="s">
        <v>83</v>
      </c>
      <c r="C42" s="126">
        <f>'Tellijst Theresiastraat 8'!U42</f>
        <v>1</v>
      </c>
      <c r="D42" s="8"/>
      <c r="E42" s="8"/>
      <c r="F42" s="112">
        <v>0</v>
      </c>
      <c r="G42" s="125">
        <f t="shared" si="0"/>
        <v>0</v>
      </c>
    </row>
    <row r="43" spans="2:7" x14ac:dyDescent="0.3">
      <c r="B43" s="11" t="s">
        <v>45</v>
      </c>
      <c r="C43" s="126">
        <f>'Tellijst Theresiastraat 8'!U43</f>
        <v>3</v>
      </c>
      <c r="D43" s="8"/>
      <c r="E43" s="8"/>
      <c r="F43" s="112">
        <v>0</v>
      </c>
      <c r="G43" s="125">
        <f t="shared" si="0"/>
        <v>0</v>
      </c>
    </row>
    <row r="44" spans="2:7" x14ac:dyDescent="0.3">
      <c r="B44" s="11" t="s">
        <v>46</v>
      </c>
      <c r="C44" s="126">
        <f>'Tellijst Theresiastraat 8'!U44</f>
        <v>18</v>
      </c>
      <c r="D44" s="8"/>
      <c r="E44" s="8"/>
      <c r="F44" s="112">
        <v>0</v>
      </c>
      <c r="G44" s="125">
        <f t="shared" si="0"/>
        <v>0</v>
      </c>
    </row>
    <row r="45" spans="2:7" x14ac:dyDescent="0.3">
      <c r="B45" s="11" t="s">
        <v>47</v>
      </c>
      <c r="C45" s="126">
        <f>'Tellijst Theresiastraat 8'!U45</f>
        <v>6</v>
      </c>
      <c r="D45" s="8"/>
      <c r="E45" s="8"/>
      <c r="F45" s="112">
        <v>0</v>
      </c>
      <c r="G45" s="125">
        <f t="shared" si="0"/>
        <v>0</v>
      </c>
    </row>
    <row r="46" spans="2:7" x14ac:dyDescent="0.3">
      <c r="B46" s="11" t="s">
        <v>87</v>
      </c>
      <c r="C46" s="126">
        <f>'Tellijst Theresiastraat 8'!U46</f>
        <v>24</v>
      </c>
      <c r="D46" s="8"/>
      <c r="E46" s="8"/>
      <c r="F46" s="112">
        <v>0</v>
      </c>
      <c r="G46" s="125">
        <f t="shared" si="0"/>
        <v>0</v>
      </c>
    </row>
    <row r="47" spans="2:7" x14ac:dyDescent="0.3">
      <c r="B47" s="11" t="s">
        <v>85</v>
      </c>
      <c r="C47" s="126">
        <f>'Tellijst Theresiastraat 8'!U47</f>
        <v>1</v>
      </c>
      <c r="D47" s="8"/>
      <c r="E47" s="8"/>
      <c r="F47" s="112">
        <v>0</v>
      </c>
      <c r="G47" s="125">
        <f t="shared" si="0"/>
        <v>0</v>
      </c>
    </row>
    <row r="48" spans="2:7" x14ac:dyDescent="0.3">
      <c r="B48" s="11" t="s">
        <v>84</v>
      </c>
      <c r="C48" s="126">
        <f>'Tellijst Theresiastraat 8'!U48</f>
        <v>7</v>
      </c>
      <c r="D48" s="8"/>
      <c r="E48" s="8"/>
      <c r="F48" s="112">
        <v>0</v>
      </c>
      <c r="G48" s="125">
        <f t="shared" si="0"/>
        <v>0</v>
      </c>
    </row>
    <row r="49" spans="2:7" x14ac:dyDescent="0.3">
      <c r="B49" s="11" t="s">
        <v>48</v>
      </c>
      <c r="C49" s="126">
        <f>'Tellijst Theresiastraat 8'!U49</f>
        <v>1</v>
      </c>
      <c r="D49" s="8"/>
      <c r="E49" s="8"/>
      <c r="F49" s="112">
        <v>0</v>
      </c>
      <c r="G49" s="125">
        <f t="shared" si="0"/>
        <v>0</v>
      </c>
    </row>
    <row r="50" spans="2:7" x14ac:dyDescent="0.3">
      <c r="B50" s="11" t="s">
        <v>49</v>
      </c>
      <c r="C50" s="126">
        <f>'Tellijst Theresiastraat 8'!U50</f>
        <v>39</v>
      </c>
      <c r="D50" s="8"/>
      <c r="E50" s="8"/>
      <c r="F50" s="112">
        <v>0</v>
      </c>
      <c r="G50" s="125">
        <f t="shared" si="0"/>
        <v>0</v>
      </c>
    </row>
    <row r="51" spans="2:7" x14ac:dyDescent="0.3">
      <c r="B51" s="11" t="s">
        <v>50</v>
      </c>
      <c r="C51" s="126">
        <f>'Tellijst Theresiastraat 8'!U51</f>
        <v>4</v>
      </c>
      <c r="D51" s="8"/>
      <c r="E51" s="8"/>
      <c r="F51" s="112">
        <v>0</v>
      </c>
      <c r="G51" s="125">
        <f t="shared" si="0"/>
        <v>0</v>
      </c>
    </row>
    <row r="52" spans="2:7" x14ac:dyDescent="0.3">
      <c r="B52" s="11" t="s">
        <v>51</v>
      </c>
      <c r="C52" s="126">
        <f>'Tellijst Theresiastraat 8'!U52</f>
        <v>15</v>
      </c>
      <c r="D52" s="8"/>
      <c r="E52" s="8"/>
      <c r="F52" s="112">
        <v>0</v>
      </c>
      <c r="G52" s="125">
        <f t="shared" si="0"/>
        <v>0</v>
      </c>
    </row>
    <row r="53" spans="2:7" x14ac:dyDescent="0.3">
      <c r="B53" s="11" t="s">
        <v>52</v>
      </c>
      <c r="C53" s="126">
        <f>'Tellijst Theresiastraat 8'!U53</f>
        <v>11</v>
      </c>
      <c r="D53" s="8"/>
      <c r="E53" s="8"/>
      <c r="F53" s="112">
        <v>0</v>
      </c>
      <c r="G53" s="125">
        <f t="shared" si="0"/>
        <v>0</v>
      </c>
    </row>
    <row r="54" spans="2:7" x14ac:dyDescent="0.3">
      <c r="B54" s="11" t="s">
        <v>53</v>
      </c>
      <c r="C54" s="126">
        <f>'Tellijst Theresiastraat 8'!U54</f>
        <v>6</v>
      </c>
      <c r="D54" s="8"/>
      <c r="E54" s="8"/>
      <c r="F54" s="112">
        <v>0</v>
      </c>
      <c r="G54" s="125">
        <f t="shared" si="0"/>
        <v>0</v>
      </c>
    </row>
    <row r="55" spans="2:7" x14ac:dyDescent="0.3">
      <c r="B55" s="11" t="s">
        <v>54</v>
      </c>
      <c r="C55" s="126">
        <f>'Tellijst Theresiastraat 8'!U55</f>
        <v>54</v>
      </c>
      <c r="D55" s="8"/>
      <c r="E55" s="8"/>
      <c r="F55" s="112">
        <v>0</v>
      </c>
      <c r="G55" s="125">
        <f t="shared" si="0"/>
        <v>0</v>
      </c>
    </row>
    <row r="56" spans="2:7" x14ac:dyDescent="0.3">
      <c r="B56" s="11" t="s">
        <v>55</v>
      </c>
      <c r="C56" s="126">
        <f>'Tellijst Theresiastraat 8'!U56</f>
        <v>6</v>
      </c>
      <c r="D56" s="8"/>
      <c r="E56" s="8"/>
      <c r="F56" s="112">
        <v>0</v>
      </c>
      <c r="G56" s="125">
        <f t="shared" si="0"/>
        <v>0</v>
      </c>
    </row>
    <row r="57" spans="2:7" x14ac:dyDescent="0.3">
      <c r="B57" s="11" t="s">
        <v>56</v>
      </c>
      <c r="C57" s="126">
        <f>'Tellijst Theresiastraat 8'!U57</f>
        <v>22</v>
      </c>
      <c r="D57" s="8"/>
      <c r="E57" s="8"/>
      <c r="F57" s="112">
        <v>0</v>
      </c>
      <c r="G57" s="125">
        <f t="shared" si="0"/>
        <v>0</v>
      </c>
    </row>
    <row r="58" spans="2:7" x14ac:dyDescent="0.3">
      <c r="B58" s="11" t="s">
        <v>57</v>
      </c>
      <c r="C58" s="126">
        <f>'Tellijst Theresiastraat 8'!U58</f>
        <v>12</v>
      </c>
      <c r="D58" s="8"/>
      <c r="E58" s="8"/>
      <c r="F58" s="112">
        <v>0</v>
      </c>
      <c r="G58" s="125">
        <f t="shared" si="0"/>
        <v>0</v>
      </c>
    </row>
    <row r="59" spans="2:7" x14ac:dyDescent="0.3">
      <c r="B59" s="11" t="s">
        <v>58</v>
      </c>
      <c r="C59" s="126">
        <f>'Tellijst Theresiastraat 8'!U59</f>
        <v>18</v>
      </c>
      <c r="D59" s="8"/>
      <c r="E59" s="8"/>
      <c r="F59" s="112">
        <v>0</v>
      </c>
      <c r="G59" s="125">
        <f t="shared" si="0"/>
        <v>0</v>
      </c>
    </row>
    <row r="60" spans="2:7" x14ac:dyDescent="0.3">
      <c r="B60" s="11" t="s">
        <v>59</v>
      </c>
      <c r="C60" s="126">
        <f>'Tellijst Theresiastraat 8'!U60</f>
        <v>5</v>
      </c>
      <c r="D60" s="8"/>
      <c r="E60" s="8"/>
      <c r="F60" s="112">
        <v>0</v>
      </c>
      <c r="G60" s="125">
        <f t="shared" si="0"/>
        <v>0</v>
      </c>
    </row>
    <row r="61" spans="2:7" x14ac:dyDescent="0.3">
      <c r="B61" s="11" t="s">
        <v>60</v>
      </c>
      <c r="C61" s="126">
        <f>'Tellijst Theresiastraat 8'!U61</f>
        <v>14</v>
      </c>
      <c r="D61" s="8"/>
      <c r="E61" s="8"/>
      <c r="F61" s="112">
        <v>0</v>
      </c>
      <c r="G61" s="125">
        <f t="shared" si="0"/>
        <v>0</v>
      </c>
    </row>
    <row r="62" spans="2:7" x14ac:dyDescent="0.3">
      <c r="B62" s="11" t="s">
        <v>61</v>
      </c>
      <c r="C62" s="126">
        <f>'Tellijst Theresiastraat 8'!U62</f>
        <v>0</v>
      </c>
      <c r="D62" s="8"/>
      <c r="E62" s="8"/>
      <c r="F62" s="112">
        <v>0</v>
      </c>
      <c r="G62" s="125">
        <f t="shared" si="0"/>
        <v>0</v>
      </c>
    </row>
    <row r="63" spans="2:7" x14ac:dyDescent="0.3">
      <c r="B63" s="11" t="s">
        <v>62</v>
      </c>
      <c r="C63" s="126">
        <f>'Tellijst Theresiastraat 8'!U63</f>
        <v>2</v>
      </c>
      <c r="D63" s="8"/>
      <c r="E63" s="8"/>
      <c r="F63" s="112">
        <v>0</v>
      </c>
      <c r="G63" s="125">
        <f t="shared" si="0"/>
        <v>0</v>
      </c>
    </row>
    <row r="64" spans="2:7" x14ac:dyDescent="0.3">
      <c r="B64" s="11" t="s">
        <v>63</v>
      </c>
      <c r="C64" s="126">
        <f>'Tellijst Theresiastraat 8'!U64</f>
        <v>0</v>
      </c>
      <c r="D64" s="8"/>
      <c r="E64" s="8"/>
      <c r="F64" s="112">
        <v>0</v>
      </c>
      <c r="G64" s="125">
        <f t="shared" si="0"/>
        <v>0</v>
      </c>
    </row>
    <row r="65" spans="2:7" x14ac:dyDescent="0.3">
      <c r="B65" s="11" t="s">
        <v>64</v>
      </c>
      <c r="C65" s="126">
        <f>'Tellijst Theresiastraat 8'!U65</f>
        <v>0</v>
      </c>
      <c r="D65" s="8"/>
      <c r="E65" s="8"/>
      <c r="F65" s="112">
        <v>0</v>
      </c>
      <c r="G65" s="125">
        <f t="shared" si="0"/>
        <v>0</v>
      </c>
    </row>
    <row r="66" spans="2:7" x14ac:dyDescent="0.3">
      <c r="B66" s="11" t="s">
        <v>65</v>
      </c>
      <c r="C66" s="126">
        <f>'Tellijst Theresiastraat 8'!U66</f>
        <v>7</v>
      </c>
      <c r="D66" s="8"/>
      <c r="E66" s="8"/>
      <c r="F66" s="112">
        <v>0</v>
      </c>
      <c r="G66" s="125">
        <f t="shared" si="0"/>
        <v>0</v>
      </c>
    </row>
    <row r="67" spans="2:7" x14ac:dyDescent="0.3">
      <c r="B67" s="11" t="s">
        <v>66</v>
      </c>
      <c r="C67" s="126">
        <f>'Tellijst Theresiastraat 8'!U67</f>
        <v>2</v>
      </c>
      <c r="D67" s="8"/>
      <c r="E67" s="8"/>
      <c r="F67" s="112">
        <v>0</v>
      </c>
      <c r="G67" s="125">
        <f t="shared" si="0"/>
        <v>0</v>
      </c>
    </row>
    <row r="68" spans="2:7" x14ac:dyDescent="0.3">
      <c r="B68" s="11" t="s">
        <v>67</v>
      </c>
      <c r="C68" s="126">
        <f>'Tellijst Theresiastraat 8'!U68</f>
        <v>16</v>
      </c>
      <c r="D68" s="8"/>
      <c r="E68" s="8"/>
      <c r="F68" s="112">
        <v>0</v>
      </c>
      <c r="G68" s="125">
        <f t="shared" si="0"/>
        <v>0</v>
      </c>
    </row>
    <row r="69" spans="2:7" x14ac:dyDescent="0.3">
      <c r="B69" s="11" t="s">
        <v>68</v>
      </c>
      <c r="C69" s="126">
        <f>'Tellijst Theresiastraat 8'!U69</f>
        <v>0</v>
      </c>
      <c r="D69" s="8"/>
      <c r="E69" s="8"/>
      <c r="F69" s="112">
        <v>0</v>
      </c>
      <c r="G69" s="125">
        <f t="shared" si="0"/>
        <v>0</v>
      </c>
    </row>
    <row r="70" spans="2:7" x14ac:dyDescent="0.3">
      <c r="B70" s="11" t="s">
        <v>69</v>
      </c>
      <c r="C70" s="126">
        <f>'Tellijst Theresiastraat 8'!U70</f>
        <v>0</v>
      </c>
      <c r="D70" s="8"/>
      <c r="E70" s="8"/>
      <c r="F70" s="112">
        <v>0</v>
      </c>
      <c r="G70" s="125">
        <f t="shared" si="0"/>
        <v>0</v>
      </c>
    </row>
    <row r="71" spans="2:7" x14ac:dyDescent="0.3">
      <c r="B71" s="11" t="s">
        <v>70</v>
      </c>
      <c r="C71" s="126">
        <f>'Tellijst Theresiastraat 8'!U71</f>
        <v>0</v>
      </c>
      <c r="D71" s="8"/>
      <c r="E71" s="8"/>
      <c r="F71" s="112">
        <v>0</v>
      </c>
      <c r="G71" s="125">
        <f t="shared" si="0"/>
        <v>0</v>
      </c>
    </row>
    <row r="72" spans="2:7" x14ac:dyDescent="0.3">
      <c r="B72" s="11" t="s">
        <v>71</v>
      </c>
      <c r="C72" s="126">
        <f>'Tellijst Theresiastraat 8'!U72</f>
        <v>0</v>
      </c>
      <c r="D72" s="8"/>
      <c r="E72" s="8"/>
      <c r="F72" s="112">
        <v>0</v>
      </c>
      <c r="G72" s="125">
        <f t="shared" si="0"/>
        <v>0</v>
      </c>
    </row>
    <row r="73" spans="2:7" x14ac:dyDescent="0.3">
      <c r="B73" s="11" t="s">
        <v>72</v>
      </c>
      <c r="C73" s="126">
        <f>'Tellijst Theresiastraat 8'!U73</f>
        <v>0</v>
      </c>
      <c r="D73" s="8"/>
      <c r="E73" s="8"/>
      <c r="F73" s="112">
        <v>0</v>
      </c>
      <c r="G73" s="125">
        <f t="shared" si="0"/>
        <v>0</v>
      </c>
    </row>
    <row r="74" spans="2:7" x14ac:dyDescent="0.3">
      <c r="B74" s="11" t="s">
        <v>73</v>
      </c>
      <c r="C74" s="126">
        <f>'Tellijst Theresiastraat 8'!U74</f>
        <v>4</v>
      </c>
      <c r="D74" s="8"/>
      <c r="E74" s="8"/>
      <c r="F74" s="112">
        <v>0</v>
      </c>
      <c r="G74" s="125">
        <f t="shared" si="0"/>
        <v>0</v>
      </c>
    </row>
    <row r="75" spans="2:7" x14ac:dyDescent="0.3">
      <c r="B75" s="11" t="s">
        <v>74</v>
      </c>
      <c r="C75" s="126">
        <f>'Tellijst Theresiastraat 8'!U75</f>
        <v>0</v>
      </c>
      <c r="D75" s="8"/>
      <c r="E75" s="8"/>
      <c r="F75" s="112">
        <v>0</v>
      </c>
      <c r="G75" s="125">
        <f t="shared" si="0"/>
        <v>0</v>
      </c>
    </row>
    <row r="76" spans="2:7" x14ac:dyDescent="0.3">
      <c r="B76" s="11" t="s">
        <v>75</v>
      </c>
      <c r="C76" s="126">
        <f>'Tellijst Theresiastraat 8'!U76</f>
        <v>6</v>
      </c>
      <c r="D76" s="8"/>
      <c r="E76" s="8"/>
      <c r="F76" s="112">
        <v>0</v>
      </c>
      <c r="G76" s="125">
        <f t="shared" si="0"/>
        <v>0</v>
      </c>
    </row>
    <row r="77" spans="2:7" x14ac:dyDescent="0.3">
      <c r="B77" s="11" t="s">
        <v>76</v>
      </c>
      <c r="C77" s="126">
        <f>'Tellijst Theresiastraat 8'!U77</f>
        <v>0</v>
      </c>
      <c r="D77" s="8"/>
      <c r="E77" s="8"/>
      <c r="F77" s="112">
        <v>0</v>
      </c>
      <c r="G77" s="125">
        <f t="shared" ref="G77:G80" si="1">C77*F77</f>
        <v>0</v>
      </c>
    </row>
    <row r="78" spans="2:7" x14ac:dyDescent="0.3">
      <c r="B78" s="11" t="s">
        <v>77</v>
      </c>
      <c r="C78" s="126">
        <f>'Tellijst Theresiastraat 8'!U78</f>
        <v>2</v>
      </c>
      <c r="D78" s="8"/>
      <c r="E78" s="8"/>
      <c r="F78" s="112">
        <v>0</v>
      </c>
      <c r="G78" s="125">
        <f t="shared" si="1"/>
        <v>0</v>
      </c>
    </row>
    <row r="79" spans="2:7" x14ac:dyDescent="0.3">
      <c r="B79" s="11" t="s">
        <v>179</v>
      </c>
      <c r="C79" s="126">
        <f>'Tellijst Theresiastraat 8'!U79</f>
        <v>1</v>
      </c>
      <c r="D79" s="8"/>
      <c r="E79" s="8"/>
      <c r="F79" s="112">
        <v>0</v>
      </c>
      <c r="G79" s="125">
        <f t="shared" si="1"/>
        <v>0</v>
      </c>
    </row>
    <row r="80" spans="2:7" x14ac:dyDescent="0.3">
      <c r="B80" s="11" t="s">
        <v>181</v>
      </c>
      <c r="C80" s="126">
        <f>'Tellijst Theresiastraat 8'!U80</f>
        <v>18</v>
      </c>
      <c r="D80" s="8"/>
      <c r="E80" s="8"/>
      <c r="F80" s="112">
        <v>0</v>
      </c>
      <c r="G80" s="125">
        <f t="shared" si="1"/>
        <v>0</v>
      </c>
    </row>
    <row r="81" spans="2:7" x14ac:dyDescent="0.3">
      <c r="B81" s="11" t="s">
        <v>182</v>
      </c>
      <c r="C81" s="126">
        <f>'Tellijst Theresiastraat 8'!U81</f>
        <v>10</v>
      </c>
      <c r="D81" s="8"/>
      <c r="E81" s="8"/>
      <c r="F81" s="112">
        <v>0</v>
      </c>
      <c r="G81" s="125">
        <f t="shared" ref="G81:G83" si="2">C81*F81</f>
        <v>0</v>
      </c>
    </row>
    <row r="82" spans="2:7" x14ac:dyDescent="0.3">
      <c r="B82" s="11" t="s">
        <v>183</v>
      </c>
      <c r="C82" s="126">
        <f>'Tellijst Theresiastraat 8'!U82</f>
        <v>11</v>
      </c>
      <c r="D82" s="8"/>
      <c r="E82" s="8"/>
      <c r="F82" s="112">
        <v>0</v>
      </c>
      <c r="G82" s="125">
        <f t="shared" ref="G82" si="3">C82*F82</f>
        <v>0</v>
      </c>
    </row>
    <row r="83" spans="2:7" x14ac:dyDescent="0.3">
      <c r="B83" s="11" t="s">
        <v>188</v>
      </c>
      <c r="C83" s="126">
        <f>'Tellijst Theresiastraat 8'!U83</f>
        <v>10</v>
      </c>
      <c r="D83" s="8"/>
      <c r="E83" s="8"/>
      <c r="F83" s="112">
        <v>0</v>
      </c>
      <c r="G83" s="125">
        <f t="shared" si="2"/>
        <v>0</v>
      </c>
    </row>
    <row r="84" spans="2:7" x14ac:dyDescent="0.3">
      <c r="B84" s="32" t="s">
        <v>92</v>
      </c>
      <c r="C84" s="126">
        <f>'Tellijst Theresiastraat 8'!U84</f>
        <v>17</v>
      </c>
      <c r="D84" s="8"/>
      <c r="E84" s="8"/>
      <c r="F84" s="112">
        <v>0</v>
      </c>
      <c r="G84" s="125">
        <f t="shared" ref="G84:G89" si="4">C84*F84</f>
        <v>0</v>
      </c>
    </row>
    <row r="85" spans="2:7" x14ac:dyDescent="0.3">
      <c r="B85" s="32" t="s">
        <v>190</v>
      </c>
      <c r="C85" s="126">
        <f>'Tellijst Theresiastraat 8'!U85</f>
        <v>12</v>
      </c>
      <c r="D85" s="8"/>
      <c r="E85" s="8"/>
      <c r="F85" s="112">
        <v>0</v>
      </c>
      <c r="G85" s="125">
        <f t="shared" si="4"/>
        <v>0</v>
      </c>
    </row>
    <row r="86" spans="2:7" x14ac:dyDescent="0.3">
      <c r="B86" s="32" t="s">
        <v>191</v>
      </c>
      <c r="C86" s="126">
        <f>'Tellijst Theresiastraat 8'!U86</f>
        <v>4</v>
      </c>
      <c r="D86" s="8"/>
      <c r="E86" s="8"/>
      <c r="F86" s="112">
        <v>0</v>
      </c>
      <c r="G86" s="125">
        <f t="shared" si="4"/>
        <v>0</v>
      </c>
    </row>
    <row r="87" spans="2:7" x14ac:dyDescent="0.3">
      <c r="B87" s="32" t="s">
        <v>192</v>
      </c>
      <c r="C87" s="126">
        <f>'Tellijst Theresiastraat 8'!U87</f>
        <v>4</v>
      </c>
      <c r="D87" s="8"/>
      <c r="E87" s="8"/>
      <c r="F87" s="112">
        <v>0</v>
      </c>
      <c r="G87" s="125">
        <f t="shared" si="4"/>
        <v>0</v>
      </c>
    </row>
    <row r="88" spans="2:7" x14ac:dyDescent="0.3">
      <c r="B88" s="32" t="s">
        <v>193</v>
      </c>
      <c r="C88" s="126">
        <f>'Tellijst Theresiastraat 8'!U88</f>
        <v>4</v>
      </c>
      <c r="D88" s="8"/>
      <c r="E88" s="8"/>
      <c r="F88" s="112">
        <v>0</v>
      </c>
      <c r="G88" s="125">
        <f t="shared" si="4"/>
        <v>0</v>
      </c>
    </row>
    <row r="89" spans="2:7" x14ac:dyDescent="0.3">
      <c r="B89" s="32" t="s">
        <v>194</v>
      </c>
      <c r="C89" s="126">
        <f>'Tellijst Theresiastraat 8'!U89</f>
        <v>4</v>
      </c>
      <c r="D89" s="8"/>
      <c r="E89" s="8"/>
      <c r="F89" s="112">
        <v>0</v>
      </c>
      <c r="G89" s="125">
        <f t="shared" si="4"/>
        <v>0</v>
      </c>
    </row>
    <row r="90" spans="2:7" x14ac:dyDescent="0.3">
      <c r="B90" s="11" t="s">
        <v>188</v>
      </c>
      <c r="C90" s="126">
        <f>'Tellijst Theresiastraat 8'!U90</f>
        <v>14</v>
      </c>
      <c r="D90" s="8"/>
      <c r="E90" s="8"/>
      <c r="F90" s="112">
        <v>0</v>
      </c>
      <c r="G90" s="125">
        <f t="shared" ref="G90" si="5">C90*F90</f>
        <v>0</v>
      </c>
    </row>
    <row r="91" spans="2:7" x14ac:dyDescent="0.3">
      <c r="B91" s="27" t="s">
        <v>90</v>
      </c>
      <c r="C91" s="24"/>
      <c r="D91" s="24"/>
      <c r="E91" s="24"/>
      <c r="F91" s="24"/>
      <c r="G91" s="24"/>
    </row>
    <row r="92" spans="2:7" x14ac:dyDescent="0.3">
      <c r="B92" s="11" t="s">
        <v>39</v>
      </c>
      <c r="C92" s="126">
        <f>'Tellijst Theresiastraat 8'!U92</f>
        <v>15</v>
      </c>
      <c r="D92" s="111"/>
      <c r="E92" s="111"/>
      <c r="F92" s="112">
        <v>0</v>
      </c>
      <c r="G92" s="125">
        <f>C92*F92</f>
        <v>0</v>
      </c>
    </row>
    <row r="93" spans="2:7" x14ac:dyDescent="0.3">
      <c r="B93" s="11" t="s">
        <v>40</v>
      </c>
      <c r="C93" s="126">
        <f>'Tellijst Theresiastraat 8'!U93</f>
        <v>1</v>
      </c>
      <c r="D93" s="111"/>
      <c r="E93" s="111"/>
      <c r="F93" s="112">
        <v>0</v>
      </c>
      <c r="G93" s="125">
        <f t="shared" ref="G93:G96" si="6">C93*F93</f>
        <v>0</v>
      </c>
    </row>
    <row r="94" spans="2:7" x14ac:dyDescent="0.3">
      <c r="B94" s="11" t="s">
        <v>41</v>
      </c>
      <c r="C94" s="126">
        <f>'Tellijst Theresiastraat 8'!U94</f>
        <v>51</v>
      </c>
      <c r="D94" s="111"/>
      <c r="E94" s="111"/>
      <c r="F94" s="112">
        <v>0</v>
      </c>
      <c r="G94" s="125">
        <f t="shared" si="6"/>
        <v>0</v>
      </c>
    </row>
    <row r="95" spans="2:7" x14ac:dyDescent="0.3">
      <c r="B95" s="11" t="s">
        <v>42</v>
      </c>
      <c r="C95" s="126">
        <f>'Tellijst Theresiastraat 8'!U95</f>
        <v>1</v>
      </c>
      <c r="D95" s="111"/>
      <c r="E95" s="111"/>
      <c r="F95" s="112">
        <v>0</v>
      </c>
      <c r="G95" s="125">
        <f t="shared" si="6"/>
        <v>0</v>
      </c>
    </row>
    <row r="96" spans="2:7" x14ac:dyDescent="0.3">
      <c r="B96" s="11" t="s">
        <v>43</v>
      </c>
      <c r="C96" s="126">
        <f>'Tellijst Theresiastraat 8'!U96</f>
        <v>4</v>
      </c>
      <c r="D96" s="111"/>
      <c r="E96" s="111"/>
      <c r="F96" s="112">
        <v>0</v>
      </c>
      <c r="G96" s="125">
        <f t="shared" si="6"/>
        <v>0</v>
      </c>
    </row>
    <row r="97" spans="2:7" x14ac:dyDescent="0.3">
      <c r="B97" s="11" t="s">
        <v>44</v>
      </c>
      <c r="C97" s="126">
        <f>'Tellijst Theresiastraat 8'!U97</f>
        <v>5</v>
      </c>
      <c r="D97" s="111"/>
      <c r="E97" s="111"/>
      <c r="F97" s="112">
        <v>0</v>
      </c>
      <c r="G97" s="125">
        <f>C97*F97</f>
        <v>0</v>
      </c>
    </row>
    <row r="98" spans="2:7" x14ac:dyDescent="0.3">
      <c r="B98" s="31" t="s">
        <v>91</v>
      </c>
      <c r="C98" s="24"/>
      <c r="D98" s="24"/>
      <c r="E98" s="24"/>
      <c r="F98" s="24"/>
      <c r="G98" s="24"/>
    </row>
    <row r="99" spans="2:7" x14ac:dyDescent="0.3">
      <c r="B99" s="11" t="s">
        <v>92</v>
      </c>
      <c r="C99" s="126">
        <f>'Tellijst Theresiastraat 8'!U99</f>
        <v>0</v>
      </c>
      <c r="D99" s="111"/>
      <c r="E99" s="111"/>
      <c r="F99" s="112">
        <v>0</v>
      </c>
      <c r="G99" s="125">
        <f t="shared" ref="G99:G104" si="7">C99*F99</f>
        <v>0</v>
      </c>
    </row>
    <row r="100" spans="2:7" x14ac:dyDescent="0.3">
      <c r="B100" s="11" t="s">
        <v>93</v>
      </c>
      <c r="C100" s="126">
        <f>'Tellijst Theresiastraat 8'!U100</f>
        <v>0</v>
      </c>
      <c r="D100" s="113"/>
      <c r="E100" s="113"/>
      <c r="F100" s="114">
        <v>0</v>
      </c>
      <c r="G100" s="125">
        <f t="shared" si="7"/>
        <v>0</v>
      </c>
    </row>
    <row r="101" spans="2:7" x14ac:dyDescent="0.3">
      <c r="B101" s="11" t="s">
        <v>94</v>
      </c>
      <c r="C101" s="126">
        <f>'Tellijst Theresiastraat 8'!U101</f>
        <v>4</v>
      </c>
      <c r="D101" s="111"/>
      <c r="E101" s="111"/>
      <c r="F101" s="112">
        <v>0</v>
      </c>
      <c r="G101" s="125">
        <f t="shared" si="7"/>
        <v>0</v>
      </c>
    </row>
    <row r="102" spans="2:7" x14ac:dyDescent="0.3">
      <c r="B102" s="11" t="s">
        <v>198</v>
      </c>
      <c r="C102" s="126">
        <f>'Tellijst Theresiastraat 8'!U102</f>
        <v>0</v>
      </c>
      <c r="D102" s="111"/>
      <c r="E102" s="111"/>
      <c r="F102" s="112">
        <v>0</v>
      </c>
      <c r="G102" s="125">
        <f t="shared" si="7"/>
        <v>0</v>
      </c>
    </row>
    <row r="103" spans="2:7" x14ac:dyDescent="0.3">
      <c r="B103" s="32" t="s">
        <v>199</v>
      </c>
      <c r="C103" s="126">
        <f>'Tellijst Theresiastraat 8'!U103</f>
        <v>7</v>
      </c>
      <c r="D103" s="113"/>
      <c r="E103" s="113"/>
      <c r="F103" s="114">
        <v>0</v>
      </c>
      <c r="G103" s="125">
        <f t="shared" si="7"/>
        <v>0</v>
      </c>
    </row>
    <row r="104" spans="2:7" ht="15" thickBot="1" x14ac:dyDescent="0.35">
      <c r="B104" s="32" t="s">
        <v>200</v>
      </c>
      <c r="C104" s="126">
        <f>'Tellijst Theresiastraat 8'!U104</f>
        <v>5</v>
      </c>
      <c r="D104" s="113"/>
      <c r="E104" s="113"/>
      <c r="F104" s="114">
        <v>0</v>
      </c>
      <c r="G104" s="125">
        <f t="shared" si="7"/>
        <v>0</v>
      </c>
    </row>
    <row r="105" spans="2:7" ht="15" thickBot="1" x14ac:dyDescent="0.35">
      <c r="B105" s="115" t="s">
        <v>3</v>
      </c>
      <c r="C105" s="124">
        <f>SUM(C12:C104)</f>
        <v>2415</v>
      </c>
      <c r="D105" s="116"/>
      <c r="E105" s="116"/>
      <c r="F105" s="116"/>
      <c r="G105" s="123">
        <f>SUM(G12:G104)</f>
        <v>0</v>
      </c>
    </row>
    <row r="107" spans="2:7" x14ac:dyDescent="0.3">
      <c r="B107" s="103" t="s">
        <v>161</v>
      </c>
    </row>
    <row r="108" spans="2:7" x14ac:dyDescent="0.3">
      <c r="B108" s="34"/>
      <c r="C108" s="104" t="s">
        <v>162</v>
      </c>
      <c r="D108" s="34" t="s">
        <v>164</v>
      </c>
    </row>
    <row r="109" spans="2:7" x14ac:dyDescent="0.3">
      <c r="B109" s="105"/>
      <c r="C109" s="104" t="s">
        <v>162</v>
      </c>
      <c r="D109" s="34" t="s">
        <v>163</v>
      </c>
    </row>
  </sheetData>
  <dataValidations disablePrompts="1" count="1">
    <dataValidation type="list" allowBlank="1" showInputMessage="1" showErrorMessage="1" sqref="C4" xr:uid="{6547E222-BFE6-4299-AD27-E948B02E5C16}">
      <formula1>fases</formula1>
    </dataValidation>
  </dataValidations>
  <pageMargins left="0.70866141732283472" right="0.70866141732283472" top="0.74803149606299213" bottom="0.74803149606299213" header="0.31496062992125984" footer="0.31496062992125984"/>
  <pageSetup paperSize="8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740D5-2BB1-4551-9B2A-D9B2FB74AB64}">
  <sheetPr>
    <pageSetUpPr fitToPage="1"/>
  </sheetPr>
  <dimension ref="A2:I144"/>
  <sheetViews>
    <sheetView topLeftCell="A13" zoomScaleNormal="100" zoomScaleSheetLayoutView="85" workbookViewId="0">
      <selection activeCell="B132" sqref="B132"/>
    </sheetView>
  </sheetViews>
  <sheetFormatPr defaultRowHeight="14.4" x14ac:dyDescent="0.3"/>
  <cols>
    <col min="1" max="1" width="5.5546875" customWidth="1"/>
    <col min="2" max="2" width="52.44140625" customWidth="1"/>
    <col min="3" max="6" width="15.77734375" customWidth="1"/>
    <col min="7" max="7" width="25.77734375" customWidth="1"/>
    <col min="8" max="8" width="20.77734375" customWidth="1"/>
    <col min="9" max="9" width="15.77734375" customWidth="1"/>
  </cols>
  <sheetData>
    <row r="2" spans="1:9" s="34" customFormat="1" ht="13.95" customHeight="1" x14ac:dyDescent="0.3">
      <c r="A2" s="33"/>
      <c r="B2" s="33"/>
      <c r="C2" s="33"/>
      <c r="D2" s="33"/>
      <c r="E2" s="33"/>
      <c r="F2" s="33"/>
      <c r="G2" s="33"/>
      <c r="H2" s="33"/>
      <c r="I2" s="33"/>
    </row>
    <row r="3" spans="1:9" s="34" customFormat="1" ht="13.95" customHeight="1" x14ac:dyDescent="0.3">
      <c r="A3" s="35" t="s">
        <v>95</v>
      </c>
      <c r="B3" s="35"/>
      <c r="C3" s="36" t="s">
        <v>175</v>
      </c>
      <c r="D3" s="36"/>
      <c r="E3" s="37"/>
      <c r="F3" s="38"/>
      <c r="G3" s="38"/>
      <c r="H3" s="38"/>
      <c r="I3" s="38"/>
    </row>
    <row r="4" spans="1:9" s="34" customFormat="1" ht="13.95" customHeight="1" x14ac:dyDescent="0.3">
      <c r="A4" s="39" t="s">
        <v>96</v>
      </c>
      <c r="B4" s="39"/>
      <c r="C4" s="40" t="s">
        <v>177</v>
      </c>
      <c r="D4" s="40"/>
      <c r="E4" s="37"/>
      <c r="F4" s="38"/>
      <c r="G4" s="38"/>
      <c r="H4" s="38"/>
      <c r="I4" s="38"/>
    </row>
    <row r="5" spans="1:9" s="34" customFormat="1" ht="13.95" customHeight="1" x14ac:dyDescent="0.3">
      <c r="A5" s="35" t="s">
        <v>97</v>
      </c>
      <c r="B5" s="35"/>
      <c r="C5" s="41" t="s">
        <v>98</v>
      </c>
      <c r="D5" s="41"/>
      <c r="E5" s="37"/>
      <c r="F5" s="38"/>
      <c r="G5" s="38"/>
      <c r="H5" s="38"/>
      <c r="I5" s="38"/>
    </row>
    <row r="6" spans="1:9" s="34" customFormat="1" ht="13.95" customHeight="1" x14ac:dyDescent="0.3">
      <c r="A6" s="42"/>
      <c r="B6" s="42"/>
      <c r="C6" s="42"/>
      <c r="D6" s="42"/>
      <c r="E6" s="42"/>
      <c r="F6" s="42"/>
      <c r="G6" s="42"/>
      <c r="H6" s="42"/>
      <c r="I6" s="42"/>
    </row>
    <row r="7" spans="1:9" s="34" customFormat="1" ht="13.95" customHeight="1" x14ac:dyDescent="0.3"/>
    <row r="8" spans="1:9" x14ac:dyDescent="0.3">
      <c r="A8" s="43" t="s">
        <v>99</v>
      </c>
      <c r="B8" s="44" t="s">
        <v>100</v>
      </c>
      <c r="C8" s="45"/>
      <c r="D8" s="45"/>
      <c r="E8" s="46"/>
      <c r="F8" s="47"/>
      <c r="G8" s="47"/>
      <c r="H8" s="47"/>
      <c r="I8" s="47"/>
    </row>
    <row r="9" spans="1:9" x14ac:dyDescent="0.3">
      <c r="A9" s="48"/>
      <c r="B9" s="49" t="s">
        <v>101</v>
      </c>
      <c r="C9" s="50" t="s">
        <v>184</v>
      </c>
      <c r="D9" s="96" t="s">
        <v>185</v>
      </c>
      <c r="E9" s="51" t="s">
        <v>102</v>
      </c>
      <c r="F9" s="131" t="s">
        <v>103</v>
      </c>
      <c r="G9" s="52" t="s">
        <v>104</v>
      </c>
      <c r="H9" s="52" t="s">
        <v>105</v>
      </c>
      <c r="I9" s="53" t="s">
        <v>106</v>
      </c>
    </row>
    <row r="10" spans="1:9" x14ac:dyDescent="0.3">
      <c r="A10" s="48"/>
      <c r="B10" s="54" t="s">
        <v>107</v>
      </c>
      <c r="C10" s="118">
        <f>'Uren en materiaal  '!C105</f>
        <v>2415</v>
      </c>
      <c r="D10" s="132">
        <v>0</v>
      </c>
      <c r="E10" s="55">
        <v>0</v>
      </c>
      <c r="F10" s="133">
        <f>C10*D10*E10</f>
        <v>0</v>
      </c>
      <c r="G10" s="56"/>
      <c r="H10" s="56"/>
      <c r="I10" s="57"/>
    </row>
    <row r="11" spans="1:9" x14ac:dyDescent="0.3">
      <c r="A11" s="48"/>
      <c r="B11" s="54" t="s">
        <v>108</v>
      </c>
      <c r="C11" s="118">
        <f>'Uren en materiaal  '!C105</f>
        <v>2415</v>
      </c>
      <c r="D11" s="132">
        <v>0</v>
      </c>
      <c r="E11" s="55">
        <v>0</v>
      </c>
      <c r="F11" s="133">
        <f>C11*D11*E11</f>
        <v>0</v>
      </c>
      <c r="G11" s="56"/>
      <c r="H11" s="56"/>
      <c r="I11" s="57"/>
    </row>
    <row r="12" spans="1:9" x14ac:dyDescent="0.3">
      <c r="A12" s="48"/>
      <c r="B12" s="54" t="s">
        <v>109</v>
      </c>
      <c r="C12" s="58">
        <v>0</v>
      </c>
      <c r="D12" s="61"/>
      <c r="E12" s="55">
        <v>0</v>
      </c>
      <c r="F12" s="133">
        <f>C12*E12</f>
        <v>0</v>
      </c>
      <c r="G12" s="56"/>
      <c r="H12" s="56"/>
      <c r="I12" s="57"/>
    </row>
    <row r="13" spans="1:9" x14ac:dyDescent="0.3">
      <c r="A13" s="48"/>
      <c r="B13" s="54" t="s">
        <v>110</v>
      </c>
      <c r="C13" s="58">
        <v>0</v>
      </c>
      <c r="D13" s="61"/>
      <c r="E13" s="55">
        <v>0</v>
      </c>
      <c r="F13" s="133">
        <f>C13*E13</f>
        <v>0</v>
      </c>
      <c r="G13" s="56"/>
      <c r="H13" s="56"/>
      <c r="I13" s="57"/>
    </row>
    <row r="14" spans="1:9" x14ac:dyDescent="0.3">
      <c r="A14" s="48"/>
      <c r="B14" s="54" t="s">
        <v>111</v>
      </c>
      <c r="C14" s="58">
        <v>0</v>
      </c>
      <c r="D14" s="61"/>
      <c r="E14" s="55">
        <v>0</v>
      </c>
      <c r="F14" s="133">
        <f>C14*E14</f>
        <v>0</v>
      </c>
      <c r="G14" s="56"/>
      <c r="H14" s="56"/>
      <c r="I14" s="57"/>
    </row>
    <row r="15" spans="1:9" x14ac:dyDescent="0.3">
      <c r="A15" s="48"/>
      <c r="B15" s="54" t="s">
        <v>112</v>
      </c>
      <c r="C15" s="134"/>
      <c r="D15" s="61"/>
      <c r="E15" s="135"/>
      <c r="F15" s="136"/>
      <c r="G15" s="59">
        <v>0</v>
      </c>
      <c r="H15" s="56"/>
      <c r="I15" s="57"/>
    </row>
    <row r="16" spans="1:9" x14ac:dyDescent="0.3">
      <c r="A16" s="48"/>
      <c r="B16" s="54" t="s">
        <v>113</v>
      </c>
      <c r="C16" s="60"/>
      <c r="D16" s="61"/>
      <c r="E16" s="61"/>
      <c r="F16" s="137"/>
      <c r="G16" s="56"/>
      <c r="H16" s="119">
        <f>'Uren en materiaal  '!G105</f>
        <v>0</v>
      </c>
      <c r="I16" s="57"/>
    </row>
    <row r="17" spans="1:9" ht="15" thickBot="1" x14ac:dyDescent="0.35">
      <c r="A17" s="48"/>
      <c r="B17" s="64" t="s">
        <v>186</v>
      </c>
      <c r="C17" s="65"/>
      <c r="D17" s="66"/>
      <c r="E17" s="66"/>
      <c r="F17" s="138"/>
      <c r="G17" s="68"/>
      <c r="H17" s="69">
        <v>0</v>
      </c>
      <c r="I17" s="57"/>
    </row>
    <row r="18" spans="1:9" x14ac:dyDescent="0.3">
      <c r="A18" s="48"/>
      <c r="B18" s="70" t="s">
        <v>114</v>
      </c>
      <c r="C18" s="71"/>
      <c r="D18" s="139"/>
      <c r="E18" s="72"/>
      <c r="F18" s="140">
        <f>SUM(F10:F17)</f>
        <v>0</v>
      </c>
      <c r="G18" s="73">
        <f>SUM(G10:G17)</f>
        <v>0</v>
      </c>
      <c r="H18" s="73">
        <f>SUM(H10:H17)</f>
        <v>0</v>
      </c>
      <c r="I18" s="74"/>
    </row>
    <row r="19" spans="1:9" x14ac:dyDescent="0.3">
      <c r="A19" s="75"/>
      <c r="B19" s="76" t="s">
        <v>115</v>
      </c>
      <c r="C19" s="77">
        <v>0</v>
      </c>
      <c r="D19" s="61"/>
      <c r="E19" s="61"/>
      <c r="F19" s="137"/>
      <c r="G19" s="63">
        <f>G18*C19</f>
        <v>0</v>
      </c>
      <c r="H19" s="56"/>
      <c r="I19" s="57"/>
    </row>
    <row r="20" spans="1:9" x14ac:dyDescent="0.3">
      <c r="A20" s="75"/>
      <c r="B20" s="76" t="s">
        <v>116</v>
      </c>
      <c r="C20" s="77">
        <v>0</v>
      </c>
      <c r="D20" s="61"/>
      <c r="E20" s="61"/>
      <c r="F20" s="137"/>
      <c r="G20" s="56"/>
      <c r="H20" s="63">
        <f>C20*H18</f>
        <v>0</v>
      </c>
      <c r="I20" s="78"/>
    </row>
    <row r="21" spans="1:9" x14ac:dyDescent="0.3">
      <c r="A21" s="48"/>
      <c r="B21" s="76" t="s">
        <v>117</v>
      </c>
      <c r="C21" s="79"/>
      <c r="D21" s="141"/>
      <c r="E21" s="80"/>
      <c r="F21" s="142"/>
      <c r="G21" s="81"/>
      <c r="H21" s="81"/>
      <c r="I21" s="82">
        <f>SUM(F18:H20)</f>
        <v>0</v>
      </c>
    </row>
    <row r="22" spans="1:9" s="34" customFormat="1" ht="13.95" customHeight="1" x14ac:dyDescent="0.3">
      <c r="A22" s="83"/>
      <c r="B22"/>
      <c r="C22"/>
      <c r="D22"/>
      <c r="E22"/>
      <c r="F22"/>
      <c r="G22"/>
      <c r="H22"/>
      <c r="I22"/>
    </row>
    <row r="23" spans="1:9" x14ac:dyDescent="0.3">
      <c r="A23" s="43" t="s">
        <v>118</v>
      </c>
      <c r="B23" s="44" t="s">
        <v>119</v>
      </c>
      <c r="C23" s="45"/>
      <c r="D23" s="45"/>
      <c r="E23" s="46"/>
      <c r="F23" s="47"/>
      <c r="G23" s="47"/>
      <c r="H23" s="47"/>
      <c r="I23" s="47"/>
    </row>
    <row r="24" spans="1:9" x14ac:dyDescent="0.3">
      <c r="A24" s="48"/>
      <c r="B24" s="49" t="s">
        <v>101</v>
      </c>
      <c r="C24" s="50" t="s">
        <v>184</v>
      </c>
      <c r="D24" s="96" t="s">
        <v>185</v>
      </c>
      <c r="E24" s="51" t="s">
        <v>102</v>
      </c>
      <c r="F24" s="131" t="s">
        <v>103</v>
      </c>
      <c r="G24" s="52" t="s">
        <v>104</v>
      </c>
      <c r="H24" s="52" t="s">
        <v>105</v>
      </c>
      <c r="I24" s="53" t="s">
        <v>106</v>
      </c>
    </row>
    <row r="25" spans="1:9" x14ac:dyDescent="0.3">
      <c r="A25" s="48"/>
      <c r="B25" s="54" t="s">
        <v>107</v>
      </c>
      <c r="C25" s="84">
        <v>0</v>
      </c>
      <c r="D25" s="132">
        <v>0</v>
      </c>
      <c r="E25" s="55">
        <v>0</v>
      </c>
      <c r="F25" s="133">
        <f>C25*D25*E25</f>
        <v>0</v>
      </c>
      <c r="G25" s="56"/>
      <c r="H25" s="56"/>
      <c r="I25" s="57"/>
    </row>
    <row r="26" spans="1:9" x14ac:dyDescent="0.3">
      <c r="A26" s="48"/>
      <c r="B26" s="54" t="s">
        <v>108</v>
      </c>
      <c r="C26" s="84">
        <v>0</v>
      </c>
      <c r="D26" s="132">
        <v>0</v>
      </c>
      <c r="E26" s="55">
        <v>0</v>
      </c>
      <c r="F26" s="133">
        <f>C26*D26*E26</f>
        <v>0</v>
      </c>
      <c r="G26" s="56"/>
      <c r="H26" s="56"/>
      <c r="I26" s="57"/>
    </row>
    <row r="27" spans="1:9" x14ac:dyDescent="0.3">
      <c r="A27" s="48"/>
      <c r="B27" s="54" t="s">
        <v>109</v>
      </c>
      <c r="C27" s="58">
        <v>0</v>
      </c>
      <c r="D27" s="61"/>
      <c r="E27" s="55">
        <v>0</v>
      </c>
      <c r="F27" s="133">
        <f>C27*E27</f>
        <v>0</v>
      </c>
      <c r="G27" s="56"/>
      <c r="H27" s="56"/>
      <c r="I27" s="57"/>
    </row>
    <row r="28" spans="1:9" x14ac:dyDescent="0.3">
      <c r="A28" s="48"/>
      <c r="B28" s="54" t="s">
        <v>110</v>
      </c>
      <c r="C28" s="58">
        <v>0</v>
      </c>
      <c r="D28" s="61"/>
      <c r="E28" s="55">
        <v>0</v>
      </c>
      <c r="F28" s="133">
        <f>C28*E28</f>
        <v>0</v>
      </c>
      <c r="G28" s="56"/>
      <c r="H28" s="56"/>
      <c r="I28" s="57"/>
    </row>
    <row r="29" spans="1:9" x14ac:dyDescent="0.3">
      <c r="A29" s="48"/>
      <c r="B29" s="54" t="s">
        <v>111</v>
      </c>
      <c r="C29" s="58">
        <v>0</v>
      </c>
      <c r="D29" s="61"/>
      <c r="E29" s="55">
        <v>0</v>
      </c>
      <c r="F29" s="133">
        <f>C29*E29</f>
        <v>0</v>
      </c>
      <c r="G29" s="56"/>
      <c r="H29" s="56"/>
      <c r="I29" s="57"/>
    </row>
    <row r="30" spans="1:9" x14ac:dyDescent="0.3">
      <c r="A30" s="48"/>
      <c r="B30" s="54" t="s">
        <v>112</v>
      </c>
      <c r="C30" s="134"/>
      <c r="D30" s="61"/>
      <c r="E30" s="135"/>
      <c r="F30" s="136"/>
      <c r="G30" s="59">
        <v>0</v>
      </c>
      <c r="H30" s="56"/>
      <c r="I30" s="57"/>
    </row>
    <row r="31" spans="1:9" x14ac:dyDescent="0.3">
      <c r="A31" s="48"/>
      <c r="B31" s="54" t="s">
        <v>113</v>
      </c>
      <c r="C31" s="60"/>
      <c r="D31" s="61"/>
      <c r="E31" s="61"/>
      <c r="F31" s="137"/>
      <c r="G31" s="56"/>
      <c r="H31" s="59">
        <v>0</v>
      </c>
      <c r="I31" s="57"/>
    </row>
    <row r="32" spans="1:9" ht="15" thickBot="1" x14ac:dyDescent="0.35">
      <c r="A32" s="48"/>
      <c r="B32" s="64" t="s">
        <v>186</v>
      </c>
      <c r="C32" s="65"/>
      <c r="D32" s="66"/>
      <c r="E32" s="66"/>
      <c r="F32" s="138"/>
      <c r="G32" s="68"/>
      <c r="H32" s="69">
        <v>0</v>
      </c>
      <c r="I32" s="57"/>
    </row>
    <row r="33" spans="1:9" x14ac:dyDescent="0.3">
      <c r="A33" s="48"/>
      <c r="B33" s="70" t="s">
        <v>114</v>
      </c>
      <c r="C33" s="71"/>
      <c r="D33" s="139"/>
      <c r="E33" s="72"/>
      <c r="F33" s="140">
        <f>SUM(F25:F32)</f>
        <v>0</v>
      </c>
      <c r="G33" s="73">
        <f>SUM(G25:G32)</f>
        <v>0</v>
      </c>
      <c r="H33" s="73">
        <f>SUM(H25:H32)</f>
        <v>0</v>
      </c>
      <c r="I33" s="57"/>
    </row>
    <row r="34" spans="1:9" x14ac:dyDescent="0.3">
      <c r="A34" s="75"/>
      <c r="B34" s="76" t="s">
        <v>115</v>
      </c>
      <c r="C34" s="77">
        <v>0</v>
      </c>
      <c r="D34" s="61"/>
      <c r="E34" s="61"/>
      <c r="F34" s="137"/>
      <c r="G34" s="63">
        <f>G33*C34</f>
        <v>0</v>
      </c>
      <c r="H34" s="56"/>
      <c r="I34" s="57"/>
    </row>
    <row r="35" spans="1:9" x14ac:dyDescent="0.3">
      <c r="A35" s="75"/>
      <c r="B35" s="76" t="s">
        <v>116</v>
      </c>
      <c r="C35" s="77">
        <v>0</v>
      </c>
      <c r="D35" s="61"/>
      <c r="E35" s="61"/>
      <c r="F35" s="137"/>
      <c r="G35" s="56"/>
      <c r="H35" s="63">
        <f>C35*H33</f>
        <v>0</v>
      </c>
      <c r="I35" s="57"/>
    </row>
    <row r="36" spans="1:9" x14ac:dyDescent="0.3">
      <c r="A36" s="48"/>
      <c r="B36" s="76" t="s">
        <v>117</v>
      </c>
      <c r="C36" s="79"/>
      <c r="D36" s="141"/>
      <c r="E36" s="80"/>
      <c r="F36" s="142"/>
      <c r="G36" s="81"/>
      <c r="H36" s="81"/>
      <c r="I36" s="82">
        <f>SUM(F33:H35)</f>
        <v>0</v>
      </c>
    </row>
    <row r="37" spans="1:9" s="34" customFormat="1" ht="13.95" customHeight="1" x14ac:dyDescent="0.3">
      <c r="A37" s="83"/>
      <c r="B37"/>
      <c r="C37"/>
      <c r="D37"/>
      <c r="E37"/>
      <c r="F37"/>
      <c r="G37"/>
      <c r="H37"/>
      <c r="I37"/>
    </row>
    <row r="38" spans="1:9" x14ac:dyDescent="0.3">
      <c r="A38" s="43" t="s">
        <v>120</v>
      </c>
      <c r="B38" s="44" t="s">
        <v>121</v>
      </c>
      <c r="C38" s="45"/>
      <c r="D38" s="45"/>
      <c r="E38" s="46"/>
      <c r="F38" s="47"/>
      <c r="G38" s="47"/>
      <c r="H38" s="47"/>
      <c r="I38" s="47"/>
    </row>
    <row r="39" spans="1:9" x14ac:dyDescent="0.3">
      <c r="A39" s="48"/>
      <c r="B39" s="49" t="s">
        <v>101</v>
      </c>
      <c r="C39" s="50" t="s">
        <v>184</v>
      </c>
      <c r="D39" s="96" t="s">
        <v>185</v>
      </c>
      <c r="E39" s="51" t="s">
        <v>102</v>
      </c>
      <c r="F39" s="131" t="s">
        <v>103</v>
      </c>
      <c r="G39" s="52" t="s">
        <v>104</v>
      </c>
      <c r="H39" s="52" t="s">
        <v>105</v>
      </c>
      <c r="I39" s="53" t="s">
        <v>106</v>
      </c>
    </row>
    <row r="40" spans="1:9" x14ac:dyDescent="0.3">
      <c r="A40" s="48"/>
      <c r="B40" s="54" t="s">
        <v>107</v>
      </c>
      <c r="C40" s="84">
        <v>0</v>
      </c>
      <c r="D40" s="132">
        <v>0</v>
      </c>
      <c r="E40" s="55">
        <v>0</v>
      </c>
      <c r="F40" s="133">
        <f>C40*D40*E40</f>
        <v>0</v>
      </c>
      <c r="G40" s="56"/>
      <c r="H40" s="56"/>
      <c r="I40" s="57"/>
    </row>
    <row r="41" spans="1:9" x14ac:dyDescent="0.3">
      <c r="A41" s="48"/>
      <c r="B41" s="54" t="s">
        <v>108</v>
      </c>
      <c r="C41" s="84">
        <v>0</v>
      </c>
      <c r="D41" s="132">
        <v>0</v>
      </c>
      <c r="E41" s="55">
        <v>0</v>
      </c>
      <c r="F41" s="133">
        <f>C41*D41*E41</f>
        <v>0</v>
      </c>
      <c r="G41" s="56"/>
      <c r="H41" s="56"/>
      <c r="I41" s="57"/>
    </row>
    <row r="42" spans="1:9" x14ac:dyDescent="0.3">
      <c r="A42" s="48"/>
      <c r="B42" s="54" t="s">
        <v>109</v>
      </c>
      <c r="C42" s="58">
        <v>10</v>
      </c>
      <c r="D42" s="61"/>
      <c r="E42" s="55">
        <v>1000</v>
      </c>
      <c r="F42" s="133">
        <f>C42*D42*E42</f>
        <v>0</v>
      </c>
      <c r="G42" s="56"/>
      <c r="H42" s="56"/>
      <c r="I42" s="57"/>
    </row>
    <row r="43" spans="1:9" x14ac:dyDescent="0.3">
      <c r="A43" s="48"/>
      <c r="B43" s="54" t="s">
        <v>110</v>
      </c>
      <c r="C43" s="58">
        <v>0</v>
      </c>
      <c r="D43" s="61"/>
      <c r="E43" s="55">
        <v>0</v>
      </c>
      <c r="F43" s="133">
        <f>C43*E43</f>
        <v>0</v>
      </c>
      <c r="G43" s="56"/>
      <c r="H43" s="56"/>
      <c r="I43" s="57"/>
    </row>
    <row r="44" spans="1:9" x14ac:dyDescent="0.3">
      <c r="A44" s="48"/>
      <c r="B44" s="54" t="s">
        <v>111</v>
      </c>
      <c r="C44" s="58">
        <v>0</v>
      </c>
      <c r="D44" s="61"/>
      <c r="E44" s="55">
        <v>0</v>
      </c>
      <c r="F44" s="133">
        <f>C44*E44</f>
        <v>0</v>
      </c>
      <c r="G44" s="56"/>
      <c r="H44" s="56"/>
      <c r="I44" s="57"/>
    </row>
    <row r="45" spans="1:9" x14ac:dyDescent="0.3">
      <c r="A45" s="48"/>
      <c r="B45" s="54" t="s">
        <v>112</v>
      </c>
      <c r="C45" s="134"/>
      <c r="D45" s="61"/>
      <c r="E45" s="135"/>
      <c r="F45" s="136"/>
      <c r="G45" s="59">
        <v>0</v>
      </c>
      <c r="H45" s="56"/>
      <c r="I45" s="57"/>
    </row>
    <row r="46" spans="1:9" x14ac:dyDescent="0.3">
      <c r="A46" s="48"/>
      <c r="B46" s="54" t="s">
        <v>113</v>
      </c>
      <c r="C46" s="60"/>
      <c r="D46" s="61"/>
      <c r="E46" s="61"/>
      <c r="F46" s="137"/>
      <c r="G46" s="56"/>
      <c r="H46" s="59">
        <v>0</v>
      </c>
      <c r="I46" s="57"/>
    </row>
    <row r="47" spans="1:9" ht="15" thickBot="1" x14ac:dyDescent="0.35">
      <c r="A47" s="48"/>
      <c r="B47" s="64" t="s">
        <v>186</v>
      </c>
      <c r="C47" s="65"/>
      <c r="D47" s="66"/>
      <c r="E47" s="66"/>
      <c r="F47" s="138"/>
      <c r="G47" s="68"/>
      <c r="H47" s="69">
        <v>0</v>
      </c>
      <c r="I47" s="57"/>
    </row>
    <row r="48" spans="1:9" x14ac:dyDescent="0.3">
      <c r="A48" s="48"/>
      <c r="B48" s="70" t="s">
        <v>114</v>
      </c>
      <c r="C48" s="71"/>
      <c r="D48" s="139"/>
      <c r="E48" s="72"/>
      <c r="F48" s="140">
        <f>SUM(F40:F47)</f>
        <v>0</v>
      </c>
      <c r="G48" s="73">
        <f>SUM(G40:G47)</f>
        <v>0</v>
      </c>
      <c r="H48" s="73">
        <f>SUM(H40:H47)</f>
        <v>0</v>
      </c>
      <c r="I48" s="57"/>
    </row>
    <row r="49" spans="1:9" x14ac:dyDescent="0.3">
      <c r="A49" s="75"/>
      <c r="B49" s="76" t="s">
        <v>115</v>
      </c>
      <c r="C49" s="77">
        <v>0</v>
      </c>
      <c r="D49" s="61"/>
      <c r="E49" s="61"/>
      <c r="F49" s="137"/>
      <c r="G49" s="63">
        <f>G48*C49</f>
        <v>0</v>
      </c>
      <c r="H49" s="56"/>
      <c r="I49" s="57"/>
    </row>
    <row r="50" spans="1:9" x14ac:dyDescent="0.3">
      <c r="A50" s="75"/>
      <c r="B50" s="76" t="s">
        <v>116</v>
      </c>
      <c r="C50" s="77">
        <v>0</v>
      </c>
      <c r="D50" s="61"/>
      <c r="E50" s="61"/>
      <c r="F50" s="137"/>
      <c r="G50" s="56"/>
      <c r="H50" s="63">
        <f>C50*H48</f>
        <v>0</v>
      </c>
      <c r="I50" s="57"/>
    </row>
    <row r="51" spans="1:9" x14ac:dyDescent="0.3">
      <c r="A51" s="48"/>
      <c r="B51" s="76" t="s">
        <v>117</v>
      </c>
      <c r="C51" s="79"/>
      <c r="D51" s="141"/>
      <c r="E51" s="80"/>
      <c r="F51" s="142"/>
      <c r="G51" s="81"/>
      <c r="H51" s="81"/>
      <c r="I51" s="85">
        <f>SUM(F48:H50)</f>
        <v>0</v>
      </c>
    </row>
    <row r="52" spans="1:9" x14ac:dyDescent="0.3">
      <c r="A52" s="48"/>
      <c r="B52" s="86"/>
      <c r="C52" s="87"/>
      <c r="D52" s="87"/>
      <c r="E52" s="86"/>
      <c r="F52" s="88"/>
      <c r="G52" s="88"/>
      <c r="H52" s="88"/>
      <c r="I52" s="88"/>
    </row>
    <row r="53" spans="1:9" x14ac:dyDescent="0.3">
      <c r="A53" s="43" t="s">
        <v>122</v>
      </c>
      <c r="B53" s="44" t="s">
        <v>123</v>
      </c>
      <c r="C53" s="45"/>
      <c r="D53" s="45"/>
      <c r="E53" s="46"/>
      <c r="F53" s="47"/>
      <c r="G53" s="47"/>
      <c r="H53" s="47"/>
      <c r="I53" s="47"/>
    </row>
    <row r="54" spans="1:9" x14ac:dyDescent="0.3">
      <c r="A54" s="48"/>
      <c r="B54" s="89" t="s">
        <v>101</v>
      </c>
      <c r="C54" s="50" t="s">
        <v>184</v>
      </c>
      <c r="D54" s="96" t="s">
        <v>185</v>
      </c>
      <c r="E54" s="51" t="s">
        <v>102</v>
      </c>
      <c r="F54" s="131" t="s">
        <v>103</v>
      </c>
      <c r="G54" s="52" t="s">
        <v>104</v>
      </c>
      <c r="H54" s="52" t="s">
        <v>105</v>
      </c>
      <c r="I54" s="53" t="s">
        <v>106</v>
      </c>
    </row>
    <row r="55" spans="1:9" x14ac:dyDescent="0.3">
      <c r="A55" s="48"/>
      <c r="B55" s="54" t="s">
        <v>124</v>
      </c>
      <c r="C55" s="84">
        <v>0</v>
      </c>
      <c r="D55" s="132">
        <v>0</v>
      </c>
      <c r="E55" s="55">
        <v>0</v>
      </c>
      <c r="F55" s="133">
        <f>C55*D55*E55</f>
        <v>0</v>
      </c>
      <c r="G55" s="59">
        <v>0</v>
      </c>
      <c r="H55" s="59">
        <v>0</v>
      </c>
      <c r="I55" s="57"/>
    </row>
    <row r="56" spans="1:9" x14ac:dyDescent="0.3">
      <c r="A56" s="48"/>
      <c r="B56" s="54" t="s">
        <v>125</v>
      </c>
      <c r="C56" s="84">
        <v>0</v>
      </c>
      <c r="D56" s="132">
        <v>0</v>
      </c>
      <c r="E56" s="55">
        <v>0</v>
      </c>
      <c r="F56" s="133">
        <f>C56*D56*E56</f>
        <v>0</v>
      </c>
      <c r="G56" s="59">
        <v>0</v>
      </c>
      <c r="H56" s="59">
        <v>0</v>
      </c>
      <c r="I56" s="57"/>
    </row>
    <row r="57" spans="1:9" x14ac:dyDescent="0.3">
      <c r="A57" s="48"/>
      <c r="B57" s="54" t="s">
        <v>126</v>
      </c>
      <c r="C57" s="58">
        <v>0</v>
      </c>
      <c r="D57" s="132">
        <v>0</v>
      </c>
      <c r="E57" s="55">
        <v>0</v>
      </c>
      <c r="F57" s="133">
        <f>C57*D57*E57</f>
        <v>0</v>
      </c>
      <c r="G57" s="59">
        <v>0</v>
      </c>
      <c r="H57" s="59">
        <v>0</v>
      </c>
      <c r="I57" s="57"/>
    </row>
    <row r="58" spans="1:9" x14ac:dyDescent="0.3">
      <c r="A58" s="48"/>
      <c r="B58" s="54" t="s">
        <v>127</v>
      </c>
      <c r="C58" s="58">
        <v>0</v>
      </c>
      <c r="D58" s="132">
        <v>0</v>
      </c>
      <c r="E58" s="55">
        <v>0</v>
      </c>
      <c r="F58" s="133">
        <f t="shared" ref="F58:F60" si="0">C58*D58*E58</f>
        <v>0</v>
      </c>
      <c r="G58" s="59">
        <v>0</v>
      </c>
      <c r="H58" s="59">
        <v>0</v>
      </c>
      <c r="I58" s="57"/>
    </row>
    <row r="59" spans="1:9" x14ac:dyDescent="0.3">
      <c r="A59" s="48"/>
      <c r="B59" s="54" t="s">
        <v>128</v>
      </c>
      <c r="C59" s="58">
        <v>0</v>
      </c>
      <c r="D59" s="61"/>
      <c r="E59" s="55">
        <v>0</v>
      </c>
      <c r="F59" s="133">
        <f t="shared" si="0"/>
        <v>0</v>
      </c>
      <c r="G59" s="59">
        <v>0</v>
      </c>
      <c r="H59" s="59">
        <v>0</v>
      </c>
      <c r="I59" s="57"/>
    </row>
    <row r="60" spans="1:9" x14ac:dyDescent="0.3">
      <c r="A60" s="48"/>
      <c r="B60" s="54" t="s">
        <v>128</v>
      </c>
      <c r="C60" s="58">
        <v>0</v>
      </c>
      <c r="D60" s="61"/>
      <c r="E60" s="55">
        <v>0</v>
      </c>
      <c r="F60" s="133">
        <f t="shared" si="0"/>
        <v>0</v>
      </c>
      <c r="G60" s="59">
        <v>0</v>
      </c>
      <c r="H60" s="59">
        <v>0</v>
      </c>
      <c r="I60" s="57"/>
    </row>
    <row r="61" spans="1:9" x14ac:dyDescent="0.3">
      <c r="A61" s="48"/>
      <c r="B61" s="54" t="s">
        <v>112</v>
      </c>
      <c r="C61" s="134"/>
      <c r="D61" s="61"/>
      <c r="E61" s="135"/>
      <c r="F61" s="136"/>
      <c r="G61" s="59">
        <v>0</v>
      </c>
      <c r="H61" s="56"/>
      <c r="I61" s="57"/>
    </row>
    <row r="62" spans="1:9" x14ac:dyDescent="0.3">
      <c r="A62" s="48"/>
      <c r="B62" s="54" t="s">
        <v>112</v>
      </c>
      <c r="C62" s="134"/>
      <c r="D62" s="61"/>
      <c r="E62" s="135"/>
      <c r="F62" s="136"/>
      <c r="G62" s="59">
        <v>0</v>
      </c>
      <c r="H62" s="56"/>
      <c r="I62" s="57"/>
    </row>
    <row r="63" spans="1:9" x14ac:dyDescent="0.3">
      <c r="A63" s="48"/>
      <c r="B63" s="54" t="s">
        <v>129</v>
      </c>
      <c r="C63" s="58">
        <v>0</v>
      </c>
      <c r="D63" s="61"/>
      <c r="E63" s="55">
        <v>0</v>
      </c>
      <c r="F63" s="133">
        <f>C63*E63</f>
        <v>0</v>
      </c>
      <c r="G63" s="56"/>
      <c r="H63" s="56"/>
      <c r="I63" s="57"/>
    </row>
    <row r="64" spans="1:9" x14ac:dyDescent="0.3">
      <c r="A64" s="48"/>
      <c r="B64" s="54" t="s">
        <v>109</v>
      </c>
      <c r="C64" s="58">
        <v>0</v>
      </c>
      <c r="D64" s="61"/>
      <c r="E64" s="55">
        <v>0</v>
      </c>
      <c r="F64" s="133">
        <f>C64*E64</f>
        <v>0</v>
      </c>
      <c r="G64" s="56"/>
      <c r="H64" s="56"/>
      <c r="I64" s="57"/>
    </row>
    <row r="65" spans="1:9" x14ac:dyDescent="0.3">
      <c r="A65" s="48"/>
      <c r="B65" s="54" t="s">
        <v>110</v>
      </c>
      <c r="C65" s="58">
        <v>0</v>
      </c>
      <c r="D65" s="61"/>
      <c r="E65" s="55">
        <v>0</v>
      </c>
      <c r="F65" s="133">
        <f>C65*E65</f>
        <v>0</v>
      </c>
      <c r="G65" s="56"/>
      <c r="H65" s="56"/>
      <c r="I65" s="57"/>
    </row>
    <row r="66" spans="1:9" ht="15" thickBot="1" x14ac:dyDescent="0.35">
      <c r="A66" s="48"/>
      <c r="B66" s="64" t="s">
        <v>111</v>
      </c>
      <c r="C66" s="90">
        <v>0</v>
      </c>
      <c r="D66" s="61"/>
      <c r="E66" s="91">
        <v>0</v>
      </c>
      <c r="F66" s="133">
        <f>C66*E66</f>
        <v>0</v>
      </c>
      <c r="G66" s="68"/>
      <c r="H66" s="68"/>
      <c r="I66" s="57"/>
    </row>
    <row r="67" spans="1:9" x14ac:dyDescent="0.3">
      <c r="A67" s="48"/>
      <c r="B67" s="70" t="s">
        <v>114</v>
      </c>
      <c r="C67" s="71"/>
      <c r="D67" s="139"/>
      <c r="E67" s="72"/>
      <c r="F67" s="140">
        <f>SUM(F55:F66)</f>
        <v>0</v>
      </c>
      <c r="G67" s="73">
        <f>SUM(G55:G66)</f>
        <v>0</v>
      </c>
      <c r="H67" s="73">
        <f>SUM(H55:H66)</f>
        <v>0</v>
      </c>
      <c r="I67" s="57"/>
    </row>
    <row r="68" spans="1:9" x14ac:dyDescent="0.3">
      <c r="A68" s="75"/>
      <c r="B68" s="76" t="s">
        <v>115</v>
      </c>
      <c r="C68" s="77">
        <v>0</v>
      </c>
      <c r="D68" s="61"/>
      <c r="E68" s="61"/>
      <c r="F68" s="137"/>
      <c r="G68" s="63">
        <f>G67*C68</f>
        <v>0</v>
      </c>
      <c r="H68" s="56"/>
      <c r="I68" s="57"/>
    </row>
    <row r="69" spans="1:9" x14ac:dyDescent="0.3">
      <c r="A69" s="75"/>
      <c r="B69" s="76" t="s">
        <v>116</v>
      </c>
      <c r="C69" s="77">
        <v>0</v>
      </c>
      <c r="D69" s="61"/>
      <c r="E69" s="61"/>
      <c r="F69" s="137"/>
      <c r="G69" s="56"/>
      <c r="H69" s="63">
        <f>C69*H67</f>
        <v>0</v>
      </c>
      <c r="I69" s="57"/>
    </row>
    <row r="70" spans="1:9" x14ac:dyDescent="0.3">
      <c r="A70" s="48"/>
      <c r="B70" s="76" t="s">
        <v>117</v>
      </c>
      <c r="C70" s="79"/>
      <c r="D70" s="141"/>
      <c r="E70" s="80"/>
      <c r="F70" s="142"/>
      <c r="G70" s="81"/>
      <c r="H70" s="81"/>
      <c r="I70" s="85">
        <f>SUM(F67:H69)</f>
        <v>0</v>
      </c>
    </row>
    <row r="71" spans="1:9" x14ac:dyDescent="0.3">
      <c r="A71" s="48"/>
      <c r="B71" s="86"/>
      <c r="C71" s="87"/>
      <c r="D71" s="87"/>
      <c r="E71" s="86"/>
      <c r="F71" s="88"/>
      <c r="G71" s="88"/>
      <c r="H71" s="88"/>
      <c r="I71" s="88"/>
    </row>
    <row r="72" spans="1:9" x14ac:dyDescent="0.3">
      <c r="A72" s="43" t="s">
        <v>130</v>
      </c>
      <c r="B72" s="44" t="s">
        <v>131</v>
      </c>
      <c r="C72" s="45"/>
      <c r="D72" s="45"/>
      <c r="E72" s="46"/>
      <c r="F72" s="47"/>
      <c r="G72" s="47"/>
      <c r="H72" s="47"/>
      <c r="I72" s="47"/>
    </row>
    <row r="73" spans="1:9" x14ac:dyDescent="0.3">
      <c r="A73" s="48"/>
      <c r="B73" s="89" t="s">
        <v>101</v>
      </c>
      <c r="C73" s="50" t="s">
        <v>184</v>
      </c>
      <c r="D73" s="143"/>
      <c r="E73" s="51" t="s">
        <v>102</v>
      </c>
      <c r="F73" s="131" t="s">
        <v>103</v>
      </c>
      <c r="G73" s="52" t="s">
        <v>104</v>
      </c>
      <c r="H73" s="52" t="s">
        <v>105</v>
      </c>
      <c r="I73" s="53" t="s">
        <v>106</v>
      </c>
    </row>
    <row r="74" spans="1:9" x14ac:dyDescent="0.3">
      <c r="A74" s="48"/>
      <c r="B74" s="54" t="s">
        <v>132</v>
      </c>
      <c r="C74" s="84">
        <v>0</v>
      </c>
      <c r="D74" s="61"/>
      <c r="E74" s="55">
        <v>0</v>
      </c>
      <c r="F74" s="133">
        <f t="shared" ref="F74:F80" si="1">C74*E74</f>
        <v>0</v>
      </c>
      <c r="G74" s="59">
        <f>C74</f>
        <v>0</v>
      </c>
      <c r="H74" s="59">
        <v>0</v>
      </c>
      <c r="I74" s="57"/>
    </row>
    <row r="75" spans="1:9" x14ac:dyDescent="0.3">
      <c r="A75" s="48"/>
      <c r="B75" s="54" t="s">
        <v>133</v>
      </c>
      <c r="C75" s="84">
        <v>0</v>
      </c>
      <c r="D75" s="61"/>
      <c r="E75" s="55">
        <v>0</v>
      </c>
      <c r="F75" s="133">
        <f t="shared" si="1"/>
        <v>0</v>
      </c>
      <c r="G75" s="59">
        <f>C75</f>
        <v>0</v>
      </c>
      <c r="H75" s="59">
        <v>0</v>
      </c>
      <c r="I75" s="57"/>
    </row>
    <row r="76" spans="1:9" x14ac:dyDescent="0.3">
      <c r="A76" s="48"/>
      <c r="B76" s="54" t="s">
        <v>134</v>
      </c>
      <c r="C76" s="84">
        <v>0</v>
      </c>
      <c r="D76" s="61"/>
      <c r="E76" s="55">
        <v>0</v>
      </c>
      <c r="F76" s="133">
        <f t="shared" si="1"/>
        <v>0</v>
      </c>
      <c r="G76" s="59">
        <f>C76</f>
        <v>0</v>
      </c>
      <c r="H76" s="59">
        <v>0</v>
      </c>
      <c r="I76" s="57"/>
    </row>
    <row r="77" spans="1:9" x14ac:dyDescent="0.3">
      <c r="A77" s="48"/>
      <c r="B77" s="54" t="s">
        <v>135</v>
      </c>
      <c r="C77" s="84">
        <v>0</v>
      </c>
      <c r="D77" s="61"/>
      <c r="E77" s="55">
        <v>0</v>
      </c>
      <c r="F77" s="133">
        <f t="shared" si="1"/>
        <v>0</v>
      </c>
      <c r="G77" s="59">
        <f>C77</f>
        <v>0</v>
      </c>
      <c r="H77" s="59">
        <v>0</v>
      </c>
      <c r="I77" s="57"/>
    </row>
    <row r="78" spans="1:9" x14ac:dyDescent="0.3">
      <c r="A78" s="48"/>
      <c r="B78" s="54" t="s">
        <v>136</v>
      </c>
      <c r="C78" s="84">
        <v>0</v>
      </c>
      <c r="D78" s="61"/>
      <c r="E78" s="55">
        <v>0</v>
      </c>
      <c r="F78" s="133">
        <f t="shared" si="1"/>
        <v>0</v>
      </c>
      <c r="G78" s="59">
        <f>C78</f>
        <v>0</v>
      </c>
      <c r="H78" s="59">
        <v>0</v>
      </c>
      <c r="I78" s="57"/>
    </row>
    <row r="79" spans="1:9" x14ac:dyDescent="0.3">
      <c r="A79" s="48"/>
      <c r="B79" s="54" t="s">
        <v>128</v>
      </c>
      <c r="C79" s="58">
        <v>0</v>
      </c>
      <c r="D79" s="61"/>
      <c r="E79" s="55">
        <v>0</v>
      </c>
      <c r="F79" s="133">
        <f t="shared" si="1"/>
        <v>0</v>
      </c>
      <c r="G79" s="59">
        <v>0</v>
      </c>
      <c r="H79" s="59">
        <v>0</v>
      </c>
      <c r="I79" s="57"/>
    </row>
    <row r="80" spans="1:9" x14ac:dyDescent="0.3">
      <c r="A80" s="48"/>
      <c r="B80" s="54" t="s">
        <v>128</v>
      </c>
      <c r="C80" s="58">
        <v>0</v>
      </c>
      <c r="D80" s="61"/>
      <c r="E80" s="55">
        <v>0</v>
      </c>
      <c r="F80" s="133">
        <f t="shared" si="1"/>
        <v>0</v>
      </c>
      <c r="G80" s="59">
        <v>0</v>
      </c>
      <c r="H80" s="59">
        <v>0</v>
      </c>
      <c r="I80" s="57"/>
    </row>
    <row r="81" spans="1:9" x14ac:dyDescent="0.3">
      <c r="A81" s="48"/>
      <c r="B81" s="54" t="s">
        <v>112</v>
      </c>
      <c r="C81" s="134"/>
      <c r="D81" s="61"/>
      <c r="E81" s="135"/>
      <c r="F81" s="136"/>
      <c r="G81" s="59">
        <v>0</v>
      </c>
      <c r="H81" s="56"/>
      <c r="I81" s="57"/>
    </row>
    <row r="82" spans="1:9" x14ac:dyDescent="0.3">
      <c r="A82" s="48"/>
      <c r="B82" s="54" t="s">
        <v>137</v>
      </c>
      <c r="C82" s="134"/>
      <c r="D82" s="61"/>
      <c r="E82" s="135"/>
      <c r="F82" s="136"/>
      <c r="G82" s="59">
        <v>0</v>
      </c>
      <c r="H82" s="56"/>
      <c r="I82" s="57"/>
    </row>
    <row r="83" spans="1:9" x14ac:dyDescent="0.3">
      <c r="A83" s="48"/>
      <c r="B83" s="54" t="s">
        <v>129</v>
      </c>
      <c r="C83" s="58">
        <v>0</v>
      </c>
      <c r="D83" s="61"/>
      <c r="E83" s="55">
        <v>0</v>
      </c>
      <c r="F83" s="133">
        <f t="shared" ref="F83:F86" si="2">C83*E83</f>
        <v>0</v>
      </c>
      <c r="G83" s="56"/>
      <c r="H83" s="56"/>
      <c r="I83" s="57"/>
    </row>
    <row r="84" spans="1:9" x14ac:dyDescent="0.3">
      <c r="A84" s="48"/>
      <c r="B84" s="54" t="s">
        <v>109</v>
      </c>
      <c r="C84" s="58">
        <v>0</v>
      </c>
      <c r="D84" s="61"/>
      <c r="E84" s="55">
        <v>0</v>
      </c>
      <c r="F84" s="133">
        <f t="shared" si="2"/>
        <v>0</v>
      </c>
      <c r="G84" s="56"/>
      <c r="H84" s="56"/>
      <c r="I84" s="57"/>
    </row>
    <row r="85" spans="1:9" x14ac:dyDescent="0.3">
      <c r="A85" s="48"/>
      <c r="B85" s="54" t="s">
        <v>110</v>
      </c>
      <c r="C85" s="58">
        <v>0</v>
      </c>
      <c r="D85" s="61"/>
      <c r="E85" s="55">
        <v>0</v>
      </c>
      <c r="F85" s="133">
        <f t="shared" si="2"/>
        <v>0</v>
      </c>
      <c r="G85" s="56"/>
      <c r="H85" s="56"/>
      <c r="I85" s="57"/>
    </row>
    <row r="86" spans="1:9" ht="15" thickBot="1" x14ac:dyDescent="0.35">
      <c r="A86" s="48"/>
      <c r="B86" s="64" t="s">
        <v>111</v>
      </c>
      <c r="C86" s="90">
        <v>0</v>
      </c>
      <c r="D86" s="61"/>
      <c r="E86" s="91">
        <v>0</v>
      </c>
      <c r="F86" s="133">
        <f t="shared" si="2"/>
        <v>0</v>
      </c>
      <c r="G86" s="68"/>
      <c r="H86" s="68"/>
      <c r="I86" s="57"/>
    </row>
    <row r="87" spans="1:9" x14ac:dyDescent="0.3">
      <c r="A87" s="48"/>
      <c r="B87" s="70" t="s">
        <v>114</v>
      </c>
      <c r="C87" s="71"/>
      <c r="D87" s="139"/>
      <c r="E87" s="72"/>
      <c r="F87" s="140">
        <f>SUM(F74:F86)</f>
        <v>0</v>
      </c>
      <c r="G87" s="73">
        <f>SUM(G74:G86)</f>
        <v>0</v>
      </c>
      <c r="H87" s="73">
        <f>SUM(H74:H86)</f>
        <v>0</v>
      </c>
      <c r="I87" s="57"/>
    </row>
    <row r="88" spans="1:9" x14ac:dyDescent="0.3">
      <c r="A88" s="75"/>
      <c r="B88" s="76" t="s">
        <v>115</v>
      </c>
      <c r="C88" s="77">
        <v>0</v>
      </c>
      <c r="D88" s="61"/>
      <c r="E88" s="61"/>
      <c r="F88" s="137"/>
      <c r="G88" s="63">
        <f>G87*C88</f>
        <v>0</v>
      </c>
      <c r="H88" s="56"/>
      <c r="I88" s="57"/>
    </row>
    <row r="89" spans="1:9" x14ac:dyDescent="0.3">
      <c r="A89" s="75"/>
      <c r="B89" s="76" t="s">
        <v>116</v>
      </c>
      <c r="C89" s="77">
        <v>0</v>
      </c>
      <c r="D89" s="61"/>
      <c r="E89" s="61"/>
      <c r="F89" s="137"/>
      <c r="G89" s="56"/>
      <c r="H89" s="63">
        <f>C89*H87</f>
        <v>0</v>
      </c>
      <c r="I89" s="57"/>
    </row>
    <row r="90" spans="1:9" x14ac:dyDescent="0.3">
      <c r="A90" s="48"/>
      <c r="B90" s="76" t="s">
        <v>117</v>
      </c>
      <c r="C90" s="79"/>
      <c r="D90" s="141"/>
      <c r="E90" s="80"/>
      <c r="F90" s="142"/>
      <c r="G90" s="81"/>
      <c r="H90" s="81"/>
      <c r="I90" s="85">
        <f>SUM(F87:H89)</f>
        <v>0</v>
      </c>
    </row>
    <row r="91" spans="1:9" x14ac:dyDescent="0.3">
      <c r="A91" s="48"/>
      <c r="B91" s="86"/>
      <c r="C91" s="87"/>
      <c r="D91" s="87"/>
      <c r="E91" s="86"/>
      <c r="F91" s="88"/>
      <c r="G91" s="88"/>
      <c r="H91" s="88"/>
      <c r="I91" s="88"/>
    </row>
    <row r="92" spans="1:9" x14ac:dyDescent="0.3">
      <c r="A92" s="43" t="s">
        <v>138</v>
      </c>
      <c r="B92" s="44" t="s">
        <v>139</v>
      </c>
      <c r="C92" s="45"/>
      <c r="D92" s="45"/>
      <c r="E92" s="46"/>
      <c r="F92" s="47"/>
      <c r="G92" s="47"/>
      <c r="H92" s="47"/>
      <c r="I92" s="47"/>
    </row>
    <row r="93" spans="1:9" x14ac:dyDescent="0.3">
      <c r="A93" s="48"/>
      <c r="B93" s="89" t="s">
        <v>101</v>
      </c>
      <c r="C93" s="50" t="s">
        <v>184</v>
      </c>
      <c r="D93" s="143"/>
      <c r="E93" s="51" t="s">
        <v>102</v>
      </c>
      <c r="F93" s="131" t="s">
        <v>103</v>
      </c>
      <c r="G93" s="52" t="s">
        <v>104</v>
      </c>
      <c r="H93" s="52" t="s">
        <v>105</v>
      </c>
      <c r="I93" s="53" t="s">
        <v>106</v>
      </c>
    </row>
    <row r="94" spans="1:9" x14ac:dyDescent="0.3">
      <c r="A94" s="48"/>
      <c r="B94" s="54" t="s">
        <v>140</v>
      </c>
      <c r="C94" s="84">
        <v>0</v>
      </c>
      <c r="D94" s="61"/>
      <c r="E94" s="55">
        <v>0</v>
      </c>
      <c r="F94" s="133">
        <f t="shared" ref="F94:F99" si="3">C94*E94</f>
        <v>0</v>
      </c>
      <c r="G94" s="59">
        <v>0</v>
      </c>
      <c r="H94" s="59">
        <v>0</v>
      </c>
      <c r="I94" s="57"/>
    </row>
    <row r="95" spans="1:9" x14ac:dyDescent="0.3">
      <c r="A95" s="48"/>
      <c r="B95" s="54" t="s">
        <v>141</v>
      </c>
      <c r="C95" s="58">
        <v>0</v>
      </c>
      <c r="D95" s="61"/>
      <c r="E95" s="55">
        <v>0</v>
      </c>
      <c r="F95" s="133">
        <f t="shared" si="3"/>
        <v>0</v>
      </c>
      <c r="G95" s="59">
        <v>0</v>
      </c>
      <c r="H95" s="56"/>
      <c r="I95" s="57"/>
    </row>
    <row r="96" spans="1:9" x14ac:dyDescent="0.3">
      <c r="A96" s="48"/>
      <c r="B96" s="54" t="s">
        <v>142</v>
      </c>
      <c r="C96" s="58">
        <v>0</v>
      </c>
      <c r="D96" s="61"/>
      <c r="E96" s="55">
        <v>0</v>
      </c>
      <c r="F96" s="133">
        <f t="shared" si="3"/>
        <v>0</v>
      </c>
      <c r="G96" s="59">
        <v>0</v>
      </c>
      <c r="H96" s="56"/>
      <c r="I96" s="57"/>
    </row>
    <row r="97" spans="1:9" x14ac:dyDescent="0.3">
      <c r="A97" s="48"/>
      <c r="B97" s="54" t="s">
        <v>143</v>
      </c>
      <c r="C97" s="58">
        <v>0</v>
      </c>
      <c r="D97" s="61"/>
      <c r="E97" s="55">
        <v>0</v>
      </c>
      <c r="F97" s="133">
        <f t="shared" si="3"/>
        <v>0</v>
      </c>
      <c r="G97" s="59">
        <v>0</v>
      </c>
      <c r="H97" s="56"/>
      <c r="I97" s="57"/>
    </row>
    <row r="98" spans="1:9" x14ac:dyDescent="0.3">
      <c r="A98" s="48"/>
      <c r="B98" s="54" t="s">
        <v>128</v>
      </c>
      <c r="C98" s="58">
        <v>0</v>
      </c>
      <c r="D98" s="61"/>
      <c r="E98" s="55">
        <v>0</v>
      </c>
      <c r="F98" s="133">
        <f>C98*E98</f>
        <v>0</v>
      </c>
      <c r="G98" s="59">
        <v>0</v>
      </c>
      <c r="H98" s="56"/>
      <c r="I98" s="57"/>
    </row>
    <row r="99" spans="1:9" x14ac:dyDescent="0.3">
      <c r="A99" s="48"/>
      <c r="B99" s="54" t="s">
        <v>128</v>
      </c>
      <c r="C99" s="58">
        <v>0</v>
      </c>
      <c r="D99" s="61"/>
      <c r="E99" s="55">
        <v>0</v>
      </c>
      <c r="F99" s="133">
        <f t="shared" si="3"/>
        <v>0</v>
      </c>
      <c r="G99" s="59">
        <v>0</v>
      </c>
      <c r="H99" s="59">
        <v>0</v>
      </c>
      <c r="I99" s="57"/>
    </row>
    <row r="100" spans="1:9" x14ac:dyDescent="0.3">
      <c r="A100" s="48"/>
      <c r="B100" s="54" t="s">
        <v>112</v>
      </c>
      <c r="C100" s="134"/>
      <c r="D100" s="61"/>
      <c r="E100" s="135"/>
      <c r="F100" s="136"/>
      <c r="G100" s="59">
        <v>0</v>
      </c>
      <c r="H100" s="56"/>
      <c r="I100" s="57"/>
    </row>
    <row r="101" spans="1:9" x14ac:dyDescent="0.3">
      <c r="A101" s="48"/>
      <c r="B101" s="54" t="s">
        <v>137</v>
      </c>
      <c r="C101" s="134"/>
      <c r="D101" s="61"/>
      <c r="E101" s="135"/>
      <c r="F101" s="136"/>
      <c r="G101" s="59">
        <v>0</v>
      </c>
      <c r="H101" s="56"/>
      <c r="I101" s="57"/>
    </row>
    <row r="102" spans="1:9" x14ac:dyDescent="0.3">
      <c r="A102" s="48"/>
      <c r="B102" s="54" t="s">
        <v>129</v>
      </c>
      <c r="C102" s="58">
        <v>0</v>
      </c>
      <c r="D102" s="61"/>
      <c r="E102" s="55">
        <v>0</v>
      </c>
      <c r="F102" s="133">
        <f>C102*E102</f>
        <v>0</v>
      </c>
      <c r="G102" s="56"/>
      <c r="H102" s="56"/>
      <c r="I102" s="57"/>
    </row>
    <row r="103" spans="1:9" x14ac:dyDescent="0.3">
      <c r="A103" s="48"/>
      <c r="B103" s="54" t="s">
        <v>109</v>
      </c>
      <c r="C103" s="58">
        <v>0</v>
      </c>
      <c r="D103" s="61"/>
      <c r="E103" s="55">
        <v>0</v>
      </c>
      <c r="F103" s="133">
        <f t="shared" ref="F103:F105" si="4">C103*E103</f>
        <v>0</v>
      </c>
      <c r="G103" s="56"/>
      <c r="H103" s="56"/>
      <c r="I103" s="57"/>
    </row>
    <row r="104" spans="1:9" x14ac:dyDescent="0.3">
      <c r="A104" s="48"/>
      <c r="B104" s="54" t="s">
        <v>110</v>
      </c>
      <c r="C104" s="58">
        <v>0</v>
      </c>
      <c r="D104" s="61"/>
      <c r="E104" s="55">
        <v>0</v>
      </c>
      <c r="F104" s="133">
        <f t="shared" si="4"/>
        <v>0</v>
      </c>
      <c r="G104" s="56"/>
      <c r="H104" s="56"/>
      <c r="I104" s="57"/>
    </row>
    <row r="105" spans="1:9" ht="15" thickBot="1" x14ac:dyDescent="0.35">
      <c r="A105" s="48"/>
      <c r="B105" s="64" t="s">
        <v>111</v>
      </c>
      <c r="C105" s="90">
        <v>0</v>
      </c>
      <c r="D105" s="61"/>
      <c r="E105" s="91">
        <v>0</v>
      </c>
      <c r="F105" s="133">
        <f t="shared" si="4"/>
        <v>0</v>
      </c>
      <c r="G105" s="68"/>
      <c r="H105" s="68"/>
      <c r="I105" s="57"/>
    </row>
    <row r="106" spans="1:9" x14ac:dyDescent="0.3">
      <c r="A106" s="48"/>
      <c r="B106" s="70" t="s">
        <v>114</v>
      </c>
      <c r="C106" s="71"/>
      <c r="D106" s="139"/>
      <c r="E106" s="72"/>
      <c r="F106" s="140">
        <f>SUM(F94:F105)</f>
        <v>0</v>
      </c>
      <c r="G106" s="73">
        <f>SUM(G94:G105)</f>
        <v>0</v>
      </c>
      <c r="H106" s="73">
        <f>SUM(H94:H105)</f>
        <v>0</v>
      </c>
      <c r="I106" s="57"/>
    </row>
    <row r="107" spans="1:9" x14ac:dyDescent="0.3">
      <c r="A107" s="75"/>
      <c r="B107" s="76" t="s">
        <v>115</v>
      </c>
      <c r="C107" s="77">
        <v>0</v>
      </c>
      <c r="D107" s="61"/>
      <c r="E107" s="61"/>
      <c r="F107" s="137"/>
      <c r="G107" s="63">
        <f>G106*C107</f>
        <v>0</v>
      </c>
      <c r="H107" s="56"/>
      <c r="I107" s="57"/>
    </row>
    <row r="108" spans="1:9" x14ac:dyDescent="0.3">
      <c r="A108" s="75"/>
      <c r="B108" s="76" t="s">
        <v>116</v>
      </c>
      <c r="C108" s="77">
        <v>0</v>
      </c>
      <c r="D108" s="61"/>
      <c r="E108" s="61"/>
      <c r="F108" s="137"/>
      <c r="G108" s="56"/>
      <c r="H108" s="63">
        <f>C108*H106</f>
        <v>0</v>
      </c>
      <c r="I108" s="57"/>
    </row>
    <row r="109" spans="1:9" x14ac:dyDescent="0.3">
      <c r="A109" s="48"/>
      <c r="B109" s="76" t="s">
        <v>117</v>
      </c>
      <c r="C109" s="79"/>
      <c r="D109" s="141"/>
      <c r="E109" s="80"/>
      <c r="F109" s="142"/>
      <c r="G109" s="81"/>
      <c r="H109" s="81"/>
      <c r="I109" s="85">
        <f>SUM(F106:H108)</f>
        <v>0</v>
      </c>
    </row>
    <row r="110" spans="1:9" x14ac:dyDescent="0.3">
      <c r="A110" s="48"/>
    </row>
    <row r="111" spans="1:9" x14ac:dyDescent="0.3">
      <c r="A111" s="43" t="s">
        <v>144</v>
      </c>
      <c r="B111" s="44" t="s">
        <v>145</v>
      </c>
      <c r="C111" s="45"/>
      <c r="D111" s="45"/>
      <c r="E111" s="46"/>
      <c r="F111" s="47"/>
      <c r="G111" s="47"/>
      <c r="H111" s="47"/>
      <c r="I111" s="47"/>
    </row>
    <row r="112" spans="1:9" x14ac:dyDescent="0.3">
      <c r="A112" s="48"/>
      <c r="B112" s="49" t="s">
        <v>101</v>
      </c>
      <c r="C112" s="50" t="s">
        <v>184</v>
      </c>
      <c r="D112" s="143"/>
      <c r="E112" s="144" t="s">
        <v>102</v>
      </c>
      <c r="F112" s="145"/>
      <c r="G112" s="146"/>
      <c r="H112" s="146"/>
      <c r="I112" s="53" t="s">
        <v>106</v>
      </c>
    </row>
    <row r="113" spans="1:9" x14ac:dyDescent="0.3">
      <c r="A113" s="48"/>
      <c r="B113" s="54" t="s">
        <v>146</v>
      </c>
      <c r="C113" s="58">
        <v>0</v>
      </c>
      <c r="D113" s="61"/>
      <c r="E113" s="147">
        <v>0</v>
      </c>
      <c r="F113" s="57"/>
      <c r="G113" s="56"/>
      <c r="H113" s="56"/>
      <c r="I113" s="128">
        <f>C113*E113</f>
        <v>0</v>
      </c>
    </row>
    <row r="114" spans="1:9" x14ac:dyDescent="0.3">
      <c r="A114" s="48"/>
      <c r="B114" s="54" t="s">
        <v>147</v>
      </c>
      <c r="C114" s="58">
        <v>0</v>
      </c>
      <c r="D114" s="61"/>
      <c r="E114" s="147">
        <v>0</v>
      </c>
      <c r="F114" s="57"/>
      <c r="G114" s="56"/>
      <c r="H114" s="56"/>
      <c r="I114" s="128">
        <f t="shared" ref="I114:I119" si="5">C114*E114</f>
        <v>0</v>
      </c>
    </row>
    <row r="115" spans="1:9" x14ac:dyDescent="0.3">
      <c r="A115" s="48"/>
      <c r="B115" s="54" t="s">
        <v>148</v>
      </c>
      <c r="C115" s="58">
        <v>0</v>
      </c>
      <c r="D115" s="61"/>
      <c r="E115" s="147">
        <v>0</v>
      </c>
      <c r="F115" s="57"/>
      <c r="G115" s="56"/>
      <c r="H115" s="56"/>
      <c r="I115" s="128">
        <f t="shared" si="5"/>
        <v>0</v>
      </c>
    </row>
    <row r="116" spans="1:9" x14ac:dyDescent="0.3">
      <c r="A116" s="48"/>
      <c r="B116" s="54" t="s">
        <v>149</v>
      </c>
      <c r="C116" s="58">
        <v>0</v>
      </c>
      <c r="D116" s="61"/>
      <c r="E116" s="147">
        <v>0</v>
      </c>
      <c r="F116" s="57"/>
      <c r="G116" s="56"/>
      <c r="H116" s="56"/>
      <c r="I116" s="128">
        <f>C116*E116</f>
        <v>0</v>
      </c>
    </row>
    <row r="117" spans="1:9" x14ac:dyDescent="0.3">
      <c r="A117" s="48"/>
      <c r="B117" s="54" t="s">
        <v>150</v>
      </c>
      <c r="C117" s="58">
        <v>0</v>
      </c>
      <c r="D117" s="61"/>
      <c r="E117" s="147">
        <v>0</v>
      </c>
      <c r="F117" s="57"/>
      <c r="G117" s="56"/>
      <c r="H117" s="56"/>
      <c r="I117" s="128">
        <f t="shared" si="5"/>
        <v>0</v>
      </c>
    </row>
    <row r="118" spans="1:9" x14ac:dyDescent="0.3">
      <c r="A118" s="48"/>
      <c r="B118" s="54" t="s">
        <v>128</v>
      </c>
      <c r="C118" s="58">
        <v>0</v>
      </c>
      <c r="D118" s="61"/>
      <c r="E118" s="147">
        <v>0</v>
      </c>
      <c r="F118" s="57"/>
      <c r="G118" s="56"/>
      <c r="H118" s="56"/>
      <c r="I118" s="128">
        <f t="shared" si="5"/>
        <v>0</v>
      </c>
    </row>
    <row r="119" spans="1:9" ht="15" thickBot="1" x14ac:dyDescent="0.35">
      <c r="A119" s="48"/>
      <c r="B119" s="64" t="s">
        <v>128</v>
      </c>
      <c r="C119" s="90">
        <v>0</v>
      </c>
      <c r="D119" s="61"/>
      <c r="E119" s="148">
        <v>0</v>
      </c>
      <c r="F119" s="57"/>
      <c r="G119" s="56"/>
      <c r="H119" s="56"/>
      <c r="I119" s="128">
        <f t="shared" si="5"/>
        <v>0</v>
      </c>
    </row>
    <row r="120" spans="1:9" x14ac:dyDescent="0.3">
      <c r="A120" s="48"/>
      <c r="B120" s="70" t="s">
        <v>117</v>
      </c>
      <c r="C120" s="71"/>
      <c r="D120" s="139"/>
      <c r="E120" s="149"/>
      <c r="F120" s="150"/>
      <c r="G120" s="93"/>
      <c r="H120" s="93"/>
      <c r="I120" s="129">
        <f>SUM(I113:I119)</f>
        <v>0</v>
      </c>
    </row>
    <row r="121" spans="1:9" x14ac:dyDescent="0.3">
      <c r="A121" s="48"/>
      <c r="B121" s="86"/>
      <c r="C121" s="87"/>
      <c r="D121" s="87"/>
      <c r="E121" s="86"/>
      <c r="F121" s="94"/>
      <c r="G121" s="94"/>
      <c r="H121" s="94"/>
      <c r="I121" s="88"/>
    </row>
    <row r="122" spans="1:9" x14ac:dyDescent="0.3">
      <c r="A122" s="48"/>
      <c r="B122" s="95" t="s">
        <v>151</v>
      </c>
      <c r="C122" s="95"/>
      <c r="D122" s="95"/>
      <c r="E122" s="95"/>
      <c r="F122" s="95"/>
      <c r="G122" s="95"/>
      <c r="H122" s="95"/>
      <c r="I122" s="95"/>
    </row>
    <row r="123" spans="1:9" x14ac:dyDescent="0.3">
      <c r="A123" s="48"/>
      <c r="B123" s="76" t="s">
        <v>152</v>
      </c>
      <c r="C123" s="87"/>
      <c r="D123" s="87"/>
      <c r="E123" s="86"/>
      <c r="F123" s="88"/>
      <c r="G123" s="88"/>
      <c r="H123" s="88"/>
      <c r="I123" s="130">
        <f>SUM(I10:I120)</f>
        <v>0</v>
      </c>
    </row>
    <row r="124" spans="1:9" x14ac:dyDescent="0.3">
      <c r="A124" s="48"/>
    </row>
    <row r="125" spans="1:9" x14ac:dyDescent="0.3">
      <c r="A125" s="43" t="s">
        <v>153</v>
      </c>
      <c r="B125" s="44" t="s">
        <v>154</v>
      </c>
      <c r="C125" s="45"/>
      <c r="D125" s="45"/>
      <c r="E125" s="46"/>
      <c r="F125" s="47"/>
      <c r="G125" s="47"/>
      <c r="H125" s="47"/>
      <c r="I125" s="47"/>
    </row>
    <row r="126" spans="1:9" x14ac:dyDescent="0.3">
      <c r="A126" s="48"/>
      <c r="B126" s="49" t="s">
        <v>101</v>
      </c>
      <c r="C126" s="50" t="s">
        <v>155</v>
      </c>
      <c r="D126" s="151"/>
      <c r="E126" s="151"/>
      <c r="F126" s="152"/>
      <c r="G126" s="152"/>
      <c r="H126" s="153"/>
      <c r="I126" s="52" t="s">
        <v>106</v>
      </c>
    </row>
    <row r="127" spans="1:9" x14ac:dyDescent="0.3">
      <c r="A127" s="75"/>
      <c r="B127" s="54" t="s">
        <v>156</v>
      </c>
      <c r="C127" s="77">
        <v>0</v>
      </c>
      <c r="D127" s="97"/>
      <c r="E127" s="97"/>
      <c r="F127" s="61"/>
      <c r="G127" s="98"/>
      <c r="H127" s="62"/>
      <c r="I127" s="63">
        <f>C127*I123</f>
        <v>0</v>
      </c>
    </row>
    <row r="128" spans="1:9" ht="15" thickBot="1" x14ac:dyDescent="0.35">
      <c r="A128" s="75"/>
      <c r="B128" s="64" t="s">
        <v>157</v>
      </c>
      <c r="C128" s="127">
        <v>0</v>
      </c>
      <c r="D128" s="99"/>
      <c r="E128" s="99"/>
      <c r="F128" s="66"/>
      <c r="G128" s="66"/>
      <c r="H128" s="67"/>
      <c r="I128" s="63">
        <f>C128*I123</f>
        <v>0</v>
      </c>
    </row>
    <row r="129" spans="1:9" x14ac:dyDescent="0.3">
      <c r="A129" s="48"/>
      <c r="B129" s="70" t="s">
        <v>117</v>
      </c>
      <c r="C129" s="71"/>
      <c r="D129" s="71"/>
      <c r="E129" s="72"/>
      <c r="F129" s="92"/>
      <c r="G129" s="93"/>
      <c r="H129" s="93"/>
      <c r="I129" s="129">
        <f>SUM(I127:I128)</f>
        <v>0</v>
      </c>
    </row>
    <row r="130" spans="1:9" x14ac:dyDescent="0.3">
      <c r="A130" s="48"/>
      <c r="B130" s="87"/>
      <c r="C130" s="87"/>
      <c r="D130" s="87"/>
      <c r="E130" s="87"/>
      <c r="F130" s="87"/>
      <c r="G130" s="87"/>
      <c r="H130" s="87"/>
      <c r="I130" s="87"/>
    </row>
    <row r="131" spans="1:9" x14ac:dyDescent="0.3">
      <c r="A131" s="48"/>
      <c r="B131" s="95" t="s">
        <v>187</v>
      </c>
      <c r="C131" s="100"/>
      <c r="D131" s="100"/>
      <c r="E131" s="101"/>
      <c r="F131" s="102"/>
      <c r="G131" s="102"/>
      <c r="H131" s="102"/>
      <c r="I131" s="102">
        <f>I123+I129</f>
        <v>0</v>
      </c>
    </row>
    <row r="132" spans="1:9" x14ac:dyDescent="0.3">
      <c r="A132" s="48"/>
    </row>
    <row r="133" spans="1:9" x14ac:dyDescent="0.3">
      <c r="A133" s="48"/>
      <c r="B133" s="103" t="s">
        <v>158</v>
      </c>
    </row>
    <row r="134" spans="1:9" x14ac:dyDescent="0.3">
      <c r="B134" t="s">
        <v>159</v>
      </c>
    </row>
    <row r="135" spans="1:9" x14ac:dyDescent="0.3">
      <c r="B135" s="34" t="s">
        <v>160</v>
      </c>
      <c r="C135" s="104"/>
      <c r="D135" s="104"/>
      <c r="E135" s="34"/>
    </row>
    <row r="137" spans="1:9" x14ac:dyDescent="0.3">
      <c r="B137" s="103" t="s">
        <v>161</v>
      </c>
    </row>
    <row r="138" spans="1:9" x14ac:dyDescent="0.3">
      <c r="B138" s="117"/>
      <c r="C138" s="104" t="s">
        <v>162</v>
      </c>
      <c r="D138" s="104" t="s">
        <v>162</v>
      </c>
      <c r="E138" s="34" t="s">
        <v>176</v>
      </c>
    </row>
    <row r="139" spans="1:9" x14ac:dyDescent="0.3">
      <c r="B139" s="105"/>
      <c r="C139" s="104" t="s">
        <v>162</v>
      </c>
      <c r="D139" s="104" t="s">
        <v>162</v>
      </c>
      <c r="E139" s="34" t="s">
        <v>163</v>
      </c>
    </row>
    <row r="140" spans="1:9" x14ac:dyDescent="0.3">
      <c r="B140" s="34"/>
      <c r="C140" s="104" t="s">
        <v>162</v>
      </c>
      <c r="D140" s="104" t="s">
        <v>162</v>
      </c>
      <c r="E140" s="34" t="s">
        <v>164</v>
      </c>
    </row>
    <row r="141" spans="1:9" x14ac:dyDescent="0.3">
      <c r="B141" s="106"/>
      <c r="C141" s="104" t="s">
        <v>162</v>
      </c>
      <c r="D141" s="104" t="s">
        <v>162</v>
      </c>
      <c r="E141" s="34" t="s">
        <v>165</v>
      </c>
    </row>
    <row r="144" spans="1:9" x14ac:dyDescent="0.3">
      <c r="B144" s="36"/>
    </row>
  </sheetData>
  <dataValidations count="1">
    <dataValidation type="list" allowBlank="1" showInputMessage="1" showErrorMessage="1" sqref="C4:D4" xr:uid="{1F9FE7A1-9942-4874-8453-6F468FB67F03}">
      <formula1>fases</formula1>
    </dataValidation>
  </dataValidations>
  <pageMargins left="0.70866141732283472" right="0.70866141732283472" top="0.74803149606299213" bottom="0.74803149606299213" header="0.31496062992125984" footer="0.31496062992125984"/>
  <pageSetup paperSize="8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Tellijst Theresiastraat 8</vt:lpstr>
      <vt:lpstr>Uren en materiaal  </vt:lpstr>
      <vt:lpstr>Raming</vt:lpstr>
      <vt:lpstr>Raming!Afdrukbereik</vt:lpstr>
      <vt:lpstr>'Tellijst Theresiastraat 8'!Afdrukbereik</vt:lpstr>
      <vt:lpstr>'Uren en materiaal  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van der Horst</dc:creator>
  <cp:lastModifiedBy>Leon van der Horst</cp:lastModifiedBy>
  <cp:lastPrinted>2024-02-22T13:37:53Z</cp:lastPrinted>
  <dcterms:created xsi:type="dcterms:W3CDTF">2023-07-15T07:48:34Z</dcterms:created>
  <dcterms:modified xsi:type="dcterms:W3CDTF">2024-02-23T12:45:50Z</dcterms:modified>
</cp:coreProperties>
</file>