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Schoonmaak GLAS\publicatie\"/>
    </mc:Choice>
  </mc:AlternateContent>
  <xr:revisionPtr revIDLastSave="0" documentId="8_{3854A0DA-2CFC-4528-AE5B-682E919C842F}" xr6:coauthVersionLast="47" xr6:coauthVersionMax="47" xr10:uidLastSave="{00000000-0000-0000-0000-000000000000}"/>
  <bookViews>
    <workbookView xWindow="-108" yWindow="-108" windowWidth="23256" windowHeight="12576" xr2:uid="{77256304-0CE8-470C-B9DE-5B523F14472E}"/>
  </bookViews>
  <sheets>
    <sheet name="Inschrijfblad" sheetId="2" r:id="rId1"/>
    <sheet name="IVM Glas" sheetId="1" r:id="rId2"/>
    <sheet name="Uurtariefopbouw Contract" sheetId="3" r:id="rId3"/>
    <sheet name="Afroep ma-vr" sheetId="4" r:id="rId4"/>
    <sheet name="Afroep zaterdag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W" localSheetId="0">#REF!</definedName>
    <definedName name="\W">#REF!</definedName>
    <definedName name="\X" localSheetId="0">#REF!</definedName>
    <definedName name="\X">#REF!</definedName>
    <definedName name="_" localSheetId="0" hidden="1">[1]Blad1!#REF!</definedName>
    <definedName name="_" hidden="1">[1]Blad1!#REF!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DAT1" localSheetId="0">#REF!</definedName>
    <definedName name="_______DAT1">#REF!</definedName>
    <definedName name="_______DAT10" localSheetId="0">#REF!</definedName>
    <definedName name="_______DAT10">#REF!</definedName>
    <definedName name="_______DAT11" localSheetId="0">#REF!</definedName>
    <definedName name="_______DAT11">#REF!</definedName>
    <definedName name="_______DAT12" localSheetId="0">#REF!</definedName>
    <definedName name="_______DAT12">#REF!</definedName>
    <definedName name="_______DAT13" localSheetId="0">#REF!</definedName>
    <definedName name="_______DAT13">#REF!</definedName>
    <definedName name="_______DAT14" localSheetId="0">#REF!</definedName>
    <definedName name="_______DAT14">#REF!</definedName>
    <definedName name="_______DAT2" localSheetId="0">#REF!</definedName>
    <definedName name="_______DAT2">#REF!</definedName>
    <definedName name="_______DAT3" localSheetId="0">#REF!</definedName>
    <definedName name="_______DAT3">#REF!</definedName>
    <definedName name="_______DAT4" localSheetId="0">#REF!</definedName>
    <definedName name="_______DAT4">#REF!</definedName>
    <definedName name="_______DAT5" localSheetId="0">#REF!</definedName>
    <definedName name="_______DAT5">#REF!</definedName>
    <definedName name="_______DAT6" localSheetId="0">#REF!</definedName>
    <definedName name="_______DAT6">#REF!</definedName>
    <definedName name="_______DAT7" localSheetId="0">#REF!</definedName>
    <definedName name="_______DAT7">#REF!</definedName>
    <definedName name="_______DAT8" localSheetId="0">#REF!</definedName>
    <definedName name="_______DAT8">#REF!</definedName>
    <definedName name="_______DAT9" localSheetId="0">#REF!</definedName>
    <definedName name="_______DAT9">#REF!</definedName>
    <definedName name="______DAT1" localSheetId="0">#REF!</definedName>
    <definedName name="______DAT1">#REF!</definedName>
    <definedName name="______DAT10" localSheetId="0">#REF!</definedName>
    <definedName name="______DAT10">#REF!</definedName>
    <definedName name="______DAT11" localSheetId="0">#REF!</definedName>
    <definedName name="______DAT11">#REF!</definedName>
    <definedName name="______DAT12" localSheetId="0">#REF!</definedName>
    <definedName name="______DAT12">#REF!</definedName>
    <definedName name="______DAT13" localSheetId="0">#REF!</definedName>
    <definedName name="______DAT13">#REF!</definedName>
    <definedName name="______DAT14" localSheetId="0">#REF!</definedName>
    <definedName name="______DAT14">#REF!</definedName>
    <definedName name="______DAT2" localSheetId="0">#REF!</definedName>
    <definedName name="______DAT2">#REF!</definedName>
    <definedName name="______DAT3" localSheetId="0">#REF!</definedName>
    <definedName name="______DAT3">#REF!</definedName>
    <definedName name="______DAT4" localSheetId="0">#REF!</definedName>
    <definedName name="______DAT4">#REF!</definedName>
    <definedName name="______DAT5" localSheetId="0">#REF!</definedName>
    <definedName name="______DAT5">#REF!</definedName>
    <definedName name="______DAT6" localSheetId="0">#REF!</definedName>
    <definedName name="______DAT6">#REF!</definedName>
    <definedName name="______DAT7" localSheetId="0">#REF!</definedName>
    <definedName name="______DAT7">#REF!</definedName>
    <definedName name="______DAT8" localSheetId="0">#REF!</definedName>
    <definedName name="______DAT8">#REF!</definedName>
    <definedName name="______DAT9" localSheetId="0">#REF!</definedName>
    <definedName name="______DAT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 localSheetId="0">#REF!</definedName>
    <definedName name="____DAT1">#REF!</definedName>
    <definedName name="____DAT10" localSheetId="0">#REF!</definedName>
    <definedName name="____DAT10">#REF!</definedName>
    <definedName name="____DAT11" localSheetId="0">#REF!</definedName>
    <definedName name="____DAT11">#REF!</definedName>
    <definedName name="____DAT12" localSheetId="0">#REF!</definedName>
    <definedName name="____DAT12">#REF!</definedName>
    <definedName name="____DAT13" localSheetId="0">#REF!</definedName>
    <definedName name="____DAT13">#REF!</definedName>
    <definedName name="____DAT14" localSheetId="0">#REF!</definedName>
    <definedName name="____DAT14">#REF!</definedName>
    <definedName name="____DAT2" localSheetId="0">#REF!</definedName>
    <definedName name="____DAT2">#REF!</definedName>
    <definedName name="____DAT3" localSheetId="0">#REF!</definedName>
    <definedName name="____DAT3">#REF!</definedName>
    <definedName name="____DAT4" localSheetId="0">#REF!</definedName>
    <definedName name="____DAT4">#REF!</definedName>
    <definedName name="____DAT5" localSheetId="0">#REF!</definedName>
    <definedName name="____DAT5">#REF!</definedName>
    <definedName name="____DAT6" localSheetId="0">#REF!</definedName>
    <definedName name="____DAT6">#REF!</definedName>
    <definedName name="____DAT7" localSheetId="0">#REF!</definedName>
    <definedName name="____DAT7">#REF!</definedName>
    <definedName name="____DAT8" localSheetId="0">#REF!</definedName>
    <definedName name="____DAT8">#REF!</definedName>
    <definedName name="____DAT9" localSheetId="0">#REF!</definedName>
    <definedName name="____DAT9">#REF!</definedName>
    <definedName name="___DAT1" localSheetId="0">#REF!</definedName>
    <definedName name="___DAT1">#REF!</definedName>
    <definedName name="___DAT10" localSheetId="0">#REF!</definedName>
    <definedName name="___DAT10">#REF!</definedName>
    <definedName name="___DAT11" localSheetId="0">#REF!</definedName>
    <definedName name="___DAT11">#REF!</definedName>
    <definedName name="___DAT12" localSheetId="0">#REF!</definedName>
    <definedName name="___DAT12">#REF!</definedName>
    <definedName name="___DAT13" localSheetId="0">#REF!</definedName>
    <definedName name="___DAT13">#REF!</definedName>
    <definedName name="___DAT14" localSheetId="0">#REF!</definedName>
    <definedName name="___DAT14">#REF!</definedName>
    <definedName name="___DAT2" localSheetId="0">#REF!</definedName>
    <definedName name="___DAT2">#REF!</definedName>
    <definedName name="___DAT3" localSheetId="0">#REF!</definedName>
    <definedName name="___DAT3">#REF!</definedName>
    <definedName name="___DAT4" localSheetId="0">#REF!</definedName>
    <definedName name="___DAT4">#REF!</definedName>
    <definedName name="___DAT5" localSheetId="0">#REF!</definedName>
    <definedName name="___DAT5">#REF!</definedName>
    <definedName name="___DAT6" localSheetId="0">#REF!</definedName>
    <definedName name="___DAT6">#REF!</definedName>
    <definedName name="___DAT7" localSheetId="0">#REF!</definedName>
    <definedName name="___DAT7">#REF!</definedName>
    <definedName name="___DAT8" localSheetId="0">#REF!</definedName>
    <definedName name="___DAT8">#REF!</definedName>
    <definedName name="___DAT9" localSheetId="0">#REF!</definedName>
    <definedName name="___DAT9">#REF!</definedName>
    <definedName name="__123Graph_A" localSheetId="0" hidden="1">'[2]Offerteformulier 1'!#REF!</definedName>
    <definedName name="__123Graph_A" hidden="1">'[2]Offerteformulier 1'!#REF!</definedName>
    <definedName name="__DAT1" localSheetId="0">#REF!</definedName>
    <definedName name="__DAT1">#REF!</definedName>
    <definedName name="__DAT10" localSheetId="0">#REF!</definedName>
    <definedName name="__DAT10">#REF!</definedName>
    <definedName name="__DAT11" localSheetId="0">#REF!</definedName>
    <definedName name="__DAT11">#REF!</definedName>
    <definedName name="__DAT12" localSheetId="0">#REF!</definedName>
    <definedName name="__DAT12">#REF!</definedName>
    <definedName name="__DAT13" localSheetId="0">#REF!</definedName>
    <definedName name="__DAT13">#REF!</definedName>
    <definedName name="__DAT14" localSheetId="0">#REF!</definedName>
    <definedName name="__DAT14">#REF!</definedName>
    <definedName name="__DAT2" localSheetId="0">#REF!</definedName>
    <definedName name="__DAT2">#REF!</definedName>
    <definedName name="__DAT3" localSheetId="0">#REF!</definedName>
    <definedName name="__DAT3">#REF!</definedName>
    <definedName name="__DAT4" localSheetId="0">#REF!</definedName>
    <definedName name="__DAT4">#REF!</definedName>
    <definedName name="__DAT5" localSheetId="0">#REF!</definedName>
    <definedName name="__DAT5">#REF!</definedName>
    <definedName name="__DAT6" localSheetId="0">#REF!</definedName>
    <definedName name="__DAT6">#REF!</definedName>
    <definedName name="__DAT7" localSheetId="0">#REF!</definedName>
    <definedName name="__DAT7">#REF!</definedName>
    <definedName name="__DAT8" localSheetId="0">#REF!</definedName>
    <definedName name="__DAT8">#REF!</definedName>
    <definedName name="__DAT9" localSheetId="0">#REF!</definedName>
    <definedName name="__DAT9">#REF!</definedName>
    <definedName name="_1" localSheetId="0">#REF!</definedName>
    <definedName name="_1">#REF!</definedName>
    <definedName name="_1_0_F" localSheetId="0" hidden="1">[1]Blad1!#REF!</definedName>
    <definedName name="_1_0_F" hidden="1">[1]Blad1!#REF!</definedName>
    <definedName name="_10" localSheetId="0">#REF!</definedName>
    <definedName name="_10">#REF!</definedName>
    <definedName name="_100" localSheetId="0">[3]Begroting!#REF!</definedName>
    <definedName name="_100">[4]Begroting!#REF!</definedName>
    <definedName name="_11" localSheetId="0">#REF!</definedName>
    <definedName name="_11">#REF!</definedName>
    <definedName name="_12" localSheetId="0">#REF!</definedName>
    <definedName name="_12">#REF!</definedName>
    <definedName name="_125" localSheetId="0">[5]Begroting!#REF!</definedName>
    <definedName name="_125">[6]Begroting!#REF!</definedName>
    <definedName name="_13" localSheetId="0">#REF!</definedName>
    <definedName name="_13">#REF!</definedName>
    <definedName name="_14" localSheetId="0">#REF!</definedName>
    <definedName name="_14">#REF!</definedName>
    <definedName name="_15" localSheetId="0">#REF!</definedName>
    <definedName name="_15">#REF!</definedName>
    <definedName name="_16" localSheetId="0">#REF!</definedName>
    <definedName name="_16">#REF!</definedName>
    <definedName name="_16_0_F" hidden="1">[1]Psychiatrie!#REF!</definedName>
    <definedName name="_17" localSheetId="0">#REF!</definedName>
    <definedName name="_17">#REF!</definedName>
    <definedName name="_18" localSheetId="0">#REF!</definedName>
    <definedName name="_18">#REF!</definedName>
    <definedName name="_18_0_F" localSheetId="0" hidden="1">[1]Psychiatrie!#REF!</definedName>
    <definedName name="_18_0_F" hidden="1">[1]Psychiatrie!#REF!</definedName>
    <definedName name="_19" localSheetId="0">#REF!</definedName>
    <definedName name="_19">#REF!</definedName>
    <definedName name="_191" localSheetId="0">[7]Begroting!#REF!</definedName>
    <definedName name="_191">[8]Begroting!#REF!</definedName>
    <definedName name="_1F" localSheetId="0" hidden="1">[1]Blad1!#REF!</definedName>
    <definedName name="_1F" hidden="1">[1]Blad1!#REF!</definedName>
    <definedName name="_2" localSheetId="0">#REF!</definedName>
    <definedName name="_2">#REF!</definedName>
    <definedName name="_2_0_F" localSheetId="0" hidden="1">[1]Psychiatrie!#REF!</definedName>
    <definedName name="_2_0_F" hidden="1">[1]Psychiatrie!#REF!</definedName>
    <definedName name="_20" localSheetId="0">#REF!</definedName>
    <definedName name="_20">#REF!</definedName>
    <definedName name="_21" localSheetId="0">#REF!</definedName>
    <definedName name="_21">#REF!</definedName>
    <definedName name="_22" localSheetId="0">#REF!</definedName>
    <definedName name="_22">#REF!</definedName>
    <definedName name="_23" localSheetId="0">#REF!</definedName>
    <definedName name="_23">#REF!</definedName>
    <definedName name="_2F" hidden="1">[1]Psychiatrie!#REF!</definedName>
    <definedName name="_3" localSheetId="0">#REF!</definedName>
    <definedName name="_3">#REF!</definedName>
    <definedName name="_3_0_F" hidden="1">[1]Psychiatrie!#REF!</definedName>
    <definedName name="_3F" hidden="1">[1]Psychiatrie!#REF!</definedName>
    <definedName name="_4" localSheetId="0">#REF!</definedName>
    <definedName name="_4">#REF!</definedName>
    <definedName name="_4_0_F" hidden="1">[1]Blad1!#REF!</definedName>
    <definedName name="_4F" hidden="1">[1]Blad1!#REF!</definedName>
    <definedName name="_5" localSheetId="0">#REF!</definedName>
    <definedName name="_5">#REF!</definedName>
    <definedName name="_5_0_F" hidden="1">[1]Psychiatrie!#REF!</definedName>
    <definedName name="_5F" localSheetId="0" hidden="1">[1]Psychiatrie!#REF!</definedName>
    <definedName name="_5F" hidden="1">#REF!</definedName>
    <definedName name="_6" localSheetId="0">#REF!</definedName>
    <definedName name="_6">#REF!</definedName>
    <definedName name="_7" localSheetId="0">#REF!</definedName>
    <definedName name="_7">#REF!</definedName>
    <definedName name="_7_0_F" localSheetId="0" hidden="1">[1]Blad1!#REF!</definedName>
    <definedName name="_7_0_F" hidden="1">[1]Blad1!#REF!</definedName>
    <definedName name="_8" localSheetId="0">#REF!</definedName>
    <definedName name="_8">#REF!</definedName>
    <definedName name="_8_0_F" localSheetId="0" hidden="1">[1]Psychiatrie!#REF!</definedName>
    <definedName name="_8_0_F" hidden="1">[1]Psychiatrie!#REF!</definedName>
    <definedName name="_9" localSheetId="0">#REF!</definedName>
    <definedName name="_9">#REF!</definedName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 localSheetId="0">#REF!</definedName>
    <definedName name="_DAT12">#REF!</definedName>
    <definedName name="_DAT13" localSheetId="0">#REF!</definedName>
    <definedName name="_DAT13">#REF!</definedName>
    <definedName name="_DAT14" localSheetId="0">#REF!</definedName>
    <definedName name="_DAT14">#REF!</definedName>
    <definedName name="_DAT2" localSheetId="0">#REF!</definedName>
    <definedName name="_DAT2">#REF!</definedName>
    <definedName name="_DAT3" localSheetId="0">#REF!</definedName>
    <definedName name="_DAT3">#REF!</definedName>
    <definedName name="_DAT4" localSheetId="0">#REF!</definedName>
    <definedName name="_DAT4">#REF!</definedName>
    <definedName name="_DAT5" localSheetId="0">#REF!</definedName>
    <definedName name="_DAT5">#REF!</definedName>
    <definedName name="_DAT6" localSheetId="0">#REF!</definedName>
    <definedName name="_DAT6">#REF!</definedName>
    <definedName name="_DAT7" localSheetId="0">#REF!</definedName>
    <definedName name="_DAT7">#REF!</definedName>
    <definedName name="_DAT8" localSheetId="0">#REF!</definedName>
    <definedName name="_DAT8">#REF!</definedName>
    <definedName name="_DAT9" localSheetId="0">#REF!</definedName>
    <definedName name="_DAT9">#REF!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[1]Psychiatrie!#REF!</definedName>
    <definedName name="_Fill" hidden="1">[1]Psychiatrie!#REF!</definedName>
    <definedName name="_fill2" localSheetId="0" hidden="1">[1]Blad1!#REF!</definedName>
    <definedName name="_fill2" hidden="1">[1]Blad1!#REF!</definedName>
    <definedName name="_xlnm._FilterDatabase" localSheetId="1" hidden="1">'IVM Glas'!$A$4:$T$99</definedName>
    <definedName name="_fte1" localSheetId="0">[9]data!$B:$C</definedName>
    <definedName name="_fte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ey3" hidden="1">#N/A</definedName>
    <definedName name="_Order1" hidden="1">255</definedName>
    <definedName name="_Order2" hidden="1">255</definedName>
    <definedName name="_pv2004" localSheetId="0">#REF!</definedName>
    <definedName name="_pv2004">#REF!</definedName>
    <definedName name="_Sort" localSheetId="0" hidden="1">#REF!</definedName>
    <definedName name="_Sort" hidden="1">#REF!</definedName>
    <definedName name="_Sort2" hidden="1">#N/A</definedName>
    <definedName name="_Table1_In1" hidden="1">#N/A</definedName>
    <definedName name="_Table1_Out" hidden="1">#N/A</definedName>
    <definedName name="Aanneemsomxyz" localSheetId="0" hidden="1">[1]Blad1!#REF!</definedName>
    <definedName name="Aanneemsomxyz" hidden="1">[1]Blad1!#REF!</definedName>
    <definedName name="aantal_niet_gebruikt" localSheetId="0">[10]Programma_check!$Y$1</definedName>
    <definedName name="aantal_niet_gebruikt">[11]Programma_check!$Y$1</definedName>
    <definedName name="AccessDatabase" hidden="1">"C:\data\excel\BASISWP.mdb"</definedName>
    <definedName name="administratie">#N/A</definedName>
    <definedName name="_xlnm.Print_Area" localSheetId="0">#REF!</definedName>
    <definedName name="_xlnm.Print_Area">#REF!</definedName>
    <definedName name="AFDRUKBEREIK_MI" localSheetId="0">#REF!</definedName>
    <definedName name="AFDRUKBEREIK_MI">#REF!</definedName>
    <definedName name="afschr">#N/A</definedName>
    <definedName name="Alg">#N/A</definedName>
    <definedName name="anak" localSheetId="0">#REF!</definedName>
    <definedName name="anak">#REF!</definedName>
    <definedName name="antwoord" localSheetId="0">#REF!</definedName>
    <definedName name="antwoord">#REF!</definedName>
    <definedName name="Auto">#N/A</definedName>
    <definedName name="b" localSheetId="0" hidden="1">[1]Blad1!#REF!</definedName>
    <definedName name="b" hidden="1">[1]Blad1!#REF!</definedName>
    <definedName name="B_01" localSheetId="0">#REF!</definedName>
    <definedName name="B_01">#REF!</definedName>
    <definedName name="B_05" localSheetId="0">#REF!</definedName>
    <definedName name="B_05">#REF!</definedName>
    <definedName name="B_06" localSheetId="0">#REF!</definedName>
    <definedName name="B_06">#REF!</definedName>
    <definedName name="B_07" localSheetId="0">#REF!</definedName>
    <definedName name="B_07">#REF!</definedName>
    <definedName name="B_08" localSheetId="0">#REF!</definedName>
    <definedName name="B_08">#REF!</definedName>
    <definedName name="B_09" localSheetId="0">#REF!</definedName>
    <definedName name="B_09">#REF!</definedName>
    <definedName name="B_20" localSheetId="0">#REF!</definedName>
    <definedName name="B_20">#REF!</definedName>
    <definedName name="B_21" localSheetId="0">#REF!</definedName>
    <definedName name="B_21">#REF!</definedName>
    <definedName name="B_22" localSheetId="0">#REF!</definedName>
    <definedName name="B_22">#REF!</definedName>
    <definedName name="B_23" localSheetId="0">#REF!</definedName>
    <definedName name="B_23">#REF!</definedName>
    <definedName name="B_24" localSheetId="0">#REF!</definedName>
    <definedName name="B_24">#REF!</definedName>
    <definedName name="B_30" localSheetId="0">#REF!</definedName>
    <definedName name="B_30">#REF!</definedName>
    <definedName name="B_31" localSheetId="0">#REF!</definedName>
    <definedName name="B_31">#REF!</definedName>
    <definedName name="B_32" localSheetId="0">#REF!</definedName>
    <definedName name="B_32">#REF!</definedName>
    <definedName name="B_33" localSheetId="0">#REF!</definedName>
    <definedName name="B_33">#REF!</definedName>
    <definedName name="B_34" localSheetId="0">#REF!</definedName>
    <definedName name="B_34">#REF!</definedName>
    <definedName name="B_41" localSheetId="0">#REF!</definedName>
    <definedName name="B_41">#REF!</definedName>
    <definedName name="B_42" localSheetId="0">#REF!</definedName>
    <definedName name="B_42">#REF!</definedName>
    <definedName name="B_43" localSheetId="0">#REF!</definedName>
    <definedName name="B_43">#REF!</definedName>
    <definedName name="B_44" localSheetId="0">#REF!</definedName>
    <definedName name="B_44">#REF!</definedName>
    <definedName name="B_45" localSheetId="0">#REF!</definedName>
    <definedName name="B_45">#REF!</definedName>
    <definedName name="B_50" localSheetId="0">#REF!</definedName>
    <definedName name="B_50">#REF!</definedName>
    <definedName name="B_51" localSheetId="0">#REF!</definedName>
    <definedName name="B_51">#REF!</definedName>
    <definedName name="B_52" localSheetId="0">#REF!</definedName>
    <definedName name="B_52">#REF!</definedName>
    <definedName name="B_53" localSheetId="0">#REF!</definedName>
    <definedName name="B_53">#REF!</definedName>
    <definedName name="B_60" localSheetId="0">#REF!</definedName>
    <definedName name="B_60">#REF!</definedName>
    <definedName name="B_61" localSheetId="0">#REF!</definedName>
    <definedName name="B_61">#REF!</definedName>
    <definedName name="B_62" localSheetId="0">#REF!</definedName>
    <definedName name="B_62">#REF!</definedName>
    <definedName name="B_70" localSheetId="0">#REF!</definedName>
    <definedName name="B_70">#REF!</definedName>
    <definedName name="B_71" localSheetId="0">#REF!</definedName>
    <definedName name="B_71">#REF!</definedName>
    <definedName name="B_72" localSheetId="0">#REF!</definedName>
    <definedName name="B_72">#REF!</definedName>
    <definedName name="B_74" localSheetId="0">#REF!</definedName>
    <definedName name="B_74">#REF!</definedName>
    <definedName name="B_75" localSheetId="0">#REF!</definedName>
    <definedName name="B_75">#REF!</definedName>
    <definedName name="berichtok" localSheetId="0">Inschrijfblad!berichtok</definedName>
    <definedName name="berichtok">[12]!berichtok</definedName>
    <definedName name="berichtoke" localSheetId="0">Inschrijfblad!berichtoke</definedName>
    <definedName name="berichtoke">[12]!berichtoke</definedName>
    <definedName name="berichtoke1" localSheetId="0">Inschrijfblad!berichtoke1</definedName>
    <definedName name="berichtoke1">[12]!berichtoke1</definedName>
    <definedName name="Berkt" localSheetId="0">Inschrijfblad!Berkt</definedName>
    <definedName name="Berkt">[12]!Berkt</definedName>
    <definedName name="BEx0017DGUEDPCFJUPUZOOLJCS2B" hidden="1">#N/A</definedName>
    <definedName name="BEx001CNWHJ5RULCSFM36ZCGJ1UH" hidden="1">#N/A</definedName>
    <definedName name="BEx004791UAJIJSN57OT7YBLNP82" hidden="1">#N/A</definedName>
    <definedName name="BEx007SQ2HZHXYPUEUFYA27SD1GS" hidden="1">#N/A</definedName>
    <definedName name="BEx008P2NVFDLBHL7IZ5WTMVOQ1F" hidden="1">#N/A</definedName>
    <definedName name="BEx009G00IN0JUIAQ4WE9NHTMQE2" hidden="1">#N/A</definedName>
    <definedName name="BEx00DXTY2JDVGWQKV8H7FG4SV30" hidden="1">#N/A</definedName>
    <definedName name="BEx00GHLTYRH5N2S6P78YW1CD30N" hidden="1">#N/A</definedName>
    <definedName name="BEx00JC31DY11L45SEU4B10BIN6W" hidden="1">#N/A</definedName>
    <definedName name="BEx00KZHZBHP3TDV1YMX4B19B95O" hidden="1">#N/A</definedName>
    <definedName name="BEx01HY6E3GJ66ABU5ABN26V6Q13" hidden="1">#N/A</definedName>
    <definedName name="BEx01I8YYDMHIY7BRETR13A8BEZ1" hidden="1">#N/A</definedName>
    <definedName name="BEx01PW5YQKEGAR8JDDI5OARYXDF" hidden="1">#N/A</definedName>
    <definedName name="BEx01XJ94SHJ1YQ7ORPW0RQGKI2H" hidden="1">#N/A</definedName>
    <definedName name="BEx02Q08R9G839Q4RFGG9026C7PX" hidden="1">#N/A</definedName>
    <definedName name="BEx02SEL3Z1QWGAHXDPUA9WLTTPS" hidden="1">#N/A</definedName>
    <definedName name="BEx02Y3KJZH5BGDM9QEZ1PVVI114" hidden="1">#N/A</definedName>
    <definedName name="BEx0313GRLLASDTVPW5DHTXHE74M" hidden="1">#N/A</definedName>
    <definedName name="BEx1F0SOZ3H5XUHXD7O01TCR8T6J" hidden="1">#N/A</definedName>
    <definedName name="BEx1F9HL824UCNCVZ2U62J4KZCX8" hidden="1">#N/A</definedName>
    <definedName name="BEx1FEVSJKTI1Q1Z874QZVFSJSVA" hidden="1">#N/A</definedName>
    <definedName name="BEx1FGDRUHHLI1GBHELT4PK0LY4V" hidden="1">#N/A</definedName>
    <definedName name="BEx1FJZ7GKO99IYTP6GGGF7EUL3Z" hidden="1">#N/A</definedName>
    <definedName name="BEx1FZV2CM77TBH1R6YYV9P06KA2" hidden="1">#N/A</definedName>
    <definedName name="BEx1G59AY8195JTUM6P18VXUFJ3E" hidden="1">#N/A</definedName>
    <definedName name="BEx1GVMRHFXUP6XYYY9NR12PV5TF" hidden="1">#N/A</definedName>
    <definedName name="BEx1H6KIT7BHUH6MDDWC935V9N47" hidden="1">#N/A</definedName>
    <definedName name="BEx1HDGOOJ3SKHYMWUZJ1P0RQZ9N" hidden="1">#N/A</definedName>
    <definedName name="BEx1HDM5ZXSJG6JQEMSFV52PZ10V" hidden="1">#N/A</definedName>
    <definedName name="BEx1HETBBZVN5F43LKOFMC4QB0CR" hidden="1">#N/A</definedName>
    <definedName name="BEx1HGWNWPLNXICOTP90TKQVVE4E" hidden="1">#N/A</definedName>
    <definedName name="BEx1HIPLJZABY0EMUOTZN0EQMDPU" hidden="1">#N/A</definedName>
    <definedName name="BEx1HO94JIRX219MPWMB5E5XZ04X" hidden="1">#N/A</definedName>
    <definedName name="BEx1HQNF6KHM21E3XLW0NMSSEI9S" hidden="1">#N/A</definedName>
    <definedName name="BEx1HSLNWIW4S97ZBYY7I7M5YVH4" hidden="1">#N/A</definedName>
    <definedName name="BEx1I4QKTILCKZUSOJCVZN7SNHL5" hidden="1">#N/A</definedName>
    <definedName name="BEx1IE0ZP7RIFM9FI24S9I6AAJ14" hidden="1">#N/A</definedName>
    <definedName name="BEx1IGQ5B697MNDOE06MVSR0H58E" hidden="1">#N/A</definedName>
    <definedName name="BEx1IKRPW8MLB9Y485M1TL2IT9SH" hidden="1">#N/A</definedName>
    <definedName name="BEx1J0CSSHDJGBJUHVOEMCF2P4DL" hidden="1">#N/A</definedName>
    <definedName name="BEx1J7E8VCGLPYU82QXVUG5N3ZAI" hidden="1">#N/A</definedName>
    <definedName name="BEx1JGE2YQWH8S25USOY08XVGO0D" hidden="1">#N/A</definedName>
    <definedName name="BEx1JJJC9T1W7HY4V7HP1S1W4JO1" hidden="1">#N/A</definedName>
    <definedName name="BEx1JKKZSJ7DI4PTFVI9VVFMB1X2" hidden="1">#N/A</definedName>
    <definedName name="BEx1JUBQFRVMASSFK4B3V0AD7YP9" hidden="1">#N/A</definedName>
    <definedName name="BEx1JXBM5W4YRWNQ0P95QQS6JWD6" hidden="1">#N/A</definedName>
    <definedName name="BEx1K6WVWVHVJKOYEWMY8N8FFGGX" hidden="1">#N/A</definedName>
    <definedName name="BEx1KGY9QEHZ9QSARMQUTQKRK4UX" hidden="1">#N/A</definedName>
    <definedName name="BEx1KKP1ELIF2UII2FWVGL7M1X7J" hidden="1">#N/A</definedName>
    <definedName name="BEx1KUVWMB0QCWA3RBE4CADFVRIS" hidden="1">#N/A</definedName>
    <definedName name="BEx1L2OG1SDFK2TPXELJ77YP4NI2" hidden="1">#N/A</definedName>
    <definedName name="BEx1L6Q60MWRDJB4L20LK0XPA0Z2" hidden="1">#N/A</definedName>
    <definedName name="BEx1LD63FP2Z4BR9TKSHOZW9KKZ5" hidden="1">#N/A</definedName>
    <definedName name="BEx1LDMB9RW982DUILM2WPT5VWQ3" hidden="1">#N/A</definedName>
    <definedName name="BEx1LRPGDQCOEMW8YT80J1XCDCIV" hidden="1">#N/A</definedName>
    <definedName name="BEx1LRUSJW4JG54X07QWD9R27WV9" hidden="1">#N/A</definedName>
    <definedName name="BEx1LXP3CEKP3I5OFTVOHJAA9NFI" hidden="1">#N/A</definedName>
    <definedName name="BEx1M1WBK5T0LP1AK2JYV6W87ID6" hidden="1">#N/A</definedName>
    <definedName name="BEx1M51HHDYGIT8PON7U8ICL2S95" hidden="1">#N/A</definedName>
    <definedName name="BEx1MTRKKVCHOZ0YGID6HZ49LJTO" hidden="1">#N/A</definedName>
    <definedName name="BEx1N3CUJ3UX61X38ZAJVPEN4KMC" hidden="1">#N/A</definedName>
    <definedName name="BEx1NM34KQTO1LDNSAFD1L82UZFG" hidden="1">#N/A</definedName>
    <definedName name="BEx1NO6TXZVOGCUWCCRTXRXWW0XL" hidden="1">#N/A</definedName>
    <definedName name="BEx1NS8EU5P9FQV3S0WRTXI5L361" hidden="1">#N/A</definedName>
    <definedName name="BEx1NUBX5VUYZFKQH69FN6BTLWCR" hidden="1">#N/A</definedName>
    <definedName name="BEx1NZ4K1L8UON80Y2A4RASKWGNP" hidden="1">#N/A</definedName>
    <definedName name="BEx1OLAZ915OGYWP0QP1QQWDLCRX" hidden="1">#N/A</definedName>
    <definedName name="BEx1OO5ER042IS6IC4TLDI75JNVH" hidden="1">#N/A</definedName>
    <definedName name="BEx1OTE54CBSUT8FWKRALEDCUWN4" hidden="1">#N/A</definedName>
    <definedName name="BEx1OVSMPADTX95QUOX34KZQ8EDY" hidden="1">#N/A</definedName>
    <definedName name="BEx1OX544IO9FQJI7YYQGZCEHB3O" hidden="1">#N/A</definedName>
    <definedName name="BEx1OY6SVEUT2EQ26P7EKEND342G" hidden="1">#N/A</definedName>
    <definedName name="BEx1OYN1LPIPI12O9G6F7QAOS9T4" hidden="1">#N/A</definedName>
    <definedName name="BEx1P1HHKJA799O3YZXQAX6KFH58" hidden="1">#N/A</definedName>
    <definedName name="BEx1P34W467WGPOXPK292QFJIPHJ" hidden="1">#N/A</definedName>
    <definedName name="BEx1P7S1J4TKGVJ43C2Q2R3M9WRB" hidden="1">#N/A</definedName>
    <definedName name="BEx1PA11BLPVZM8RC5BL46WX8YB5" hidden="1">#N/A</definedName>
    <definedName name="BEx1PBZ4BEFIPGMQXT9T8S4PZ2IM" hidden="1">#N/A</definedName>
    <definedName name="BEx1PLF2CFSXBZPVI6CJ534EIJDN" hidden="1">#N/A</definedName>
    <definedName name="BEx1PMWZB2DO6EM9BKLUICZJ65HD" hidden="1">#N/A</definedName>
    <definedName name="BEx1QA54J2A4I7IBQR19BTY28ZMR" hidden="1">#N/A</definedName>
    <definedName name="BEx1QMQAHG3KQUK59DVM68SWKZIZ" hidden="1">#N/A</definedName>
    <definedName name="BEx1R9YFKJCMSEST8OVCAO5E47FO" hidden="1">#N/A</definedName>
    <definedName name="BEx1RBGC06B3T52OIC0EQ1KGVP1I" hidden="1">#N/A</definedName>
    <definedName name="BEx1RRC7X4NI1CU4EO5XYE2GVARJ" hidden="1">#N/A</definedName>
    <definedName name="BEx1RZA1NCGT832L7EMR7GMF588W" hidden="1">#N/A</definedName>
    <definedName name="BEx1S0XGIPUSZQUCSGWSK10GKW7Y" hidden="1">#N/A</definedName>
    <definedName name="BEx1S5VFNKIXHTTCWSV60UC50EZ8" hidden="1">#N/A</definedName>
    <definedName name="BEx1SK3U02H0RGKEYXW7ZMCEOF3V" hidden="1">#N/A</definedName>
    <definedName name="BEx1SSNEZINBJT29QVS62VS1THT4" hidden="1">#N/A</definedName>
    <definedName name="BEx1SVNCHNANBJIDIQVB8AFK4HAN" hidden="1">#N/A</definedName>
    <definedName name="BEx1TJ0WLS9O7KNSGIPWTYHDYI1D" hidden="1">#N/A</definedName>
    <definedName name="BEx1U7WFO8OZKB1EBF4H386JW91L" hidden="1">#N/A</definedName>
    <definedName name="BEx1U87938YR9N6HYI24KVBKLOS3" hidden="1">#N/A</definedName>
    <definedName name="BEx1UESH4KDWHYESQU2IE55RS3LI" hidden="1">#N/A</definedName>
    <definedName name="BEx1UI8N9KTCPSOJ7RDW0T8UEBNP" hidden="1">#N/A</definedName>
    <definedName name="BEx1UML0HHJFHA5TBOYQ24I3RV1W" hidden="1">#N/A</definedName>
    <definedName name="BEx1UUDIQPZ23XQ79GUL0RAWRSCK" hidden="1">#N/A</definedName>
    <definedName name="BEx1V67SEV778NVW68J8W5SND1J7" hidden="1">#N/A</definedName>
    <definedName name="BEx1VIY9SQLRESD11CC4PHYT0XSG" hidden="1">#N/A</definedName>
    <definedName name="BEx1WC67EH10SC38QWX3WEA5KH3A" hidden="1">#N/A</definedName>
    <definedName name="BEx1WGYTKZZIPM1577W5FEYKFH3V" hidden="1">#N/A</definedName>
    <definedName name="BEx1WHPURIV3D3PTJJ359H1OP7ZV" hidden="1">#N/A</definedName>
    <definedName name="BEx1WLWY2CR1WRD694JJSWSDFAIR" hidden="1">#N/A</definedName>
    <definedName name="BEx1WMD1LWPWRIK6GGAJRJAHJM8I" hidden="1">#N/A</definedName>
    <definedName name="BEx1WR0D41MR174LBF3P9E3K0J51" hidden="1">#N/A</definedName>
    <definedName name="BEx1WUB1FAS5PHU33TJ60SUHR618" hidden="1">#N/A</definedName>
    <definedName name="BEx1WVSZACWFIJP7NDCT16JKC46I" hidden="1">#N/A</definedName>
    <definedName name="BEx1WX04G0INSPPG9NTNR3DYR6PZ" hidden="1">#N/A</definedName>
    <definedName name="BEx1X3LHU9DPG01VWX2IF65TRATF" hidden="1">#N/A</definedName>
    <definedName name="BEx1XK8AAMO0AH0Z1OUKW30CA7EQ" hidden="1">#N/A</definedName>
    <definedName name="BEx1XL4MZ7C80495GHQRWOBS16PQ" hidden="1">#N/A</definedName>
    <definedName name="BEx1Y2IGS2K95E1M51PEF9KJZ0KB" hidden="1">#N/A</definedName>
    <definedName name="BEx1Y3PKK83X2FN9SAALFHOWKMRQ" hidden="1">#N/A</definedName>
    <definedName name="BEx1YL3DJ7Y4AZ01ERCOGW0FJ26T" hidden="1">#N/A</definedName>
    <definedName name="BEx1Z2RYHSVD1H37817SN93VMURZ" hidden="1">#N/A</definedName>
    <definedName name="BEx3AMAKWI6458B67VKZO56MCNJW" hidden="1">#N/A</definedName>
    <definedName name="BEx3AOOVM42G82TNF53W0EKXLUSI" hidden="1">#N/A</definedName>
    <definedName name="BEx3AZH9W4SUFCAHNDOQ728R9V4L" hidden="1">#N/A</definedName>
    <definedName name="BEx3BNR9ES4KY7Q1DK83KC5NDGL8" hidden="1">#N/A</definedName>
    <definedName name="BEx3BQR5VZXNQ4H949ORM8ESU3B3" hidden="1">#N/A</definedName>
    <definedName name="BEx3BTLL3ASJN134DLEQTQM70VZM" hidden="1">#N/A</definedName>
    <definedName name="BEx3BW5CTV0DJU5AQS3ZQFK2VLF3" hidden="1">#N/A</definedName>
    <definedName name="BEx3BYP0FG369M7G3JEFLMMXAKTS" hidden="1">#N/A</definedName>
    <definedName name="BEx3C2QR0WUD19QSVO8EMIPNQJKH" hidden="1">#N/A</definedName>
    <definedName name="BEx3CKFCCPZZ6ROLAT5C1DZNIC1U" hidden="1">#N/A</definedName>
    <definedName name="BEx3CO0SVO4WLH0DO43DCHYDTH1P" hidden="1">#N/A</definedName>
    <definedName name="BEx3D9G6QTSPF9UYI4X0XY0VE896" hidden="1">#N/A</definedName>
    <definedName name="BEx3DCQU9PBRXIMLO62KS5RLH447" hidden="1">#N/A</definedName>
    <definedName name="BEx3EF99FD6QNNCNOKDEE67JHTUJ" hidden="1">#N/A</definedName>
    <definedName name="BEx3EHCSERZ2O2OAG8Y95UPG2IY9" hidden="1">#N/A</definedName>
    <definedName name="BEx3EJR3TCJDYS7ZXNDS5N9KTGIK" hidden="1">#N/A</definedName>
    <definedName name="BEx3ELJTTBS6P05CNISMGOJOA60V" hidden="1">#N/A</definedName>
    <definedName name="BEx3EQSLJBDDJRHNX19PBFCKNY2I" hidden="1">#N/A</definedName>
    <definedName name="BEx3EUUAX947Q5N6MY6W0KSNY78Y" hidden="1">#N/A</definedName>
    <definedName name="BEx3FHMD1P5XBCH23ZKIFO6ZTCNB" hidden="1">#N/A</definedName>
    <definedName name="BEx3FI2G3YYIACQHXNXEA15M8ZK5" hidden="1">#N/A</definedName>
    <definedName name="BEx3FJ9MHSLDK8W91GO85FX1GX57" hidden="1">#N/A</definedName>
    <definedName name="BEx3FR251HFU7A33PU01SJUENL2B" hidden="1">#N/A</definedName>
    <definedName name="BEx3FX7EJL47JSLSWP3EOC265WAE" hidden="1">#N/A</definedName>
    <definedName name="BEx3G201R8NLJ6FIHO2QS0SW9QVV" hidden="1">#N/A</definedName>
    <definedName name="BEx3G2LL2II66XY5YCDPG4JE13A3" hidden="1">#N/A</definedName>
    <definedName name="BEx3G2WA0DTYY9D8AGHHOBTPE2B2" hidden="1">#N/A</definedName>
    <definedName name="BEx3GCXR6IAS0B6WJ03GJVH7CO52" hidden="1">#N/A</definedName>
    <definedName name="BEx3GEVV18SEQDI1JGY7EN6D1GT1" hidden="1">#N/A</definedName>
    <definedName name="BEx3GKFH64MKQX61S7DYTZ15JCPY" hidden="1">#N/A</definedName>
    <definedName name="BEx3GMJ1Y6UU02DLRL0QXCEKDA6C" hidden="1">#N/A</definedName>
    <definedName name="BEx3GN4LY0135CBDIN1TU2UEODGF" hidden="1">#N/A</definedName>
    <definedName name="BEx3GPDH2AH4QKT4OOSN563XUHBD" hidden="1">#N/A</definedName>
    <definedName name="BEx3H5UX2GZFZZT657YR76RHW5I6" hidden="1">#N/A</definedName>
    <definedName name="BEx3HMSEFOP6DBM4R97XA6B7NFG6" hidden="1">#N/A</definedName>
    <definedName name="BEx3HWJ5SQSD2CVCQNR183X44FR8" hidden="1">#N/A</definedName>
    <definedName name="BEx3I09YVXO0G4X7KGSA4WGORM35" hidden="1">#N/A</definedName>
    <definedName name="BEx3ICF1GY8HQEBIU9S43PDJ90BX" hidden="1">#N/A</definedName>
    <definedName name="BEx3IYAH2DEBFWO8F94H4MXE3RLY" hidden="1">#N/A</definedName>
    <definedName name="BEx3IZXXSYEW50379N2EAFWO8DZV" hidden="1">#N/A</definedName>
    <definedName name="BEx3J1VZVGTKT4ATPO9O5JCSFTTR" hidden="1">#N/A</definedName>
    <definedName name="BEx3JC2TY7JNAAC3L7QHVPQXLGQ8" hidden="1">#N/A</definedName>
    <definedName name="BEx3JX23SYDIGOGM4Y0CQFBW8ZBV" hidden="1">#N/A</definedName>
    <definedName name="BEx3JXCXCVBZJGV5VEG9MJEI01AL" hidden="1">#N/A</definedName>
    <definedName name="BEx3JYK2N7X59TPJSKYZ77ENY8SS" hidden="1">#N/A</definedName>
    <definedName name="BEx3K4EII7GU1CG0BN7UL15M6J8Z" hidden="1">#N/A</definedName>
    <definedName name="BEx3K4ZXQUQ2KYZF74B84SO48XMW" hidden="1">#N/A</definedName>
    <definedName name="BEx3KEFXUCVNVPH7KSEGAZYX13B5" hidden="1">#N/A</definedName>
    <definedName name="BEx3KFXUAF6YXAA47B7Q6X9B3VGB" hidden="1">#N/A</definedName>
    <definedName name="BEx3KIXQYOGMPK4WJJAVBRX4NR28" hidden="1">#N/A</definedName>
    <definedName name="BEx3KJOMVOSFZVJUL3GKCNP6DQDS" hidden="1">#N/A</definedName>
    <definedName name="BEx3KP2VRBMORK0QEAZUYCXL3DHJ" hidden="1">#N/A</definedName>
    <definedName name="BEx3L4IN3LI4C26SITKTGAH27CDU" hidden="1">#N/A</definedName>
    <definedName name="BEx3L4YQ0J7ZU0M5QM6YIPCEYC9K" hidden="1">#N/A</definedName>
    <definedName name="BEx3L60DJOR7NQN42G7YSAODP1EX" hidden="1">#N/A</definedName>
    <definedName name="BEx3L65VP6HER1J8TZ62SHD5RCBC" hidden="1">#N/A</definedName>
    <definedName name="BEx3L7D0PI38HWZ7VADU16C9E33D" hidden="1">#N/A</definedName>
    <definedName name="BEx3LM1PR4Y7KINKMTMKR984GX8Q" hidden="1">#N/A</definedName>
    <definedName name="BEx3LPCEZ1C0XEKNCM3YT09JWCUO" hidden="1">#N/A</definedName>
    <definedName name="BEx3M1MR1K1NQD03H74BFWOK4MWQ" hidden="1">#N/A</definedName>
    <definedName name="BEx3M4H77MYUKOOD31H9F80NMVK8" hidden="1">#N/A</definedName>
    <definedName name="BEx3M9VFX329PZWYC4DMZ6P3W9R2" hidden="1">#N/A</definedName>
    <definedName name="BEx3MCQ0VEBV0CZXDS505L38EQ8N" hidden="1">#N/A</definedName>
    <definedName name="BEx3MEYV5LQY0BAL7V3CFAFVOM3T" hidden="1">#N/A</definedName>
    <definedName name="BEx3MREOFWJQEYMCMBL7ZE06NBN6" hidden="1">#N/A</definedName>
    <definedName name="BEx3NKXF7GYXHBK75UI6MDRUSU0J" hidden="1">#N/A</definedName>
    <definedName name="BEx3NLIZ7PHF2XE59ECZ3MD04ZG1" hidden="1">#N/A</definedName>
    <definedName name="BEx3NMQ4BVC94728AUM7CCX7UHTU" hidden="1">#N/A</definedName>
    <definedName name="BEx3NR2I4OUFP3Z2QZEDU2PIFIDI" hidden="1">#N/A</definedName>
    <definedName name="BEx3O19B8FTTAPVT5DZXQGQXWFR8" hidden="1">#N/A</definedName>
    <definedName name="BEx3O85IKWARA6NCJOLRBRJFMEWW" hidden="1">#N/A</definedName>
    <definedName name="BEx3OJZSCGFRW7SVGBFI0X9DNVMM" hidden="1">#N/A</definedName>
    <definedName name="BEx3ORSBUXAF21MKEY90YJV9AY9A" hidden="1">#N/A</definedName>
    <definedName name="BEx3OV8BH6PYNZT7C246LOAU9SVX" hidden="1">#N/A</definedName>
    <definedName name="BEx3OXRYJZUEY6E72UJU0PHLMYAR" hidden="1">#N/A</definedName>
    <definedName name="BEx3P59TTRSGQY888P5C1O7M2PQT" hidden="1">#N/A</definedName>
    <definedName name="BEx3PDNRRNKD5GOUBUQFXAHIXLD9" hidden="1">#N/A</definedName>
    <definedName name="BEx3PDT8GNPWLLN02IH1XPV90XYK" hidden="1">#N/A</definedName>
    <definedName name="BEx3PKEMDW8KZEP11IL927C5O7I2" hidden="1">#N/A</definedName>
    <definedName name="BEx3PKJZ1Z7L9S6KV8KXVS6B2FX4" hidden="1">#N/A</definedName>
    <definedName name="BEx3PMNG53Z5HY138H99QOMTX8W3" hidden="1">#N/A</definedName>
    <definedName name="BEx3PP1RRSFZ8UC0JC9R91W6LNKW" hidden="1">#N/A</definedName>
    <definedName name="BEx3PVXYZC8WB9ZJE7OCKUXZ46EA" hidden="1">#N/A</definedName>
    <definedName name="BEx3Q0VWPU5EQECK7MQ47TYJ3SWW" hidden="1">#N/A</definedName>
    <definedName name="BEx3Q7BZ9PUXK2RLIOFSIS9AHU1B" hidden="1">#N/A</definedName>
    <definedName name="BEx3Q8J42S9VU6EAN2Y28MR6DF88" hidden="1">#N/A</definedName>
    <definedName name="BEx3QEDFOYFY5NBTININ5W4RLD4Q" hidden="1">#N/A</definedName>
    <definedName name="BEx3QIKJ3U962US1Q564NZDLU8LD" hidden="1">#N/A</definedName>
    <definedName name="BEx3QR9D45DHW50VQ7Y3Q1AXPOB9" hidden="1">#N/A</definedName>
    <definedName name="BEx3QSWT2S5KWG6U2V9711IYDQBM" hidden="1">#N/A</definedName>
    <definedName name="BEx3QVGG7Q2X4HZHJAM35A8T3VR7" hidden="1">#N/A</definedName>
    <definedName name="BEx3R0JUB9YN8PHPPQTAMIT1IHWK" hidden="1">#N/A</definedName>
    <definedName name="BEx3R81NFRO7M81VHVKOBFT0QBIL" hidden="1">#N/A</definedName>
    <definedName name="BEx3RHC2ZD5UFS6QD4OPFCNNMWH1" hidden="1">#N/A</definedName>
    <definedName name="BEx3RQ10QIWBAPHALAA91BUUCM2X" hidden="1">#N/A</definedName>
    <definedName name="BEx3RV4E1WT43SZBUN09RTB8EK1O" hidden="1">#N/A</definedName>
    <definedName name="BEx3RXYU0QLFXSFTM5EB20GD03W5" hidden="1">#N/A</definedName>
    <definedName name="BEx3RYKLC3QQO3XTUN7BEW2AQL98" hidden="1">#N/A</definedName>
    <definedName name="BEx3SICJ45BYT6FHBER86PJT25FC" hidden="1">#N/A</definedName>
    <definedName name="BEx3SMUCMJVGQ2H4EHQI5ZFHEF0P" hidden="1">#N/A</definedName>
    <definedName name="BEx3SN56F03CPDRDA7LZ763V0N4I" hidden="1">#N/A</definedName>
    <definedName name="BEx3SPE6N1ORXPRCDL3JPZD73Z9F" hidden="1">#N/A</definedName>
    <definedName name="BEx3T29ZTULQE0OMSMWUMZDU9ZZ0" hidden="1">#N/A</definedName>
    <definedName name="BEx3T6MJ1QDJ929WMUDVZ0O3UW0Y" hidden="1">#N/A</definedName>
    <definedName name="BEx3TPCSI16OAB2L9M9IULQMQ9J9" hidden="1">#N/A</definedName>
    <definedName name="BEx3U64YUOZ419BAJS2W78UMATAW" hidden="1">#N/A</definedName>
    <definedName name="BEx3U94WCEA5DKMWBEX1GU0LKYG2" hidden="1">#N/A</definedName>
    <definedName name="BEx3U9VZ8SQVYS6ZA038J7AP7ZGW" hidden="1">#N/A</definedName>
    <definedName name="BEx3UIQ5WRJBGNTFCCLOR4N7B1OQ" hidden="1">#N/A</definedName>
    <definedName name="BEx3UJMIX2NUSSWGMSI25A5DM4CH" hidden="1">#N/A</definedName>
    <definedName name="BEx3UKOCOQG7S1YQ436S997K1KWV" hidden="1">#N/A</definedName>
    <definedName name="BEx3UYM19VIXLA0EU7LB9NHA77PB" hidden="1">#N/A</definedName>
    <definedName name="BEx3VML7CG70HPISMVYIUEN3711Q" hidden="1">#N/A</definedName>
    <definedName name="BEx56ZID5H04P9AIYLP1OASFGV56" hidden="1">#N/A</definedName>
    <definedName name="BEx587EYSS57E3PI8DT973HLJM9E" hidden="1">#N/A</definedName>
    <definedName name="BEx587KFQ3VKCOCY1SA5F24PQGUI" hidden="1">#N/A</definedName>
    <definedName name="BEx58O780PQ05NF0Z1SKKRB3N099" hidden="1">#N/A</definedName>
    <definedName name="BEx58XHO7ZULLF2EUD7YIS0MGQJ5" hidden="1">#N/A</definedName>
    <definedName name="BEx58ZW0HAIGIPEX9CVA1PQQTR6X" hidden="1">#N/A</definedName>
    <definedName name="BEx59BA1KH3RG6K1LHL7YS2VB79N" hidden="1">#N/A</definedName>
    <definedName name="BEx59E9WABJP2TN71QAIKK79HPK9" hidden="1">#N/A</definedName>
    <definedName name="BEx59P7MAPNU129ZTC5H3EH892G1" hidden="1">#N/A</definedName>
    <definedName name="BEx59PD4714GTTN3F2N7OX311Y6X" hidden="1">#N/A</definedName>
    <definedName name="BEx5A11WZRQSIE089QE119AOX9ZG" hidden="1">#N/A</definedName>
    <definedName name="BEx5A7CIGCOTHJKHGUBDZG91JGPZ" hidden="1">#N/A</definedName>
    <definedName name="BEx5A8UFLT2SWVSG5COFA9B8P376" hidden="1">#N/A</definedName>
    <definedName name="BEx5AFFTN3IXIBHDKM0FYC4OFL1S" hidden="1">#N/A</definedName>
    <definedName name="BEx5AOFIO8KVRHIZ1RII337AA8ML" hidden="1">#N/A</definedName>
    <definedName name="BEx5APRZ66L5BWHFE8E4YYNEDTI4" hidden="1">#N/A</definedName>
    <definedName name="BEx5AUVDSQ35VO4BD9AKKGBM5S7D" hidden="1">#N/A</definedName>
    <definedName name="BEx5B4RHHX0J1BF2FZKEA0SPP29O" hidden="1">#N/A</definedName>
    <definedName name="BEx5B5YMSWP0OVI5CIQRP5V18D0C" hidden="1">#N/A</definedName>
    <definedName name="BEx5B825RW35M5H0UB2IZGGRS4ER" hidden="1">#N/A</definedName>
    <definedName name="BEx5BAWPMY0TL684WDXX6KKJLRCN" hidden="1">#N/A</definedName>
    <definedName name="BEx5BBI61U4Y65GD0ARMTALPP7SJ" hidden="1">#N/A</definedName>
    <definedName name="BEx5BDR56MEV4IHY6CIH2SVNG1UB" hidden="1">#N/A</definedName>
    <definedName name="BEx5BESZC5H329SKHGJOHZFILYJJ" hidden="1">#N/A</definedName>
    <definedName name="BEx5BHSQ42B50IU1TEQFUXFX9XQD" hidden="1">#N/A</definedName>
    <definedName name="BEx5BKSM4UN4C1DM3EYKM79MRC5K" hidden="1">#N/A</definedName>
    <definedName name="BEx5BNN8NPH9KVOBARB9CDD9WLB6" hidden="1">#N/A</definedName>
    <definedName name="BEx5BYFMZ80TDDN2EZO8CF39AIAC" hidden="1">#N/A</definedName>
    <definedName name="BEx5C2BWFW6SHZBFDEISKGXHZCQW" hidden="1">#N/A</definedName>
    <definedName name="BEx5C49ZFH8TO9ZU55729C3F7XG7" hidden="1">#N/A</definedName>
    <definedName name="BEx5C8GZQK13G60ZM70P63I5OS0L" hidden="1">#N/A</definedName>
    <definedName name="BEx5CAPTVN2NBT3UOMA1UFAL1C2R" hidden="1">#N/A</definedName>
    <definedName name="BEx5CEM3SYF9XP0ZZVE0GEPCLV3F" hidden="1">#N/A</definedName>
    <definedName name="BEx5CFYQ0F1Z6P8SCVJ0I3UPVFE4" hidden="1">#N/A</definedName>
    <definedName name="BEx5CINUDCSDCAJSNNV7XVNU8Q79" hidden="1">#N/A</definedName>
    <definedName name="BEx5CNLUIOYU8EODGA03Z3547I9T" hidden="1">#N/A</definedName>
    <definedName name="BEx5CPEKNSJORIPFQC2E1LTRYY8L" hidden="1">#N/A</definedName>
    <definedName name="BEx5CSUOL05D8PAM2TRDA9VRJT1O" hidden="1">#N/A</definedName>
    <definedName name="BEx5CUNFOO4YDFJ22HCMI2QKIGKM" hidden="1">#N/A</definedName>
    <definedName name="BEx5D8L47OF0WHBPFWXGZINZWUBZ" hidden="1">#N/A</definedName>
    <definedName name="BEx5DAJAHQ2SKUPCKSCR3PYML67L" hidden="1">#N/A</definedName>
    <definedName name="BEx5DC18JM1KJCV44PF18E0LNRKA" hidden="1">#N/A</definedName>
    <definedName name="BEx5DJIZBTNS011R9IIG2OQ2L6ZX" hidden="1">#N/A</definedName>
    <definedName name="BEx5E123OLO9WQUOIRIDJ967KAGK" hidden="1">#N/A</definedName>
    <definedName name="BEx5E2UU5NES6W779W2OZTZOB4O7" hidden="1">#N/A</definedName>
    <definedName name="BEx5E4CSE5G83J5K32WENF7BXL82" hidden="1">#N/A</definedName>
    <definedName name="BEx5ELQL9B0VR6UT18KP11DHOTFX" hidden="1">#N/A</definedName>
    <definedName name="BEx5ER4TJTFPN7IB1MNEB1ZFR5M6" hidden="1">#N/A</definedName>
    <definedName name="BEx5F6V72QTCK7O39Y59R0EVM6CW" hidden="1">#N/A</definedName>
    <definedName name="BEx5FGLQVACD5F5YZG4DGSCHCGO2" hidden="1">#N/A</definedName>
    <definedName name="BEx5FLJWHLW3BTZILDPN5NMA449V" hidden="1">#N/A</definedName>
    <definedName name="BEx5FNI2O10YN2SI1NO4X5GP3GTF" hidden="1">#N/A</definedName>
    <definedName name="BEx5FO8YRFSZCG3L608EHIHIHFY4" hidden="1">#N/A</definedName>
    <definedName name="BEx5FQNA6V4CNYSH013K45RI4BCV" hidden="1">#N/A</definedName>
    <definedName name="BEx5FVQPPEU32CPNV9RRQ9MNLLVE" hidden="1">#N/A</definedName>
    <definedName name="BEx5G08KGMG5X2AQKDGPFYG5GH94" hidden="1">#N/A</definedName>
    <definedName name="BEx5G1A8TFN4C4QII35U9DKYNIS8" hidden="1">#N/A</definedName>
    <definedName name="BEx5G1L0QO91KEPDMV1D8OT4BT73" hidden="1">#N/A</definedName>
    <definedName name="BEx5G86DZL1VYUX6KWODAP3WFAWP" hidden="1">#N/A</definedName>
    <definedName name="BEx5G8BV2GIOCM3C7IUFK8L04A6M" hidden="1">#N/A</definedName>
    <definedName name="BEx5GID9MVBUPFFT9M8K8B5MO9NV" hidden="1">#N/A</definedName>
    <definedName name="BEx5GN0EWA9SCQDPQ7NTUQH82QVK" hidden="1">#N/A</definedName>
    <definedName name="BEx5GNBCU4WZ74I0UXFL9ZG2XSGJ" hidden="1">#N/A</definedName>
    <definedName name="BEx5GUCTYC7QCWGWU5BTO7Y7HDZX" hidden="1">#N/A</definedName>
    <definedName name="BEx5GYUPJULJQ624TEESYFG1NFOH" hidden="1">#N/A</definedName>
    <definedName name="BEx5H0NEE0AIN5E2UHJ9J9ISU9N1" hidden="1">#N/A</definedName>
    <definedName name="BEx5H1UJSEUQM2K8QHQXO5THVHSO" hidden="1">#N/A</definedName>
    <definedName name="BEx5HAOT9XWUF7XIFRZZS8B9F5TZ" hidden="1">#N/A</definedName>
    <definedName name="BEx5HE4XRF9BUY04MENWY9CHHN5H" hidden="1">#N/A</definedName>
    <definedName name="BEx5HFHMABAT0H9KKS754X4T304E" hidden="1">#N/A</definedName>
    <definedName name="BEx5HGDZ7MX1S3KNXLRL9WU565V4" hidden="1">#N/A</definedName>
    <definedName name="BEx5HJZ9FAVNZSSBTAYRPZDYM9NU" hidden="1">#N/A</definedName>
    <definedName name="BEx5HZ9JMKHNLFWLVUB1WP5B39BL" hidden="1">#N/A</definedName>
    <definedName name="BEx5I244LQHZTF3XI66J8705R9XX" hidden="1">#N/A</definedName>
    <definedName name="BEx5I8PBP4LIXDGID5BP0THLO0AQ" hidden="1">#N/A</definedName>
    <definedName name="BEx5I8USVUB3JP4S9OXGMZVMOQXR" hidden="1">#N/A</definedName>
    <definedName name="BEx5I9GDQSYIAL65UQNDMNFQCS9Y" hidden="1">#N/A</definedName>
    <definedName name="BEx5IBUPG9AWNW5PK7JGRGEJ4OLM" hidden="1">#N/A</definedName>
    <definedName name="BEx5IC06RVN8BSAEPREVKHKLCJ2L" hidden="1">#N/A</definedName>
    <definedName name="BEx5J0FFP1KS4NGY20AEJI8VREEA" hidden="1">#N/A</definedName>
    <definedName name="BEx5JF3ZXLDIS8VNKDCY7ZI7H1CI" hidden="1">#N/A</definedName>
    <definedName name="BEx5JHCZJ8G6OOOW6EF3GABXKH6F" hidden="1">#N/A</definedName>
    <definedName name="BEx5JI9DQUUUW49I2W1BO33PH3D8" hidden="1">#N/A</definedName>
    <definedName name="BEx5JJB6W446THXQCRUKD3I7RKLP" hidden="1">#N/A</definedName>
    <definedName name="BEx5JNCT8Z7XSSPD5EMNAJELCU2V" hidden="1">#N/A</definedName>
    <definedName name="BEx5JQCNT9Y4RM306CHC8IPY3HBZ" hidden="1">#N/A</definedName>
    <definedName name="BEx5K08PYKE6JOKBYIB006TX619P" hidden="1">#N/A</definedName>
    <definedName name="BEx5K51DSERT1TR7B4A29R41W4NX" hidden="1">#N/A</definedName>
    <definedName name="BEx5KYER580I4T7WTLMUN7NLNP5K" hidden="1">#N/A</definedName>
    <definedName name="BEx5LHLB3M6K4ZKY2F42QBZT30ZH" hidden="1">#N/A</definedName>
    <definedName name="BEx5LRMNU3HXIE1BUMDHRU31F7JJ" hidden="1">#N/A</definedName>
    <definedName name="BEx5LSJ1LPUAX3ENSPECWPG4J7D1" hidden="1">#N/A</definedName>
    <definedName name="BEx5LTKQ8RQWJE4BC88OP928893U" hidden="1">#N/A</definedName>
    <definedName name="BEx5MB9BR71LZDG7XXQ2EO58JC5F" hidden="1">#N/A</definedName>
    <definedName name="BEx5MLQZM68YQSKARVWTTPINFQ2C" hidden="1">#N/A</definedName>
    <definedName name="BEx5MVXTKNBXHNWTL43C670E4KXC" hidden="1">#N/A</definedName>
    <definedName name="BEx5N4XI4PWB1W9PMZ4O5R0HWTYD" hidden="1">#N/A</definedName>
    <definedName name="BEx5NA68N6FJFX9UJXK4M14U487F" hidden="1">#N/A</definedName>
    <definedName name="BEx5NIKBG2GDJOYGE3WCXKU7YY51" hidden="1">#N/A</definedName>
    <definedName name="BEx5NV06L5J5IMKGOMGKGJ4PBZCD" hidden="1">#N/A</definedName>
    <definedName name="BEx5NZSSQ6PY99ZX2D7Q9IGOR34W" hidden="1">#N/A</definedName>
    <definedName name="BEx5O3ZUQ2OARA1CDOZ3NC4UE5AA" hidden="1">#N/A</definedName>
    <definedName name="BEx5OAFS0NJ2CB86A02E1JYHMLQ1" hidden="1">#N/A</definedName>
    <definedName name="BEx5OG4RPU8W1ETWDWM234NYYYEN" hidden="1">#N/A</definedName>
    <definedName name="BEx5OP9Y43F99O2IT69MKCCXGL61" hidden="1">#N/A</definedName>
    <definedName name="BEx5P9Y9RDXNUAJ6CZ2LHMM8IM7T" hidden="1">#N/A</definedName>
    <definedName name="BEx5PHWB2C0D5QLP3BZIP3UO7DIZ" hidden="1">#N/A</definedName>
    <definedName name="BEx5PJP02W68K2E46L5C5YBSNU6T" hidden="1">#N/A</definedName>
    <definedName name="BEx5PLCA8DOMAU315YCS5275L2HS" hidden="1">#N/A</definedName>
    <definedName name="BEx5PRXMZ5M65Z732WNNGV564C2J" hidden="1">#N/A</definedName>
    <definedName name="BEx5QPSW4IPLH50WSR87HRER05RF" hidden="1">#N/A</definedName>
    <definedName name="BEx73V0EP8EMNRC3EZJJKKVKWQVB" hidden="1">#N/A</definedName>
    <definedName name="BEx741WJHIJVXUX131SBXTVW8D71" hidden="1">#N/A</definedName>
    <definedName name="BEx74Q6H3O7133AWQXWC21MI2UFT" hidden="1">#N/A</definedName>
    <definedName name="BEx74W6BJ8ENO3J25WNM5H5APKA3" hidden="1">#N/A</definedName>
    <definedName name="BEx755GRRD9BL27YHLH5QWIYLWB7" hidden="1">#N/A</definedName>
    <definedName name="BEx759D1D5SXS5ELLZVBI0SXYUNF" hidden="1">#N/A</definedName>
    <definedName name="BEx75GJZSZHUDN6OOAGQYFUDA2LP" hidden="1">#N/A</definedName>
    <definedName name="BEx75HGCCV5K4UCJWYV8EV9AG5YT" hidden="1">#N/A</definedName>
    <definedName name="BEx75PZT8TY5P13U978NVBUXKHT4" hidden="1">#N/A</definedName>
    <definedName name="BEx75T55F7GML8V1DMWL26WRT006" hidden="1">#N/A</definedName>
    <definedName name="BEx75VJGR07JY6UUWURQ4PJ29UKC" hidden="1">#N/A</definedName>
    <definedName name="BEx7741OUGLA0WJQLQRUJSL4DE00" hidden="1">#N/A</definedName>
    <definedName name="BEx774N83DXLJZ54Q42PWIJZ2DN1" hidden="1">#N/A</definedName>
    <definedName name="BEx779QNIY3061ZV9BR462WKEGRW" hidden="1">#N/A</definedName>
    <definedName name="BEx77G19QU9A95CNHE6QMVSQR2T3" hidden="1">#N/A</definedName>
    <definedName name="BEx77P0S3GVMS7BJUL9OWUGJ1B02" hidden="1">#N/A</definedName>
    <definedName name="BEx77QDESURI6WW5582YXSK3A972" hidden="1">#N/A</definedName>
    <definedName name="BEx77VBI9XOPFHKEWU5EHQ9J675Y" hidden="1">#N/A</definedName>
    <definedName name="BEx7809GQOCLHSNH95VOYIX7P1TV" hidden="1">#N/A</definedName>
    <definedName name="BEx780K8XAXUHGVZGZWQ74DK4CI3" hidden="1">#N/A</definedName>
    <definedName name="BEx78226TN58UE0CTY98YEDU0LSL" hidden="1">#N/A</definedName>
    <definedName name="BEx7881ZZBWHRAX6W2GY19J8MGEQ" hidden="1">#N/A</definedName>
    <definedName name="BEx78HHRIWDLHQX2LG0HWFRYEL1T" hidden="1">#N/A</definedName>
    <definedName name="BEx78QMXZ2P1ZB3HJ9O50DWHCMXR" hidden="1">#N/A</definedName>
    <definedName name="BEx78SFO5VR28677DWZEMDN7G86X" hidden="1">#N/A</definedName>
    <definedName name="BEx78SFOYH1Z0ZDTO47W2M60TW6K" hidden="1">#N/A</definedName>
    <definedName name="BEx79JK3E6JO8MX4O35A5G8NZCC8" hidden="1">#N/A</definedName>
    <definedName name="BEx79OCP4HQ6XP8EWNGEUDLOZBBS" hidden="1">#N/A</definedName>
    <definedName name="BEx79SEAYKUZB0H4LYBCD6WWJBG2" hidden="1">#N/A</definedName>
    <definedName name="BEx79SJRHTLS9PYM69O9BWW1FMJK" hidden="1">#N/A</definedName>
    <definedName name="BEx79YJJLBELICW9F9FRYSCQ101L" hidden="1">#N/A</definedName>
    <definedName name="BEx79YUC7B0V77FSBGIRCY1BR4VK" hidden="1">#N/A</definedName>
    <definedName name="BEx7A06T3RC2891FUX05G3QPRAUE" hidden="1">#N/A</definedName>
    <definedName name="BEx7A9S3JA1X7FH4CFSQLTZC4691" hidden="1">#N/A</definedName>
    <definedName name="BEx7ABA2C9IWH5VSLVLLLCY62161" hidden="1">#N/A</definedName>
    <definedName name="BEx7AE4LPLX8N85BYB0WCO5S7ZPV" hidden="1">#N/A</definedName>
    <definedName name="BEx7ASD1I654MEDCO6GGWA95PXSC" hidden="1">#N/A</definedName>
    <definedName name="BEx7AVCX9S5RJP3NSZ4QM4E6ERDT" hidden="1">#N/A</definedName>
    <definedName name="BEx7AVYIGP0930MV5JEBWRYCJN68" hidden="1">#N/A</definedName>
    <definedName name="BEx7B6LH6917TXOSAAQ6U7HVF018" hidden="1">#N/A</definedName>
    <definedName name="BEx7BPXFZXJ79FQ0E8AQE21PGVHA" hidden="1">#N/A</definedName>
    <definedName name="BEx7C04AM39DQMC1TIX7CFZ2ADHX" hidden="1">#N/A</definedName>
    <definedName name="BEx7C40F0PQURHPI6YQ39NFIR86Z" hidden="1">#N/A</definedName>
    <definedName name="BEx7C93VR7SYRIJS1JO8YZKSFAW9" hidden="1">#N/A</definedName>
    <definedName name="BEx7CCPC6R1KQQZ2JQU6EFI1G0RM" hidden="1">#N/A</definedName>
    <definedName name="BEx7CIJST9GLS2QD383UK7VUDTGL" hidden="1">#N/A</definedName>
    <definedName name="BEx7CO8T2XKC7GHDSYNAWTZ9L7YR" hidden="1">#N/A</definedName>
    <definedName name="BEx7CW1CF00DO8A36UNC2X7K65C2" hidden="1">#N/A</definedName>
    <definedName name="BEx7CW6NFRL2P4XWP0MWHIYA97KF" hidden="1">#N/A</definedName>
    <definedName name="BEx7D5RWKRS4W71J4NZ6ZSFHPKFT" hidden="1">#N/A</definedName>
    <definedName name="BEx7D8H1TPOX1UN17QZYEV7Q58GA" hidden="1">#N/A</definedName>
    <definedName name="BEx7DGF13H2074LRWFZQ45PZ6JPX" hidden="1">#N/A</definedName>
    <definedName name="BEx7DKWUXEDIISSX4GDD4YYT887F" hidden="1">#N/A</definedName>
    <definedName name="BEx7DMUYR2HC26WW7AOB1TULERMB" hidden="1">#N/A</definedName>
    <definedName name="BEx7DVJTRV44IMJIBFXELE67SZ7S" hidden="1">#N/A</definedName>
    <definedName name="BEx7DVUMFCI5INHMVFIJ44RTTSTT" hidden="1">#N/A</definedName>
    <definedName name="BEx7E2QT2U8THYOKBPXONB1B47WH" hidden="1">#N/A</definedName>
    <definedName name="BEx7E5QP7W6UKO74F5Y0VJ741HS5" hidden="1">#N/A</definedName>
    <definedName name="BEx7E6N29HGH3I47AFB2DCS6MVS6" hidden="1">#N/A</definedName>
    <definedName name="BEx7EBA8IYHQKT7IQAOAML660SYA" hidden="1">#N/A</definedName>
    <definedName name="BEx7EI6C8MCRZFEQYUBE5FSUTIHK" hidden="1">#N/A</definedName>
    <definedName name="BEx7EI6DL1Z6UWLFBXAKVGZTKHWJ" hidden="1">#N/A</definedName>
    <definedName name="BEx7EQKHX7GZYOLXRDU534TT4H64" hidden="1">#N/A</definedName>
    <definedName name="BEx7ETV6L1TM7JSXJIGK3FC6RVZW" hidden="1">#N/A</definedName>
    <definedName name="BEx7EYYLHMBYQTH6I377FCQS7CSX" hidden="1">#N/A</definedName>
    <definedName name="BEx7FCLG1RYI2SNOU1Y2GQZNZSWA" hidden="1">#N/A</definedName>
    <definedName name="BEx7FN32ZGWOAA4TTH79KINTDWR9" hidden="1">#N/A</definedName>
    <definedName name="BEx7G82CKM3NIY1PHNFK28M09PCH" hidden="1">#N/A</definedName>
    <definedName name="BEx7GR3ENYWRXXS5IT0UMEGOLGUH" hidden="1">#N/A</definedName>
    <definedName name="BEx7GSAL6P7TASL8MB63RFST1LJL" hidden="1">#N/A</definedName>
    <definedName name="BEx7H0JD6I5I8WQLLWOYWY5YWPQE" hidden="1">#N/A</definedName>
    <definedName name="BEx7H14XCXH7WEXEY1HVO53A6AGH" hidden="1">#N/A</definedName>
    <definedName name="BEx7HFTIA8AC8BR8HKIN81VE1SGW" hidden="1">#N/A</definedName>
    <definedName name="BEx7HGVBEF4LEIF6RC14N3PSU461" hidden="1">#N/A</definedName>
    <definedName name="BEx7HQ5T9FZ42QWS09UO4DT42Y0R" hidden="1">#N/A</definedName>
    <definedName name="BEx7HRCZE3CVGON1HV07MT5MNDZ3" hidden="1">#N/A</definedName>
    <definedName name="BEx7HWGE2CANG5M17X4C8YNC3N8F" hidden="1">#N/A</definedName>
    <definedName name="BEx7I6N9UJ7ZK5MSKY7CP3K1BEUX" hidden="1">#N/A</definedName>
    <definedName name="BEx7IBVYN47SFZIA0K4MDKQZNN9V" hidden="1">#N/A</definedName>
    <definedName name="BEx7IV2IJ5WT7UC0UG7WP0WF2JZI" hidden="1">#N/A</definedName>
    <definedName name="BEx7IXGU74GE5E4S6W4Z13AR092Y" hidden="1">#N/A</definedName>
    <definedName name="BEx7J4YL8Q3BI1MLH16YYQ18IJRD" hidden="1">#N/A</definedName>
    <definedName name="BEx7JH3HGBPI07OHZ5LFYK0UFZQR" hidden="1">#N/A</definedName>
    <definedName name="BEx7JV194190CNM6WWGQ3UBJ3CHH" hidden="1">#N/A</definedName>
    <definedName name="BEx7K7GZ607XQOGB81A1HINBTGOZ" hidden="1">#N/A</definedName>
    <definedName name="BEx7KEYPBDXSNROH8M6CDCBN6B50" hidden="1">#N/A</definedName>
    <definedName name="BEx7KSAS8BZT6H8OQCZ5DNSTMO07" hidden="1">#N/A</definedName>
    <definedName name="BEx7KWHTBD21COXVI4HNEQH0Z3L8" hidden="1">#N/A</definedName>
    <definedName name="BEx7KXUGRMRSUXCM97Z7VRZQ9JH2" hidden="1">#N/A</definedName>
    <definedName name="BEx7L21IQVP1N1TTQLRMANSSLSLE" hidden="1">#N/A</definedName>
    <definedName name="BEx7L5C6U8MP6IZ67BD649WQYJEK" hidden="1">#N/A</definedName>
    <definedName name="BEx7L8HEYEVTATR0OG5JJO647KNI" hidden="1">#N/A</definedName>
    <definedName name="BEx7L8XOV64OMS15ZFURFEUXLMWF" hidden="1">#N/A</definedName>
    <definedName name="BEx7MAUI1JJFDIJGDW4RWY5384LY" hidden="1">#N/A</definedName>
    <definedName name="BEx7MJZO3UKAMJ53UWOJ5ZD4GGMQ" hidden="1">#N/A</definedName>
    <definedName name="BEx7MT4MFNXIVQGAT6D971GZW7CA" hidden="1">#N/A</definedName>
    <definedName name="BEx7NI062THZAM6I8AJWTFJL91CS" hidden="1">#N/A</definedName>
    <definedName name="BEx904S75BPRYMHF0083JF7ES4NG" hidden="1">#N/A</definedName>
    <definedName name="BEx90HDD4RWF7JZGA8GCGG7D63MG" hidden="1">#N/A</definedName>
    <definedName name="BEx90VGH5H09ON2QXYC9WIIEU98T" hidden="1">#N/A</definedName>
    <definedName name="BEx9175B70QXYAU5A8DJPGZQ46L9" hidden="1">#N/A</definedName>
    <definedName name="BEx91AQQRTV87AO27VWHSFZAD4ZR" hidden="1">#N/A</definedName>
    <definedName name="BEx91L8FLL5CWLA2CDHKCOMGVDZN" hidden="1">#N/A</definedName>
    <definedName name="BEx91OTVH9ZDBC3QTORU8RZX4EOC" hidden="1">#N/A</definedName>
    <definedName name="BEx91QH5JRZKQP1GPN2SQMR3CKAG" hidden="1">#N/A</definedName>
    <definedName name="BEx91ROALDNHO7FI4X8L61RH4UJE" hidden="1">#N/A</definedName>
    <definedName name="BEx91TMID71GVYH0U16QM1RV3PX0" hidden="1">#N/A</definedName>
    <definedName name="BEx91VF2D78PAF337E3L2L81K9W2" hidden="1">#N/A</definedName>
    <definedName name="BEx921PNZ46VORG2VRMWREWIC0SE" hidden="1">#N/A</definedName>
    <definedName name="BEx92DPEKL5WM5A3CN8674JI0PR3" hidden="1">#N/A</definedName>
    <definedName name="BEx92ER2RMY93TZK0D9L9T3H0GI5" hidden="1">#N/A</definedName>
    <definedName name="BEx92FI04PJT4LI23KKIHRXWJDTT" hidden="1">#N/A</definedName>
    <definedName name="BEx92HR14HQ9D5JXCSPA4SS4RT62" hidden="1">#N/A</definedName>
    <definedName name="BEx92HWA2D6A5EX9MFG68G0NOMSN" hidden="1">#N/A</definedName>
    <definedName name="BEx92PUBDIXAU1FW5ZAXECMAU0LN" hidden="1">#N/A</definedName>
    <definedName name="BEx92S8MHFFIVRQ2YSHZNQGOFUHD" hidden="1">#N/A</definedName>
    <definedName name="BEx93B9OULL2YGC896XXYAAJSTRK" hidden="1">#N/A</definedName>
    <definedName name="BEx93FRKF99NRT3LH99UTIH7AAYF" hidden="1">#N/A</definedName>
    <definedName name="BEx93M7FSHP50OG34A4W8W8DF12U" hidden="1">#N/A</definedName>
    <definedName name="BEx93OLWY2O3PRA74U41VG5RXT4Q" hidden="1">#N/A</definedName>
    <definedName name="BEx93RWFAF6YJGYUTITVM445C02U" hidden="1">#N/A</definedName>
    <definedName name="BEx93SY9RWG3HUV4YXQKXJH9FH14" hidden="1">#N/A</definedName>
    <definedName name="BEx93TJUX3U0FJDBG6DDSNQ91R5J" hidden="1">#N/A</definedName>
    <definedName name="BEx942UCRHMI4B0US31HO95GSC2X" hidden="1">#N/A</definedName>
    <definedName name="BEx948ZFFQWVIDNG4AZAUGGGEB5U" hidden="1">#N/A</definedName>
    <definedName name="BEx94CKXG92OMURH41SNU6IOHK4J" hidden="1">#N/A</definedName>
    <definedName name="BEx94GXG30CIVB6ZQN3X3IK6BZXQ" hidden="1">#N/A</definedName>
    <definedName name="BEx94HZ5LURYM9ST744ALV6ZCKYP" hidden="1">#N/A</definedName>
    <definedName name="BEx94IQ75E90YUMWJ9N591LR7DQQ" hidden="1">#N/A</definedName>
    <definedName name="BEx94N7W5T3U7UOE97D6OVIBUCXS" hidden="1">#N/A</definedName>
    <definedName name="BEx955NIAWX5OLAHMTV6QFUZPR30" hidden="1">#N/A</definedName>
    <definedName name="BEx9581TYVI2M5TT4ISDAJV4W7Z6" hidden="1">#N/A</definedName>
    <definedName name="BEx95NHF4RVUE0YDOAFZEIVBYJXD" hidden="1">#N/A</definedName>
    <definedName name="BEx95QBZMG0E2KQ9BERJ861QLYN3" hidden="1">#N/A</definedName>
    <definedName name="BEx95QHBVDN795UNQJLRXG3RDU49" hidden="1">#N/A</definedName>
    <definedName name="BEx95TBVUWV7L7OMFMZDQEXGVHU6" hidden="1">#N/A</definedName>
    <definedName name="BEx95U89DZZSVO39TGS62CX8G9N4" hidden="1">#N/A</definedName>
    <definedName name="BEx9602K2GHNBUEUVT9ONRQU1GMD" hidden="1">#N/A</definedName>
    <definedName name="BEx962BL3Y4LA53EBYI64ZYMZE8U" hidden="1">#N/A</definedName>
    <definedName name="BEx96KR21O7H9R29TN0S45Y3QPUK" hidden="1">#N/A</definedName>
    <definedName name="BEx96SUFKHHFE8XQ6UUO6ILDOXHO" hidden="1">#N/A</definedName>
    <definedName name="BEx96UN4YWXBDEZ1U1ZUIPP41Z7I" hidden="1">#N/A</definedName>
    <definedName name="BEx970MYCPJ6DQ44TKLOIGZO5LHH" hidden="1">#N/A</definedName>
    <definedName name="BEx978KSD61YJH3S9DGO050R2EHA" hidden="1">#N/A</definedName>
    <definedName name="BEx97DDEQY6VOEGFTO3TR7IYQJSC" hidden="1">#N/A</definedName>
    <definedName name="BEx97H9O1NAKAPK4MX4PKO34ICL5" hidden="1">#N/A</definedName>
    <definedName name="BEx97HVA5F2I0D6ID81KCUDEQOIH" hidden="1">#N/A</definedName>
    <definedName name="BEx97MNUZQ1Z0AO2FL7XQYVNCPR7" hidden="1">#N/A</definedName>
    <definedName name="BEx97NPQBACJVD9K1YXI08RTW9E2" hidden="1">#N/A</definedName>
    <definedName name="BEx97RWQLXS0OORDCN69IGA58CWU" hidden="1">#N/A</definedName>
    <definedName name="BEx97YNGGDFIXHTMGFL2IHAQX9MI" hidden="1">#N/A</definedName>
    <definedName name="BEx981HW73BUZWT14TBTZHC0ZTJ4" hidden="1">#N/A</definedName>
    <definedName name="BEx9871KU0N99P0900EAK69VFYT2" hidden="1">#N/A</definedName>
    <definedName name="BEx98IFKNJFGZFLID1YTRFEG1SXY" hidden="1">#N/A</definedName>
    <definedName name="BEx9915UVD4G7RA3IMLFZ0LG3UA2" hidden="1">#N/A</definedName>
    <definedName name="BEx992CZON8AO7U7V88VN1JBO0MG" hidden="1">#N/A</definedName>
    <definedName name="BEx9952469XMFGSPXL7CMXHPJF90" hidden="1">#N/A</definedName>
    <definedName name="BEx99B77I7TUSHRR4HIZ9FU2EIUT" hidden="1">#N/A</definedName>
    <definedName name="BEx99Q6PH5F3OQKCCAAO75PYDEFN" hidden="1">#N/A</definedName>
    <definedName name="BEx99WBYT2D6UUC1PT7A40ENYID4" hidden="1">#N/A</definedName>
    <definedName name="BEx99ZRZ4I7FHDPGRAT5VW7NVBPU" hidden="1">#N/A</definedName>
    <definedName name="BEx9AT5E3ZSHKSOL35O38L8HF9TH" hidden="1">#N/A</definedName>
    <definedName name="BEx9AV8W1FAWF5BHATYEN47X12JN" hidden="1">#N/A</definedName>
    <definedName name="BEx9B8A5186FNTQQNLIO5LK02ABI" hidden="1">#N/A</definedName>
    <definedName name="BEx9B8VR20E2CILU4CDQUQQ9ONXK" hidden="1">#N/A</definedName>
    <definedName name="BEx9B917EUP13X6FQ3NPQL76XM5V" hidden="1">#N/A</definedName>
    <definedName name="BEx9BAJ5WYEQ623HUT9NNCMP3RUG" hidden="1">#N/A</definedName>
    <definedName name="BEx9BO60YTLX02NROHEAYHRC3NAS" hidden="1">#N/A</definedName>
    <definedName name="BEx9BYSYW7QCPXS2NAVLFAU5Y2Z2" hidden="1">#N/A</definedName>
    <definedName name="BEx9C590HJ2O31IWJB73C1HR74AI" hidden="1">#N/A</definedName>
    <definedName name="BEx9CCQRMYYOGIOYTOM73VKDIPS1" hidden="1">#N/A</definedName>
    <definedName name="BEx9D1BC9FT19KY0INAABNDBAMR1" hidden="1">#N/A</definedName>
    <definedName name="BEx9DN6ZMF18Q39MPMXSDJTZQNJ3" hidden="1">#N/A</definedName>
    <definedName name="BEx9E14TDNSEMI784W0OTIEQMWN6" hidden="1">#N/A</definedName>
    <definedName name="BEx9E2BZ2B1R41FMGJCJ7JLGLUAJ" hidden="1">#N/A</definedName>
    <definedName name="BEx9EG9KBJ77M8LEOR9ITOKN5KXY" hidden="1">#N/A</definedName>
    <definedName name="BEx9EMK6HAJJMVYZTN5AUIV7O1E6" hidden="1">#N/A</definedName>
    <definedName name="BEx9EQLVZHYQ1TPX7WH3SOWXCZLE" hidden="1">#N/A</definedName>
    <definedName name="BEx9ETLU0EK5LGEM1QCNYN2S8O5F" hidden="1">#N/A</definedName>
    <definedName name="BEx9F0Y2ESUNE3U7TQDLMPE9BO67" hidden="1">#N/A</definedName>
    <definedName name="BEx9F5W18ZGFOKGRE8PR6T1MO6GT" hidden="1">#N/A</definedName>
    <definedName name="BEx9F78N4HY0XFGBQ4UJRD52L1EI" hidden="1">#N/A</definedName>
    <definedName name="BEx9FF16LOQP5QIR4UHW5EIFGQB8" hidden="1">#N/A</definedName>
    <definedName name="BEx9FJTSRCZ3ZXT3QVBJT5NF8T7V" hidden="1">#N/A</definedName>
    <definedName name="BEx9FRBEEYPS5HLS3XT34AKZN94G" hidden="1">#N/A</definedName>
    <definedName name="BEx9GDY4D8ZPQJCYFIMYM0V0C51Y" hidden="1">#N/A</definedName>
    <definedName name="BEx9GGY04V0ZWI6O9KZH4KSBB389" hidden="1">#N/A</definedName>
    <definedName name="BEx9GNOPB6OZ2RH3FCDNJR38RJOS" hidden="1">#N/A</definedName>
    <definedName name="BEx9GUQALUWCD30UKUQGSWW8KBQ7" hidden="1">#N/A</definedName>
    <definedName name="BEx9GY6BVFQGCLMOWVT6PIC9WP5X" hidden="1">#N/A</definedName>
    <definedName name="BEx9GZ2P3FDHKXEBXX2VS0BG2NP2" hidden="1">#N/A</definedName>
    <definedName name="BEx9H04IB14E1437FF2OIRRWBSD7" hidden="1">#N/A</definedName>
    <definedName name="BEx9H5O1KDZJCW91Q29VRPY5YS6P" hidden="1">#N/A</definedName>
    <definedName name="BEx9H8YR0E906F1JXZMBX3LNT004" hidden="1">#N/A</definedName>
    <definedName name="BEx9I8XIG7E5NB48QQHXP23FIN60" hidden="1">#N/A</definedName>
    <definedName name="BEx9IQRF01ATLVK0YE60ARKQJ68L" hidden="1">#N/A</definedName>
    <definedName name="BEx9IT5QNZWKM6YQ5WER0DC2PMMU" hidden="1">#N/A</definedName>
    <definedName name="BEx9IW5MFLXTVCJHVUZTUH93AXOS" hidden="1">#N/A</definedName>
    <definedName name="BEx9IXCSPSZC80YZUPRCYTG326KV" hidden="1">#N/A</definedName>
    <definedName name="BEx9IZR39NHDGOM97H4E6F81RTQW" hidden="1">#N/A</definedName>
    <definedName name="BEx9J6CH5E7YZPER7HXEIOIKGPCA" hidden="1">#N/A</definedName>
    <definedName name="BEx9JJTZKVUJAVPTRE0RAVTEH41G" hidden="1">#N/A</definedName>
    <definedName name="BEx9JLBYK239B3F841C7YG1GT7ST" hidden="1">#N/A</definedName>
    <definedName name="BExAW4IIW5D0MDY6TJ3G4FOLPYIR" hidden="1">#N/A</definedName>
    <definedName name="BExAX410NB4F2XOB84OR2197H8M5" hidden="1">#N/A</definedName>
    <definedName name="BExAX8TNG8LQ5Q4904SAYQIPGBSV" hidden="1">#N/A</definedName>
    <definedName name="BExAXSLQ6PC437HXV12Q231ZRMCE" hidden="1">#N/A</definedName>
    <definedName name="BExAY0EAT2LXR5MFGM0DLIB45PLO" hidden="1">#N/A</definedName>
    <definedName name="BExAYE6LNIEBR9DSNI5JGNITGKIT" hidden="1">#N/A</definedName>
    <definedName name="BExAYHMLXGGO25P8HYB2S75DEB4F" hidden="1">#N/A</definedName>
    <definedName name="BExAYKXAUWGDOPG952TEJ2UKZKWN" hidden="1">#N/A</definedName>
    <definedName name="BExAYP9TDTI2MBP6EYE0H39CPMXN" hidden="1">#N/A</definedName>
    <definedName name="BExAYPPWJPWDKU59O051WMGB7O0J" hidden="1">#N/A</definedName>
    <definedName name="BExAYR2JZCJBUH6F1LZC2A7JIVRJ" hidden="1">#N/A</definedName>
    <definedName name="BExAYTGVRD3DLKO75RFPMBKCIWB8" hidden="1">#N/A</definedName>
    <definedName name="BExAYY9H9COOT46HJLPVDLTO12UL" hidden="1">#N/A</definedName>
    <definedName name="BExAZCNEGB4JYHC8CZ51KTN890US" hidden="1">#N/A</definedName>
    <definedName name="BExAZFCI302YFYRDJYQDWQQL0Q0O" hidden="1">#N/A</definedName>
    <definedName name="BExAZLHLST9OP89R1HJMC1POQG8H" hidden="1">#N/A</definedName>
    <definedName name="BExAZMDYMIAA7RX1BMCKU1VLBRGY" hidden="1">#N/A</definedName>
    <definedName name="BExAZNL6BHI8DCQWXOX4I2P839UX" hidden="1">#N/A</definedName>
    <definedName name="BExAZRMWSONMCG9KDUM4KAQ7BONM" hidden="1">#N/A</definedName>
    <definedName name="BExAZTFG4SJRG4TW6JXRF7N08JFI" hidden="1">#N/A</definedName>
    <definedName name="BExAZUS4A8OHDZK0MWAOCCCKTH73" hidden="1">#N/A</definedName>
    <definedName name="BExAZX6FECVK3E07KXM2XPYKGM6U" hidden="1">#N/A</definedName>
    <definedName name="BExB012NJ8GASTNNPBRRFTLHIOC9" hidden="1">#N/A</definedName>
    <definedName name="BExB072HHXVMUC0VYNGG48GRSH5Q" hidden="1">#N/A</definedName>
    <definedName name="BExB0FRDEYDEUEAB1W8KD6D965XA" hidden="1">#N/A</definedName>
    <definedName name="BExB0KPCN7YJORQAYUCF4YKIKPMC" hidden="1">#N/A</definedName>
    <definedName name="BExB0WE4PI3NOBXXVO9CTEN4DIU2" hidden="1">#N/A</definedName>
    <definedName name="BExB10QNIVITUYS55OAEKK3VLJFE" hidden="1">#N/A</definedName>
    <definedName name="BExB15ZDRY4CIJ911DONP0KCY9KU" hidden="1">#N/A</definedName>
    <definedName name="BExB16VQY0O0RLZYJFU3OFEONVTE" hidden="1">#N/A</definedName>
    <definedName name="BExB1FKNY2UO4W5FUGFHJOA2WFGG" hidden="1">#N/A</definedName>
    <definedName name="BExB1GMD0PIDGTFBGQOPRWQSP9I4" hidden="1">#N/A</definedName>
    <definedName name="BExB1Q29OO6LNFNT1EQLA3KYE7MX" hidden="1">#N/A</definedName>
    <definedName name="BExB1TNRV5EBWZEHYLHI76T0FVA7" hidden="1">#N/A</definedName>
    <definedName name="BExB1WI6M8I0EEP1ANUQZCFY24EV" hidden="1">#N/A</definedName>
    <definedName name="BExB203OWC9QZA3BYOKQ18L4FUJE" hidden="1">#N/A</definedName>
    <definedName name="BExB2CJHTU7C591BR4WRL5L2F2K6" hidden="1">#N/A</definedName>
    <definedName name="BExB2K1AV4PGNS1O6C7D7AO411AX" hidden="1">#N/A</definedName>
    <definedName name="BExB2O2UYHKI324YE324E1N7FVIB" hidden="1">#N/A</definedName>
    <definedName name="BExB2Q0VJ0MU2URO3JOVUAVHEI3V" hidden="1">#N/A</definedName>
    <definedName name="BExB2XTFEXDYQDW34D3PVMX1V1U4" hidden="1">#N/A</definedName>
    <definedName name="BExB30IP1DNKNQ6PZ5ERUGR5MK4Z" hidden="1">#N/A</definedName>
    <definedName name="BExB442RX0T3L6HUL6X5T21CENW6" hidden="1">#N/A</definedName>
    <definedName name="BExB4ADD0L7417CII901XTFKXD1J" hidden="1">#N/A</definedName>
    <definedName name="BExB4DO1V1NL2AVK5YE1RSL5RYHL" hidden="1">#N/A</definedName>
    <definedName name="BExB4DYU06HCGRIPBSWRCXK804UM" hidden="1">#N/A</definedName>
    <definedName name="BExB4Z3EZBGYYI33U0KQ8NEIH8PY" hidden="1">#N/A</definedName>
    <definedName name="BExB55368XW7UX657ZSPC6BFE92S" hidden="1">#N/A</definedName>
    <definedName name="BExB57MZEPL2SA2ONPK66YFLZWJU" hidden="1">#N/A</definedName>
    <definedName name="BExB5833OAOJ22VK1YK47FHUSVK2" hidden="1">#N/A</definedName>
    <definedName name="BExB58JDIHS42JZT9DJJMKA8QFCO" hidden="1">#N/A</definedName>
    <definedName name="BExB58U5FQC5JWV9CGC83HLLZUZI" hidden="1">#N/A</definedName>
    <definedName name="BExB5EDO9XUKHF74X3HAU2WPPHZH" hidden="1">#N/A</definedName>
    <definedName name="BExB5G6EH68AYEP1UT0GHUEL3SLN" hidden="1">#N/A</definedName>
    <definedName name="BExB5QYVEZWFE5DQVHAM760EV05X" hidden="1">#N/A</definedName>
    <definedName name="BExB5U9IRH14EMOE0YGIE3WIVLFS" hidden="1">#N/A</definedName>
    <definedName name="BExB5VWYMOV6BAIH7XUBBVPU7MMD" hidden="1">#N/A</definedName>
    <definedName name="BExB610DZWIJP1B72U9QM42COH2B" hidden="1">#N/A</definedName>
    <definedName name="BExB6C3FUAKK9ML5T767NMWGA9YB" hidden="1">#N/A</definedName>
    <definedName name="BExB6C8X6JYRLKZKK17VE3QUNL3D" hidden="1">#N/A</definedName>
    <definedName name="BExB6HN3QRFPXM71MDUK21BKM7PF" hidden="1">#N/A</definedName>
    <definedName name="BExB6IZMHCZ3LB7N73KD90YB1HBZ" hidden="1">#N/A</definedName>
    <definedName name="BExB719SGNX4Y8NE6JEXC555K596" hidden="1">#N/A</definedName>
    <definedName name="BExB7265DCHKS7V2OWRBXCZTEIW9" hidden="1">#N/A</definedName>
    <definedName name="BExB74PS5P9G0P09Y6DZSCX0FLTJ" hidden="1">#N/A</definedName>
    <definedName name="BExB78RH79J0MIF7H8CAZ0CFE88Q" hidden="1">#N/A</definedName>
    <definedName name="BExB7ELT09HGDVO5BJC1ZY9D09GZ" hidden="1">#N/A</definedName>
    <definedName name="BExB806PAXX70XUTA3ZI7OORD78R" hidden="1">#N/A</definedName>
    <definedName name="BExB8HF4UBVZKQCSRFRUQL2EE6VL" hidden="1">#N/A</definedName>
    <definedName name="BExB8HKHKZ1ORJZUYGG2M4VSCC39" hidden="1">#N/A</definedName>
    <definedName name="BExB8QPH8DC5BESEVPSMBCWVN6PO" hidden="1">#N/A</definedName>
    <definedName name="BExB8U5N0D85YR8APKN3PPKG0FWP" hidden="1">#N/A</definedName>
    <definedName name="BExB9DHI5I2TJ2LXYPM98EE81L27" hidden="1">#N/A</definedName>
    <definedName name="BExB9OFEJQI7DWLR5ILALK4AUEQI" hidden="1">#N/A</definedName>
    <definedName name="BExB9Q2MZZHBGW8QQKVEYIMJBPIE" hidden="1">#N/A</definedName>
    <definedName name="BExBA1GON0EZRJ20UYPILAPLNQWM" hidden="1">#N/A</definedName>
    <definedName name="BExBA69ASGYRZW1G1DYIS9QRRTBN" hidden="1">#N/A</definedName>
    <definedName name="BExBA6K42582A14WFFWQ3Q8QQWB6" hidden="1">#N/A</definedName>
    <definedName name="BExBA8I5D4R8R2PYQ1K16TWGTOEP" hidden="1">#N/A</definedName>
    <definedName name="BExBA93PE0DGUUTA7LLSIGBIXWE5" hidden="1">#N/A</definedName>
    <definedName name="BExBAI8X0FKDQJ6YZJQDTTG4ZCWY" hidden="1">#N/A</definedName>
    <definedName name="BExBAIZSROJUYYBNOT18HCMEH05A" hidden="1">#N/A</definedName>
    <definedName name="BExBAKN7XIBAXCF9PCNVS038PCQO" hidden="1">#N/A</definedName>
    <definedName name="BExBAKXZ7PBW3DDKKA5MWC1ZUC7O" hidden="1">#N/A</definedName>
    <definedName name="BExBAO8NLXZXHO6KCIECSFCH3RR0" hidden="1">#N/A</definedName>
    <definedName name="BExBAOOT1KBSIEISN1ADL4RMY879" hidden="1">#N/A</definedName>
    <definedName name="BExBAVKX8Q09370X1GCZWJ4E91YJ" hidden="1">#N/A</definedName>
    <definedName name="BExBAX2X2ENJYO4QTR5VAIQ86L7B" hidden="1">#N/A</definedName>
    <definedName name="BExBAZ13D3F1DVJQ6YJ8JGUYEYJE" hidden="1">#N/A</definedName>
    <definedName name="BExBBTG649R9I0CT042JLL8LXV18" hidden="1">#N/A</definedName>
    <definedName name="BExBBUCJQRR74Q7GPWDEZXYK2KJL" hidden="1">#N/A</definedName>
    <definedName name="BExBBV8XVMD9CKZY711T0BN7H3PM" hidden="1">#N/A</definedName>
    <definedName name="BExBC78HXWXHO3XAB6E8NVTBGLJS" hidden="1">#N/A</definedName>
    <definedName name="BExBCKKJTIRKC1RZJRTK65HHLX4W" hidden="1">#N/A</definedName>
    <definedName name="BExBCLMEPAN3XXX174TU8SS0627Q" hidden="1">#N/A</definedName>
    <definedName name="BExBCRBEYR2KZ8FAQFZ2NHY13WIY" hidden="1">#N/A</definedName>
    <definedName name="BExBD4I559NXSV6J07Q343TKYMVJ" hidden="1">#N/A</definedName>
    <definedName name="BExBDBZQLTX3OGFYGULQFK5WEZU5" hidden="1">#N/A</definedName>
    <definedName name="BExBDJS9TUEU8Z84IV59E5V4T8K6" hidden="1">#N/A</definedName>
    <definedName name="BExBDKOMSVH4XMH52CFJ3F028I9R" hidden="1">#N/A</definedName>
    <definedName name="BExBDSRXVZQ0W5WXQMP5XD00GRRL" hidden="1">#N/A</definedName>
    <definedName name="BExBDUVGK3E1J4JY9ZYTS7V14BLY" hidden="1">#N/A</definedName>
    <definedName name="BExBE162OSBKD30I7T1DKKPT3I9I" hidden="1">#N/A</definedName>
    <definedName name="BExBEAGILECV3WHYFKDKT4CNWSQT" hidden="1">#N/A</definedName>
    <definedName name="BExBEC9ATLQZF86W1M3APSM4HEOH" hidden="1">#N/A</definedName>
    <definedName name="BExBEYFQJE9YK12A6JBMRFKEC7RN" hidden="1">#N/A</definedName>
    <definedName name="BExBG1ED81J2O4A2S5F5Y3BPHMCR" hidden="1">#N/A</definedName>
    <definedName name="BExCRLIHS7466WFJ3RPIUGGXYESZ" hidden="1">#N/A</definedName>
    <definedName name="BExCS1EDDUEAEWHVYXHIP9I1WCJH" hidden="1">#N/A</definedName>
    <definedName name="BExCS6SLRCBH006GNRE27HFRHP40" hidden="1">#N/A</definedName>
    <definedName name="BExCS7ZPMHFJ4UJDAL8CQOLSZ13B" hidden="1">#N/A</definedName>
    <definedName name="BExCS8W4NJUZH9S1CYB6XSDLEPBW" hidden="1">#N/A</definedName>
    <definedName name="BExCSAE1M6G20R41J0Y24YNN0YC1" hidden="1">#N/A</definedName>
    <definedName name="BExCSAOUZOYKHN7HV511TO8VDJ02" hidden="1">#N/A</definedName>
    <definedName name="BExCSMOFTXSUEC1T46LR1UPYRCX5" hidden="1">#N/A</definedName>
    <definedName name="BExCSSDG3TM6TPKS19E9QYJEELZ6" hidden="1">#N/A</definedName>
    <definedName name="BExCSZV7U67UWXL2HKJNM5W1E4OO" hidden="1">#N/A</definedName>
    <definedName name="BExCT4NSDT61OCH04Y2QIFIOP75H" hidden="1">#N/A</definedName>
    <definedName name="BExCTW8G3VCZ55S09HTUGXKB1P2M" hidden="1">#N/A</definedName>
    <definedName name="BExCTYS2KX0QANOLT8LGZ9WV3S3T" hidden="1">#N/A</definedName>
    <definedName name="BExCTZZ9JNES4EDHW97NP0EGQALX" hidden="1">#N/A</definedName>
    <definedName name="BExCU0A1V6NMZQ9ASYJ8QIVQ5UR2" hidden="1">#N/A</definedName>
    <definedName name="BExCU2834920JBHSPCRC4UF80OLL" hidden="1">#N/A</definedName>
    <definedName name="BExCU8O54I3P3WRYWY1CRP3S78QY" hidden="1">#N/A</definedName>
    <definedName name="BExCUDRJO23YOKT8GPWOVQ4XEHF5" hidden="1">#N/A</definedName>
    <definedName name="BExCUPAXFR16YMWL30ME3F3BSRDZ" hidden="1">#N/A</definedName>
    <definedName name="BExCUR94DHCE47PUUWEMT5QZOYR2" hidden="1">#N/A</definedName>
    <definedName name="BExCV634L7SVHGB0UDDTRRQ2Q72H" hidden="1">#N/A</definedName>
    <definedName name="BExCVBXGSXT9FWJRG62PX9S1RK83" hidden="1">#N/A</definedName>
    <definedName name="BExCVHBNLOHNFS0JAV3I1XGPNH9W" hidden="1">#N/A</definedName>
    <definedName name="BExCVI86R31A2IOZIEBY1FJLVILD" hidden="1">#N/A</definedName>
    <definedName name="BExCVKGZXE0I9EIXKBZVSGSEY2RR" hidden="1">#N/A</definedName>
    <definedName name="BExCVV44WY5807WGMTGKPW0GT256" hidden="1">#N/A</definedName>
    <definedName name="BExCVZ5PN4V6MRBZ04PZJW3GEF8S" hidden="1">#N/A</definedName>
    <definedName name="BExCW13R0GWJYGXZBNCPAHQN4NR2" hidden="1">#N/A</definedName>
    <definedName name="BExCW8QZ1BC1S2B3B7JHM40K2CKD" hidden="1">#N/A</definedName>
    <definedName name="BExCW9Y5HWU4RJTNX74O6L24VGCK" hidden="1">#N/A</definedName>
    <definedName name="BExCWD8O25KU2E65TFO2EY0J3EOC" hidden="1">#N/A</definedName>
    <definedName name="BExCWPDPESGZS07QGBLSBWDNVJLZ" hidden="1">#N/A</definedName>
    <definedName name="BExCWPOJBPYXHKBIABHC85IJY09D" hidden="1">#N/A</definedName>
    <definedName name="BExCWTVKHIVCRHF8GC39KI58YM5K" hidden="1">#N/A</definedName>
    <definedName name="BExCX2KGRZBRVLZNM8SUSIE6A0RL" hidden="1">#N/A</definedName>
    <definedName name="BExCX3X451T70LZ1VF95L7W4Y4TM" hidden="1">#N/A</definedName>
    <definedName name="BExCX4NZ2N1OUGXM7EV0U7VULJMM" hidden="1">#N/A</definedName>
    <definedName name="BExCXILMURGYMAH6N5LF5DV6K3GM" hidden="1">#N/A</definedName>
    <definedName name="BExCXQUFBMXQ1650735H48B1AZT3" hidden="1">#N/A</definedName>
    <definedName name="BExCY2DQO9VLA77Q7EG3T0XNXX4F" hidden="1">#N/A</definedName>
    <definedName name="BExCY6VMJ68MX3C981R5Q0BX5791" hidden="1">#N/A</definedName>
    <definedName name="BExCYAH2SAZCPW6XCB7V7PMMCAWO" hidden="1">#N/A</definedName>
    <definedName name="BExCYJBB52X8B3AREHCC1L5QNPX7" hidden="1">#N/A</definedName>
    <definedName name="BExCYPRC5HJE6N2XQTHCT6NXGP8N" hidden="1">#N/A</definedName>
    <definedName name="BExCYUK0I3UEXZNFDW71G6Z6D8XR" hidden="1">#N/A</definedName>
    <definedName name="BExCZFZCXMLY5DWESYJ9NGTJYQ8M" hidden="1">#N/A</definedName>
    <definedName name="BExCZJ4P8WS0BDT31WDXI0ROE7D6" hidden="1">#N/A</definedName>
    <definedName name="BExCZKH6NI0EE02L995IFVBD1J59" hidden="1">#N/A</definedName>
    <definedName name="BExCZUD9FEOJBKDJ51Z3JON9LKJ8" hidden="1">#N/A</definedName>
    <definedName name="BExD0508DAALLU00PHFPBC8SRRKT" hidden="1">#N/A</definedName>
    <definedName name="BExD0HALIN0JR4JTPGDEVAEE5EX5" hidden="1">#N/A</definedName>
    <definedName name="BExD0LCCDPG16YLY5WQSZF1XI5DA" hidden="1">#N/A</definedName>
    <definedName name="BExD0RMWSB4TRECEHTH6NN4K9DFZ" hidden="1">#N/A</definedName>
    <definedName name="BExD0U6KG10QGVDI1XSHK0J10A2V" hidden="1">#N/A</definedName>
    <definedName name="BExD13RUIBGRXDL4QDZ305UKUR12" hidden="1">#N/A</definedName>
    <definedName name="BExD14DETV5R4OOTMAXD5NAKWRO3" hidden="1">#N/A</definedName>
    <definedName name="BExD1OAU9OXQAZA4D70HP72CU6GB" hidden="1">#N/A</definedName>
    <definedName name="BExD1Y1JV61416YA1XRQHKWPZIE7" hidden="1">#N/A</definedName>
    <definedName name="BExD2CFHIRMBKN5KXE5QP4XXEWFS" hidden="1">#N/A</definedName>
    <definedName name="BExD2DMHH1HWXQ9W0YYMDP8AAX8Q" hidden="1">#N/A</definedName>
    <definedName name="BExD2HTPC7IWBAU6OSQ67MQA8BYZ" hidden="1">#N/A</definedName>
    <definedName name="BExD363H2VGFIQUCE6LS4AC5J0ZT" hidden="1">#N/A</definedName>
    <definedName name="BExD3A588E939V61P1XEW0FI5Q0S" hidden="1">#N/A</definedName>
    <definedName name="BExD3CJJDKVR9M18XI3WDZH80WL6" hidden="1">#N/A</definedName>
    <definedName name="BExD3ESD9WYJIB3TRDPJ1CKXRAVL" hidden="1">#N/A</definedName>
    <definedName name="BExD3F368X5S25MWSUNIV57RDB57" hidden="1">#N/A</definedName>
    <definedName name="BExD3IJ5IT335SOSNV9L85WKAOSI" hidden="1">#N/A</definedName>
    <definedName name="BExD3KBVUY57GMMQTOFEU6S6G1AY" hidden="1">#N/A</definedName>
    <definedName name="BExD3NMR7AW2Z6V8SC79VQR37NA6" hidden="1">#N/A</definedName>
    <definedName name="BExD3QXA2UQ2W4N7NYLUEOG40BZB" hidden="1">#N/A</definedName>
    <definedName name="BExD3U2N041TEJ7GCN005UTPHNXY" hidden="1">#N/A</definedName>
    <definedName name="BExD40O0CFTNJFOFMMM1KH0P7BUI" hidden="1">#N/A</definedName>
    <definedName name="BExD4BR9HJ3MWWZ5KLVZWX9FJAUS" hidden="1">#N/A</definedName>
    <definedName name="BExD4F1WTKT3H0N9MF4H1LX7MBSY" hidden="1">#N/A</definedName>
    <definedName name="BExD4H5GQWXBS6LUL3TSP36DVO38" hidden="1">#N/A</definedName>
    <definedName name="BExD4JJSS3QDBLABCJCHD45SRNPI" hidden="1">#N/A</definedName>
    <definedName name="BExD4R1I0MKF033I5LPUYIMTZ6E8" hidden="1">#N/A</definedName>
    <definedName name="BExD50MT3M6XZLNUP9JL93EG6D9R" hidden="1">#N/A</definedName>
    <definedName name="BExD5EV7KDSVF1CJT38M4IBPFLPY" hidden="1">#N/A</definedName>
    <definedName name="BExD5FRK547OESJRYAW574DZEZ7J" hidden="1">#N/A</definedName>
    <definedName name="BExD5I5X2YA2YNCTCDSMEL4CWF4N" hidden="1">#N/A</definedName>
    <definedName name="BExD5QUSRFJWRQ1ZM50WYLCF74DF" hidden="1">#N/A</definedName>
    <definedName name="BExD5SSUIF6AJQHBHK8PNMFBPRYB" hidden="1">#N/A</definedName>
    <definedName name="BExD623C9LRX18BE0W2V6SZLQUXX" hidden="1">#N/A</definedName>
    <definedName name="BExD6CQA7UMJBXV7AIFAIHUF2ICX" hidden="1">#N/A</definedName>
    <definedName name="BExD6FKVK8WJWNYPVENR7Q8Q30PK" hidden="1">#N/A</definedName>
    <definedName name="BExD6GMP0LK8WKVWMIT1NNH8CHLF" hidden="1">#N/A</definedName>
    <definedName name="BExD6H2TE0WWAUIWVSSCLPZ6B88N" hidden="1">#N/A</definedName>
    <definedName name="BExD71LTOE015TV5RSAHM8NT8GVW" hidden="1">#N/A</definedName>
    <definedName name="BExD73USXVADC7EHGHVTQNCT06ZA" hidden="1">#N/A</definedName>
    <definedName name="BExD7GAIGULTB3YHM1OS9RBQOTEC" hidden="1">#N/A</definedName>
    <definedName name="BExD7IE1DHIS52UFDCTSKPJQNRD5" hidden="1">#N/A</definedName>
    <definedName name="BExD7IUBGUWHYC9UNZ1IY5XFYKQN" hidden="1">#N/A</definedName>
    <definedName name="BExD7JQOJ35HGL8U2OCEI2P2JT7I" hidden="1">#N/A</definedName>
    <definedName name="BExD7KSDKNDNH95NDT3S7GM3MUU2" hidden="1">#N/A</definedName>
    <definedName name="BExD8H5O087KQVWIVPUUID5VMGMS" hidden="1">#N/A</definedName>
    <definedName name="BExD8OCLZMFN5K3VZYI4Q4ITVKUA" hidden="1">#N/A</definedName>
    <definedName name="BExD93C1R6LC0631ECHVFYH0R0PD" hidden="1">#N/A</definedName>
    <definedName name="BExD97TXIO0COVNN4OH3DEJ33YLM" hidden="1">#N/A</definedName>
    <definedName name="BExD99RZ1RFIMK6O1ZHSPJ68X9Y5" hidden="1">#N/A</definedName>
    <definedName name="BExD9L0ID3VSOU609GKWYTA5BFMA" hidden="1">#N/A</definedName>
    <definedName name="BExD9M7SEMG0JK2FUTTZXWIEBTKB" hidden="1">#N/A</definedName>
    <definedName name="BExD9MNYBYB1AICQL5165G472IE2" hidden="1">#N/A</definedName>
    <definedName name="BExD9PNSYT7GASEGUVL48MUQ02WO" hidden="1">#N/A</definedName>
    <definedName name="BExD9TK2MIWFH5SKUYU9ZKF4NPHQ" hidden="1">#N/A</definedName>
    <definedName name="BExDA6LD9061UULVKUUI4QP8SK13" hidden="1">#N/A</definedName>
    <definedName name="BExDAGMVMNLQ6QXASB9R6D8DIT12" hidden="1">#N/A</definedName>
    <definedName name="BExDAYBHU9ADLXI8VRC7F608RVGM" hidden="1">#N/A</definedName>
    <definedName name="BExDBDR1XR0FV0CYUCB2OJ7CJCZU" hidden="1">#N/A</definedName>
    <definedName name="BExDC7F818VN0S18ID7XRCRVYPJ4" hidden="1">#N/A</definedName>
    <definedName name="BExDCL7K96PC9VZYB70ZW3QPVIJE" hidden="1">#N/A</definedName>
    <definedName name="BExDCP3UZ3C2O4C1F7KMU0Z9U32N" hidden="1">#N/A</definedName>
    <definedName name="BExENOJIQ2GLZHO94GMIW8I2J9E9" hidden="1">#N/A</definedName>
    <definedName name="BExEOBX3WECDMYCV9RLN49APTXMM" hidden="1">#N/A</definedName>
    <definedName name="BExEP4E4F36662JDI0TOD85OP7X9" hidden="1">#N/A</definedName>
    <definedName name="BExEPN9VIYI0FVL0HLZQXJFO6TT0" hidden="1">#N/A</definedName>
    <definedName name="BExEPYT6VDSMR8MU2341Q5GM2Y9V" hidden="1">#N/A</definedName>
    <definedName name="BExEQ2ENYLMY8K1796XBB31CJHNN" hidden="1">#N/A</definedName>
    <definedName name="BExEQ2PFE4N40LEPGDPS90WDL6BN" hidden="1">#N/A</definedName>
    <definedName name="BExEQ2PFURT24NQYGYVE8NKX1EGA" hidden="1">#N/A</definedName>
    <definedName name="BExEQB8ZWXO6IIGOEPWTLOJGE2NR" hidden="1">#N/A</definedName>
    <definedName name="BExEQBZX0EL6LIKPY01197ACK65H" hidden="1">#N/A</definedName>
    <definedName name="BExEQDXZALJLD4OBF74IKZBR13SR" hidden="1">#N/A</definedName>
    <definedName name="BExEQFLE2RPWGMWQAI4JMKUEFRPT" hidden="1">#N/A</definedName>
    <definedName name="BExEQTZAP8R69U31W4LKGTKKGKQE" hidden="1">#N/A</definedName>
    <definedName name="BExER2O72H1F9WV6S1J04C15PXX7" hidden="1">#N/A</definedName>
    <definedName name="BExERRUIKIOATPZ9U4HQ0V52RJAU" hidden="1">#N/A</definedName>
    <definedName name="BExERSANFNM1O7T65PC5MJ301YET" hidden="1">#N/A</definedName>
    <definedName name="BExERWCEBKQRYWRQLYJ4UCMMKTHG" hidden="1">#N/A</definedName>
    <definedName name="BExES44RHHDL3V7FLV6M20834WF1" hidden="1">#N/A</definedName>
    <definedName name="BExES4A7VE2X3RYYTVRLKZD4I7WU" hidden="1">#N/A</definedName>
    <definedName name="BExES6ZC8R7PHJ21OVJFLIR7DY30" hidden="1">#N/A</definedName>
    <definedName name="BExESMKD95A649M0WRSG6CXXP326" hidden="1">#N/A</definedName>
    <definedName name="BExESR27ZXJG5VMY4PR9D940VS7T" hidden="1">#N/A</definedName>
    <definedName name="BExESZ03KXL8DQ2591HLR56ZML94" hidden="1">#N/A</definedName>
    <definedName name="BExESZAW5N443NRTKIP59OEI1CR6" hidden="1">#N/A</definedName>
    <definedName name="BExET3HXQ60A4O2OLKX8QNXRI6LQ" hidden="1">#N/A</definedName>
    <definedName name="BExETA3B1FCIOA80H94K90FWXQKE" hidden="1">#N/A</definedName>
    <definedName name="BExETAZOYT4CJIT8RRKC9F2HJG1D" hidden="1">#N/A</definedName>
    <definedName name="BExETF6QD5A9GEINE1KZRRC2LXWM" hidden="1">#N/A</definedName>
    <definedName name="BExETQ9XRXLUACN82805SPSPNKHI" hidden="1">#N/A</definedName>
    <definedName name="BExETR0YRMOR63E6DHLEHV9QVVON" hidden="1">#N/A</definedName>
    <definedName name="BExETVTGY38YXYYF7N73OYN6FYY3" hidden="1">#N/A</definedName>
    <definedName name="BExEUNE4T242Y59C6MS28MXEUGCP" hidden="1">#N/A</definedName>
    <definedName name="BExEV2TP7NA3ZR6RJGH5ER370OUM" hidden="1">#N/A</definedName>
    <definedName name="BExEV69USLNYO2QRJRC0J92XUF00" hidden="1">#N/A</definedName>
    <definedName name="BExEV6KNTQOCFD7GV726XQEVQ7R6" hidden="1">#N/A</definedName>
    <definedName name="BExEV6VGM4POO9QT9KH3QA3VYCWM" hidden="1">#N/A</definedName>
    <definedName name="BExEVET98G3FU6QBF9LHYWSAMV0O" hidden="1">#N/A</definedName>
    <definedName name="BExEVNCUT0PDUYNJH7G6BSEWZOT2" hidden="1">#N/A</definedName>
    <definedName name="BExEVPGF4V5J0WQRZKUM8F9TTKZJ" hidden="1">#N/A</definedName>
    <definedName name="BExEVVLIEVWYRF2UUC1H0H5QU1CP" hidden="1">#N/A</definedName>
    <definedName name="BExEVWCKO8T84GW9Z3X47915XKSH" hidden="1">#N/A</definedName>
    <definedName name="BExEVZSJWMZ5L2ZE7AZC57CXKW6T" hidden="1">#N/A</definedName>
    <definedName name="BExEW0JL1GFFCXMDGW54CI7Y8FZN" hidden="1">#N/A</definedName>
    <definedName name="BExEW1W2ZOBW1EAU1J8V409RY2NK" hidden="1">#N/A</definedName>
    <definedName name="BExEW68M9WL8214QH9C7VCK7BN08" hidden="1">#N/A</definedName>
    <definedName name="BExEW8HFKH6F47KIHYBDRUEFZ2ZZ" hidden="1">#N/A</definedName>
    <definedName name="BExEWLO75K95C6IRKHXSP7VP81T4" hidden="1">#N/A</definedName>
    <definedName name="BExEWNBGQS1U2LW3W84T4LSJ9K00" hidden="1">#N/A</definedName>
    <definedName name="BExEWO7STL7HNZSTY8VQBPTX1WK6" hidden="1">#N/A</definedName>
    <definedName name="BExEWQ0M1N3KMKTDJ73H10QSG4W1" hidden="1">#N/A</definedName>
    <definedName name="BExEX85F3OSW8NSCYGYPS9372Z1Q" hidden="1">#N/A</definedName>
    <definedName name="BExEX9HWY2G6928ZVVVQF77QCM2C" hidden="1">#N/A</definedName>
    <definedName name="BExEXBQWAYKMVBRJRHB8PFCSYFVN" hidden="1">#N/A</definedName>
    <definedName name="BExEXRBZ0DI9E2UFLLKYWGN66B61" hidden="1">#N/A</definedName>
    <definedName name="BExEYLG9FL9V1JPPNZ3FUDNSEJ4V" hidden="1">#N/A</definedName>
    <definedName name="BExEYOW8C1B3OUUCIGEC7L8OOW1Z" hidden="1">#N/A</definedName>
    <definedName name="BExEYUQJXZT6N5HJH8ACJF6SRWEE" hidden="1">#N/A</definedName>
    <definedName name="BExEZ1S6VZCG01ZPLBSS9Z1SBOJ2" hidden="1">#N/A</definedName>
    <definedName name="BExEZGBFNJR8DLPN0V11AU22L6WY" hidden="1">#N/A</definedName>
    <definedName name="BExF02Y3V3QEPO2XLDSK47APK9XJ" hidden="1">#N/A</definedName>
    <definedName name="BExF09OS91RT7N7IW8JLMZ121ZP3" hidden="1">#N/A</definedName>
    <definedName name="BExF0LOEHV42P2DV7QL8O7HOQ3N9" hidden="1">#N/A</definedName>
    <definedName name="BExF0WRM9VO25RLSO03ZOCE8H7K5" hidden="1">#N/A</definedName>
    <definedName name="BExF0ZRI7W4RSLIDLHTSM0AWXO3S" hidden="1">#N/A</definedName>
    <definedName name="BExF19CT3MMZZ2T5EWMDNG3UOJ01" hidden="1">#N/A</definedName>
    <definedName name="BExF1M38U6NX17YJA8YU359B5Z4M" hidden="1">#N/A</definedName>
    <definedName name="BExF1MU4W3NPEY0OHRDWP5IANCBB" hidden="1">#N/A</definedName>
    <definedName name="BExF1MZN8MWMOKOARHJ1QAF9HPGT" hidden="1">#N/A</definedName>
    <definedName name="BExF1US4ZIQYSU5LBFYNRA9N0K2O" hidden="1">#N/A</definedName>
    <definedName name="BExF2CWZN6E87RGTBMD4YQI2QT7R" hidden="1">#N/A</definedName>
    <definedName name="BExF2DYO1WQ7GMXSTAQRDBW1NSFG" hidden="1">#N/A</definedName>
    <definedName name="BExF2MSWNUY9Z6BZJQZ538PPTION" hidden="1">#N/A</definedName>
    <definedName name="BExF2QZYWHTYGUTTXR15CKCV3LS7" hidden="1">#N/A</definedName>
    <definedName name="BExF2T8Y6TSJ74RMSZOA9CEH4OZ6" hidden="1">#N/A</definedName>
    <definedName name="BExF31N3YM4F37EOOY8M8VI1KXN8" hidden="1">#N/A</definedName>
    <definedName name="BExF37C1YKBT79Z9SOJAG5MXQGTU" hidden="1">#N/A</definedName>
    <definedName name="BExF3A6HPA6DGYALZNHHJPMCUYZR" hidden="1">#N/A</definedName>
    <definedName name="BExF3I9T44X7DV9HHV51DVDDPPZG" hidden="1">#N/A</definedName>
    <definedName name="BExF3JMFX5DILOIFUDIO1HZUK875" hidden="1">#N/A</definedName>
    <definedName name="BExF3NTC4BGZEM6B87TCFX277QCS" hidden="1">#N/A</definedName>
    <definedName name="BExF3Q7NI90WT31QHYSJDIG0LLLJ" hidden="1">#N/A</definedName>
    <definedName name="BExF3QD55TIY1MSBSRK9TUJKBEWO" hidden="1">#N/A</definedName>
    <definedName name="BExF3QT8J6RIF1L3R700MBSKIOKW" hidden="1">#N/A</definedName>
    <definedName name="BExF42SSBVPMLK2UB3B7FPEIY9TU" hidden="1">#N/A</definedName>
    <definedName name="BExF4HXSWB50BKYPWA0HTT8W56H6" hidden="1">#N/A</definedName>
    <definedName name="BExF4KHF04IWW4LQ95FHQPFE4Y9K" hidden="1">#N/A</definedName>
    <definedName name="BExF4MVQM5Y0QRDLDFSKWWTF709C" hidden="1">#N/A</definedName>
    <definedName name="BExF4PVMZYV36E8HOYY06J81AMBI" hidden="1">#N/A</definedName>
    <definedName name="BExF4SF9NEX1FZE9N8EXT89PM54D" hidden="1">#N/A</definedName>
    <definedName name="BExF4Z0M2VQGGT194Q7OYCHCMWXV" hidden="1">#N/A</definedName>
    <definedName name="BExF52GTGP8MHGII4KJ8TJGR8W8U" hidden="1">#N/A</definedName>
    <definedName name="BExF57K7L3UC1I2FSAWURR4SN0UN" hidden="1">#N/A</definedName>
    <definedName name="BExF5HR2GFV7O8LKG9SJ4BY78LYA" hidden="1">#N/A</definedName>
    <definedName name="BExF5ZFO2A29GHWR5ES64Z9OS16J" hidden="1">#N/A</definedName>
    <definedName name="BExF63S045JO7H2ZJCBTBVH3SUIF" hidden="1">#N/A</definedName>
    <definedName name="BExF642TEGTXCI9A61ZOONJCB0U1" hidden="1">#N/A</definedName>
    <definedName name="BExF67O951CF8UJF3KBDNR0E83C1" hidden="1">#N/A</definedName>
    <definedName name="BExF6EV7I35NVMIJGYTB6E24YVPA" hidden="1">#N/A</definedName>
    <definedName name="BExF6FGUF393KTMBT40S5BYAFG00" hidden="1">#N/A</definedName>
    <definedName name="BExF6GNYXWY8A0SY4PW1B6KJMMTM" hidden="1">#N/A</definedName>
    <definedName name="BExF6IB8K74Z0AFT05GPOKKZW7C9" hidden="1">#N/A</definedName>
    <definedName name="BExF6NUXJI11W2IAZNAM1QWC0459" hidden="1">#N/A</definedName>
    <definedName name="BExF6P7E2AQOKGBSB5PI5GH3E0FU" hidden="1">#N/A</definedName>
    <definedName name="BExF6RR76KNVIXGJOVFO8GDILKGZ" hidden="1">#N/A</definedName>
    <definedName name="BExF6ZE8D5CMPJPRWT6S4HM56LPF" hidden="1">#N/A</definedName>
    <definedName name="BExF76FV8SF7AJK7B35AL7VTZF6D" hidden="1">#N/A</definedName>
    <definedName name="BExF7EOIMC1OYL1N7835KGOI0FIZ" hidden="1">#N/A</definedName>
    <definedName name="BExF7K88K7ASGV6RAOAGH52G04VR" hidden="1">#N/A</definedName>
    <definedName name="BExF7OVDRP3LHNAF2CX4V84CKKIR" hidden="1">#N/A</definedName>
    <definedName name="BExF7QO41X2A2SL8UXDNP99GY7U9" hidden="1">#N/A</definedName>
    <definedName name="BExF81GI8B8WBHXFTET68A9358BR" hidden="1">#N/A</definedName>
    <definedName name="BExGL97US0Y3KXXASUTVR26XLT70" hidden="1">#N/A</definedName>
    <definedName name="BExGLC7R4C33RO0PID97ZPPVCW4M" hidden="1">#N/A</definedName>
    <definedName name="BExGLFIF7HCFSHNQHKEV6RY0WCO3" hidden="1">#N/A</definedName>
    <definedName name="BExGLTARRL0J772UD2TXEYAVPY6E" hidden="1">#N/A</definedName>
    <definedName name="BExGLVP1IU8K5A8J1340XFMYPR88" hidden="1">#N/A</definedName>
    <definedName name="BExGLYE6RZTAAWHJBG2QFJPTDS2Q" hidden="1">#N/A</definedName>
    <definedName name="BExGM4DZ65OAQP7MA4LN6QMYZOFF" hidden="1">#N/A</definedName>
    <definedName name="BExGMCXCWEC9XNUOEMZ61TMI6CUO" hidden="1">#N/A</definedName>
    <definedName name="BExGMJDGIH0MEPC2TUSFUCY2ROTB" hidden="1">#N/A</definedName>
    <definedName name="BExGMKPW2HPKN0M0XKF3AZ8YP0D6" hidden="1">#N/A</definedName>
    <definedName name="BExGMP2F175LGL6QVSJGP6GKYHHA" hidden="1">#N/A</definedName>
    <definedName name="BExGMPIIP8GKML2VVA8OEFL43NCS" hidden="1">#N/A</definedName>
    <definedName name="BExGMZ3SRIXLXMWBVOXXV3M4U4YL" hidden="1">#N/A</definedName>
    <definedName name="BExGMZ3UBN48IXU1ZEFYECEMZ1IM" hidden="1">#N/A</definedName>
    <definedName name="BExGN4I0QATXNZCLZJM1KH1OIJQH" hidden="1">#N/A</definedName>
    <definedName name="BExGN9FZ2RWCMSY1YOBJKZMNIM9R" hidden="1">#N/A</definedName>
    <definedName name="BExGNDSIMTHOCXXG6QOGR6DA8SGG" hidden="1">#N/A</definedName>
    <definedName name="BExGNN2YQ9BDAZXT2GLCSAPXKIM7" hidden="1">#N/A</definedName>
    <definedName name="BExGNSS0CKRPKHO25R3TDBEL2NHX" hidden="1">#N/A</definedName>
    <definedName name="BExGNYH0MO8NOVS85L15G0RWX4GW" hidden="1">#N/A</definedName>
    <definedName name="BExGNZO44DEG8CGIDYSEGDUQ531R" hidden="1">#N/A</definedName>
    <definedName name="BExGO09QLSRLDUVWWZXNB7M5LVOX" hidden="1">#N/A</definedName>
    <definedName name="BExGO2O0V6UYDY26AX8OSN72F77N" hidden="1">#N/A</definedName>
    <definedName name="BExGO2YUBOVLYHY1QSIHRE1KLAFV" hidden="1">#N/A</definedName>
    <definedName name="BExGO70E2O70LF46V8T26YFPL4V8" hidden="1">#N/A</definedName>
    <definedName name="BExGOB25QJMQCQE76MRW9X58OIOO" hidden="1">#N/A</definedName>
    <definedName name="BExGODAZKJ9EXMQZNQR5YDBSS525" hidden="1">#N/A</definedName>
    <definedName name="BExGODR8ZSMUC11I56QHSZ686XV5" hidden="1">#N/A</definedName>
    <definedName name="BExGOXJDHUDPDT8I8IVGVW9J0R5Q" hidden="1">#N/A</definedName>
    <definedName name="BExGPHGT5KDOCMV2EFS4OVKTWBRD" hidden="1">#N/A</definedName>
    <definedName name="BExGPID72Y4Y619LWASUQZKZHJNC" hidden="1">#N/A</definedName>
    <definedName name="BExGPPENQIANVGLVQJ77DK5JPRTB" hidden="1">#N/A</definedName>
    <definedName name="BExGQ1ZU4967P72AHF4V1D0FOL5C" hidden="1">#N/A</definedName>
    <definedName name="BExGQ36ZOMR9GV8T05M605MMOY3Y" hidden="1">#N/A</definedName>
    <definedName name="BExGQ61DTJ0SBFMDFBAK3XZ9O0ZO" hidden="1">#N/A</definedName>
    <definedName name="BExGQ6SG9XEOD0VMBAR22YPZWSTA" hidden="1">#N/A</definedName>
    <definedName name="BExGQGJ1A7LNZUS8QSMOG8UNGLMK" hidden="1">#N/A</definedName>
    <definedName name="BExGQPO7ENFEQC0NC6MC9OZR2LHY" hidden="1">#N/A</definedName>
    <definedName name="BExGQX0H4EZMXBJTKJJE4ICJWN5O" hidden="1">#N/A</definedName>
    <definedName name="BExGR4CW3WRIID17GGX4MI9ZDHFE" hidden="1">#N/A</definedName>
    <definedName name="BExGR65GJX27MU2OL6NI5PB8XVB4" hidden="1">#N/A</definedName>
    <definedName name="BExGR6LQ97HETGS3CT96L4IK0JSH" hidden="1">#N/A</definedName>
    <definedName name="BExGR9ATP2LVT7B9OCPSLJ11H9SX" hidden="1">#N/A</definedName>
    <definedName name="BExGRUKVVKDL8483WI70VN2QZDGD" hidden="1">#N/A</definedName>
    <definedName name="BExGS2IWR5DUNJ1U9PAKIV8CMBNI" hidden="1">#N/A</definedName>
    <definedName name="BExGS69P9FFTEOPDS0MWFKF45G47" hidden="1">#N/A</definedName>
    <definedName name="BExGS6F1JFHM5MUJ1RFO50WP6D05" hidden="1">#N/A</definedName>
    <definedName name="BExGSA5YB5ZGE4NHDVCZ55TQAJTL" hidden="1">#N/A</definedName>
    <definedName name="BExGSCEUCQQVDEEKWJ677QTGUVTE" hidden="1">#N/A</definedName>
    <definedName name="BExGSQY65LH1PCKKM5WHDW83F35O" hidden="1">#N/A</definedName>
    <definedName name="BExGSYW1GKISF0PMUAK3XJK9PEW9" hidden="1">#N/A</definedName>
    <definedName name="BExGT0DZJB6LSF6L693UUB9EY1VQ" hidden="1">#N/A</definedName>
    <definedName name="BExGTGVFIF8HOQXR54SK065A8M4K" hidden="1">#N/A</definedName>
    <definedName name="BExGTIYX3OWPIINOGY1E4QQYSKHP" hidden="1">#N/A</definedName>
    <definedName name="BExGTKGUN0KUU3C0RL2LK98D8MEK" hidden="1">#N/A</definedName>
    <definedName name="BExGTZ046J7VMUG4YPKFN2K8TWB7" hidden="1">#N/A</definedName>
    <definedName name="BExGU2G9OPRZRIU9YGF6NX9FUW0J" hidden="1">#N/A</definedName>
    <definedName name="BExGU6HTKLRZO8UOI3DTAM5RFDBA" hidden="1">#N/A</definedName>
    <definedName name="BExGUDDZXFFQHAF4UZF8ZB1HO7H6" hidden="1">#N/A</definedName>
    <definedName name="BExGUIBXBRHGM97ZX6GBA4ZDQ79C" hidden="1">#N/A</definedName>
    <definedName name="BExGUM8D91UNPCOO4TKP9FGX85TF" hidden="1">#N/A</definedName>
    <definedName name="BExGUQF9N9FKI7S0H30WUAEB5LPD" hidden="1">#N/A</definedName>
    <definedName name="BExGUR6BA03XPBK60SQUW197GJ5X" hidden="1">#N/A</definedName>
    <definedName name="BExGUVIP60TA4B7X2PFGMBFUSKGX" hidden="1">#N/A</definedName>
    <definedName name="BExGUZKF06F209XL1IZWVJEQ82EE" hidden="1">#N/A</definedName>
    <definedName name="BExGV2EVT380QHD4AP2RL9MR8L5L" hidden="1">#N/A</definedName>
    <definedName name="BExGVV6OOLDQ3TXZK51TTF3YX0WN" hidden="1">#N/A</definedName>
    <definedName name="BExGW0KVS7U0C87XFZ78QW991IEV" hidden="1">#N/A</definedName>
    <definedName name="BExGW2Z7AMPG6H9EXA9ML6EZVGGA" hidden="1">#N/A</definedName>
    <definedName name="BExGWABG5VT5XO1A196RK61AXA8C" hidden="1">#N/A</definedName>
    <definedName name="BExGWEO0JDG84NYLEAV5NSOAGMJZ" hidden="1">#N/A</definedName>
    <definedName name="BExGWLEOC70Z8QAJTPT2PDHTNM4L" hidden="1">#N/A</definedName>
    <definedName name="BExGWNCXLCRTLBVMTXYJ5PHQI6SS" hidden="1">#N/A</definedName>
    <definedName name="BExGX6U988MCFIGDA1282F92U9AA" hidden="1">#N/A</definedName>
    <definedName name="BExGX7FTB1CKAT5HUW6H531FIY6I" hidden="1">#N/A</definedName>
    <definedName name="BExGX9DVACJQIZ4GH6YAD2A7F70O" hidden="1">#N/A</definedName>
    <definedName name="BExGXDVP2S2Y8Z8Q43I78RCIK3DD" hidden="1">#N/A</definedName>
    <definedName name="BExGXHBOCVPSB8JI8A8MI2HCDYNV" hidden="1">#N/A</definedName>
    <definedName name="BExGXJ9W5JU7TT9S0BKL5Y6VVB39" hidden="1">#N/A</definedName>
    <definedName name="BExGXWB73RJ4BASBQTQ8EY0EC1EB" hidden="1">#N/A</definedName>
    <definedName name="BExGXZ0ABB43C7SMRKZHWOSU9EQX" hidden="1">#N/A</definedName>
    <definedName name="BExGY6SU3SYVCJ3AG2ITY59SAZ5A" hidden="1">#N/A</definedName>
    <definedName name="BExGY6YA4P5KMY2VHT0DYK3YTFAX" hidden="1">#N/A</definedName>
    <definedName name="BExGY8G88PVVRYHPHRPJZFSX6HSC" hidden="1">#N/A</definedName>
    <definedName name="BExGYC718HTZ80PNKYPVIYGRJVF6" hidden="1">#N/A</definedName>
    <definedName name="BExGYCNATXZY2FID93B17YWIPPRD" hidden="1">#N/A</definedName>
    <definedName name="BExGYGJJJ3BBCQAOA51WHP01HN73" hidden="1">#N/A</definedName>
    <definedName name="BExGYOS6TV2C72PLRFU8RP1I58GY" hidden="1">#N/A</definedName>
    <definedName name="BExGZJ78ZWZCVHZ3BKEKFJZ6MAEO" hidden="1">#N/A</definedName>
    <definedName name="BExGZOLH2QV73J3M9IWDDPA62TP4" hidden="1">#N/A</definedName>
    <definedName name="BExGZP1PWGFKVVVN4YDIS22DZPCR" hidden="1">#N/A</definedName>
    <definedName name="BExH00L21GZX5YJJGVMOAWBERLP5" hidden="1">#N/A</definedName>
    <definedName name="BExH02ZD6VAY1KQLAQYBBI6WWIZB" hidden="1">#N/A</definedName>
    <definedName name="BExH08Z6LQCGGSGSAILMHX4X7JMD" hidden="1">#N/A</definedName>
    <definedName name="BExH0KT9Z8HEVRRQRGQ8YHXRLIJA" hidden="1">#N/A</definedName>
    <definedName name="BExH0M0FDN12YBOCKL3XL2Z7T7Y8" hidden="1">#N/A</definedName>
    <definedName name="BExH0O9G06YPZ5TN9RYT326I1CP2" hidden="1">#N/A</definedName>
    <definedName name="BExH0WNJAKTJRCKMTX8O4KNMIIJM" hidden="1">#N/A</definedName>
    <definedName name="BExH12Y4WX542WI3ZEM15AK4UM9J" hidden="1">#N/A</definedName>
    <definedName name="BExH1FDTQXR9QQ31WDB7OPXU7MPT" hidden="1">#N/A</definedName>
    <definedName name="BExH1FOMEUIJNIDJAUY0ZQFBJSY9" hidden="1">#N/A</definedName>
    <definedName name="BExH1JFFHEBFX9BWJMNIA3N66R3Z" hidden="1">#N/A</definedName>
    <definedName name="BExH1Z0GIUSVTF2H1G1I3PDGBNK2" hidden="1">#N/A</definedName>
    <definedName name="BExH225UTM6S9FW4MUDZS7F1PQSH" hidden="1">#N/A</definedName>
    <definedName name="BExH23271RF7AYZ542KHQTH68GQ7" hidden="1">#N/A</definedName>
    <definedName name="BExH2GJQR4JALNB314RY0LDI49VH" hidden="1">#N/A</definedName>
    <definedName name="BExH2JZR49T7644JFVE7B3N7RZM9" hidden="1">#N/A</definedName>
    <definedName name="BExH2UHF0QTJG107MULYB16WBJM9" hidden="1">#N/A</definedName>
    <definedName name="BExH2WKXV8X5S2GSBBTWGI0NLNAH" hidden="1">#N/A</definedName>
    <definedName name="BExH2XS1UFYFGU0S0EBXX90W2WE8" hidden="1">#N/A</definedName>
    <definedName name="BExH2XS2TND9SB0GC295R4FP6K5Y" hidden="1">#N/A</definedName>
    <definedName name="BExH2ZA0SZ4SSITL50NA8LZ3OEX6" hidden="1">#N/A</definedName>
    <definedName name="BExH31Z3JNVJPESWKXHILGXZHP2M" hidden="1">#N/A</definedName>
    <definedName name="BExH3E9HZ3QJCDZW7WI7YACFQCHE" hidden="1">#N/A</definedName>
    <definedName name="BExH3IRB6764RQ5HBYRLH6XCT29X" hidden="1">#N/A</definedName>
    <definedName name="BExIG2U8V6RSB47SXLCQG3Q68YRO" hidden="1">#N/A</definedName>
    <definedName name="BExIGJBO8R13LV7CZ7C1YCP974NN" hidden="1">#N/A</definedName>
    <definedName name="BExIGWT86FPOEYTI8GXCGU5Y3KGK" hidden="1">#N/A</definedName>
    <definedName name="BExIHBHXA7E7VUTBVHXXXCH3A5CL" hidden="1">#N/A</definedName>
    <definedName name="BExIHPQCQTGEW8QOJVIQ4VX0P6DX" hidden="1">#N/A</definedName>
    <definedName name="BExII1KN91Q7DLW0UB7W2TJ5ACT9" hidden="1">#N/A</definedName>
    <definedName name="BExII50LI8I0CDOOZEMIVHVA2V95" hidden="1">#N/A</definedName>
    <definedName name="BExIIXMY38TQD12CVV4S57L3I809" hidden="1">#N/A</definedName>
    <definedName name="BExIIY37NEVU2LGS1JE4VR9AN6W4" hidden="1">#N/A</definedName>
    <definedName name="BExIIYJAGXR8TPZ1KCYM7EGJ79UW" hidden="1">#N/A</definedName>
    <definedName name="BExIJ3160YCWGAVEU0208ZGXXG3P" hidden="1">#N/A</definedName>
    <definedName name="BExIJFGZJ5ED9D6KAY4PGQYLELAX" hidden="1">#N/A</definedName>
    <definedName name="BExIJN9K7FRSV774URAA9G9UA017" hidden="1">#N/A</definedName>
    <definedName name="BExIJQK80ZEKSTV62E59AYJYUNLI" hidden="1">#N/A</definedName>
    <definedName name="BExIJRLX3M0YQLU1D5Y9V7HM5QNM" hidden="1">#N/A</definedName>
    <definedName name="BExIJV22J0QA7286KNPMHO1ZUCB3" hidden="1">#N/A</definedName>
    <definedName name="BExIJVI6OC7B6ZE9V4PAOYZXKNER" hidden="1">#N/A</definedName>
    <definedName name="BExIJWK0NGTGQ4X7D5VIVXD14JHI" hidden="1">#N/A</definedName>
    <definedName name="BExIJWPCIYINEJUTXU74VK7WG031" hidden="1">#N/A</definedName>
    <definedName name="BExIKFL37W5CTMW32P870PSWISG0" hidden="1">#N/A</definedName>
    <definedName name="BExIKHTXPZR5A8OHB6HDP6QWDHAD" hidden="1">#N/A</definedName>
    <definedName name="BExIKMMJOETSAXJYY1SIKM58LMA2" hidden="1">#N/A</definedName>
    <definedName name="BExIKRF6AQ6VOO9KCIWSM6FY8M7D" hidden="1">#N/A</definedName>
    <definedName name="BExIKTYZESFT3LC0ASFMFKSE0D1X" hidden="1">#N/A</definedName>
    <definedName name="BExIKXVA6M8K0PTRYAGXS666L335" hidden="1">#N/A</definedName>
    <definedName name="BExIL0PMZ2SXK9R6MLP43KBU1J2P" hidden="1">#N/A</definedName>
    <definedName name="BExILAAXRTRAD18K74M6MGUEEPUM" hidden="1">#N/A</definedName>
    <definedName name="BExILG5F338C0FFLMVOKMKF8X5ZP" hidden="1">#N/A</definedName>
    <definedName name="BExILGQTQM0HOD0BJI90YO7GOIN3" hidden="1">#N/A</definedName>
    <definedName name="BExIM9DBUB7ZGF4B20FVUO9QGOX2" hidden="1">#N/A</definedName>
    <definedName name="BExIMGK9Z94TFPWWZFMD10HV0IF6" hidden="1">#N/A</definedName>
    <definedName name="BExIMPEGKG18TELVC33T4OQTNBWC" hidden="1">#N/A</definedName>
    <definedName name="BExIMPPAQC59853UQYQHOFQQ73RC" hidden="1">#N/A</definedName>
    <definedName name="BExIN4OR435DL1US13JQPOQK8GD5" hidden="1">#N/A</definedName>
    <definedName name="BExINI6A7H3KSFRFA6UBBDPKW37F" hidden="1">#N/A</definedName>
    <definedName name="BExINIMK8XC3JOBT2EXYFHHH52H0" hidden="1">#N/A</definedName>
    <definedName name="BExINLX401ZKEGWU168DS4JUM2J6" hidden="1">#N/A</definedName>
    <definedName name="BExINMYYJO1FTV1CZF6O5XCFAMQX" hidden="1">#N/A</definedName>
    <definedName name="BExINP2H4KI05FRFV5PKZFE00HKO" hidden="1">#N/A</definedName>
    <definedName name="BExINZELVWYGU876QUUZCIMXPBQC" hidden="1">#N/A</definedName>
    <definedName name="BExIOCQUQHKUU1KONGSDOLQTQEIC" hidden="1">#N/A</definedName>
    <definedName name="BExIOFL8Y5O61VLKTB4H20IJNWS1" hidden="1">#N/A</definedName>
    <definedName name="BExIOMBXRW5NS4ZPYX9G5QREZ5J6" hidden="1">#N/A</definedName>
    <definedName name="BExIORA3GK78T7C7SNBJJUONJ0LS" hidden="1">#N/A</definedName>
    <definedName name="BExIORFDXP4AVIEBLSTZ8ETSXMNM" hidden="1">#N/A</definedName>
    <definedName name="BExIOTZ5EFZ2NASVQ05RH15HRSW6" hidden="1">#N/A</definedName>
    <definedName name="BExIP8YNN6UUE1GZ223SWH7DLGKO" hidden="1">#N/A</definedName>
    <definedName name="BExIPAB4AOL592OJCC1CFAXTLF1A" hidden="1">#N/A</definedName>
    <definedName name="BExIPB25DKX4S2ZCKQN7KWSC3JBF" hidden="1">#N/A</definedName>
    <definedName name="BExIPDLT8JYAMGE5HTN4D1YHZF3V" hidden="1">#N/A</definedName>
    <definedName name="BExIPG040Q08EWIWL6CAVR3GRI43" hidden="1">#N/A</definedName>
    <definedName name="BExIPKNFUDPDKOSH5GHDVNA8D66S" hidden="1">#N/A</definedName>
    <definedName name="BExIQ1VS9A2FHVD9TUHKG9K8EVVP" hidden="1">#N/A</definedName>
    <definedName name="BExIQ3J19L30PSQ2CXNT6IHW0I7V" hidden="1">#N/A</definedName>
    <definedName name="BExIQ3OJ7M04XCY276IO0LJA5XUK" hidden="1">#N/A</definedName>
    <definedName name="BExIQ5S19ITB0NDRUN4XV7B905ED" hidden="1">#N/A</definedName>
    <definedName name="BExIQ9TMQT2EIXSVQW7GVSOAW2VJ" hidden="1">#N/A</definedName>
    <definedName name="BExIQBMDE1L6J4H27K1FMSHQKDSE" hidden="1">#N/A</definedName>
    <definedName name="BExIQE65LVXUOF3UZFO7SDHFJH22" hidden="1">#N/A</definedName>
    <definedName name="BExIQG9OO2KKBOWTMD1OXY36TEGA" hidden="1">#N/A</definedName>
    <definedName name="BExIQX1XBB31HZTYEEVOBSE3C5A6" hidden="1">#N/A</definedName>
    <definedName name="BExIQYP5T1TPAQYW7QU1Q98BKX7W" hidden="1">#N/A</definedName>
    <definedName name="BExIR2ALYRP9FW99DK2084J7IIDC" hidden="1">#N/A</definedName>
    <definedName name="BExIR8FQETPTQYW37DBVDWG3J4JW" hidden="1">#N/A</definedName>
    <definedName name="BExIRRBGTY01OQOI3U5SW59RFDFI" hidden="1">#N/A</definedName>
    <definedName name="BExIS4T0DRF57HYO7OGG72KBOFOI" hidden="1">#N/A</definedName>
    <definedName name="BExIS77BJDDK18PGI9DSEYZPIL7P" hidden="1">#N/A</definedName>
    <definedName name="BExIS8USL1T3Z97CZ30HJ98E2GXQ" hidden="1">#N/A</definedName>
    <definedName name="BExISC5B700MZUBFTQ9K4IKTF7HR" hidden="1">#N/A</definedName>
    <definedName name="BExISDHXS49S1H56ENBPRF1NLD5C" hidden="1">#N/A</definedName>
    <definedName name="BExISM1JLV54A21A164IURMPGUMU" hidden="1">#N/A</definedName>
    <definedName name="BExISRFKJYUZ4AKW44IJF7RF9Y90" hidden="1">#N/A</definedName>
    <definedName name="BExIT1MK8TBAK3SNP36A8FKDQSOK" hidden="1">#N/A</definedName>
    <definedName name="BExIT3KM9TXKDFPIS3K8ZCMT31TE" hidden="1">#N/A</definedName>
    <definedName name="BExITBNYANV2S8KD56GOGCKW393R" hidden="1">#N/A</definedName>
    <definedName name="BExIUD4OJGH65NFNQ4VMCE3R4J1X" hidden="1">#N/A</definedName>
    <definedName name="BExIUTB5OAAXYW0OFMP0PS40SPOB" hidden="1">#N/A</definedName>
    <definedName name="BExIUUT2MHIOV6R3WHA0DPM1KBKY" hidden="1">#N/A</definedName>
    <definedName name="BExIUYPDT1AM6MWGWQS646PIZIWC" hidden="1">#N/A</definedName>
    <definedName name="BExIV0I2O9F8D1UK1SI8AEYR6U0A" hidden="1">#N/A</definedName>
    <definedName name="BExIV2LM38XPLRTWT0R44TMQ59E5" hidden="1">#N/A</definedName>
    <definedName name="BExIV3HY4S0YRV1F7XEMF2YHAR2I" hidden="1">#N/A</definedName>
    <definedName name="BExIV6HUZFRIFLXW2SICKGTAH1PV" hidden="1">#N/A</definedName>
    <definedName name="BExIVC6WZMHRBRGIBUVX0CO2RK05" hidden="1">#N/A</definedName>
    <definedName name="BExIVCXWL6H5LD9DHDIA4F5U9TQL" hidden="1">#N/A</definedName>
    <definedName name="BExIVMOIPSEWSIHIDDLOXESQ28A0" hidden="1">#N/A</definedName>
    <definedName name="BExIVNVNJX9BYDLC88NG09YF5XQ6" hidden="1">#N/A</definedName>
    <definedName name="BExIVQVKLMGSRYT1LFZH0KUIA4OR" hidden="1">#N/A</definedName>
    <definedName name="BExIVYTFI35KNR2XSA6N8OJYUTUR" hidden="1">#N/A</definedName>
    <definedName name="BExIWB3SY3WRIVIOF988DNNODBOA" hidden="1">#N/A</definedName>
    <definedName name="BExIWB99CG0H52LRD6QWPN4L6DV2" hidden="1">#N/A</definedName>
    <definedName name="BExIWG1W7XP9DFYYSZAIOSHM0QLQ" hidden="1">#N/A</definedName>
    <definedName name="BExIWH3KUK94B7833DD4TB0Y6KP9" hidden="1">#N/A</definedName>
    <definedName name="BExIWKE9MGIDWORBI43AWTUNYFAN" hidden="1">#N/A</definedName>
    <definedName name="BExIX34PM5DBTRHRQWP6PL6WIX88" hidden="1">#N/A</definedName>
    <definedName name="BExIX5OAP9KSUE5SIZCW9P39Q4WE" hidden="1">#N/A</definedName>
    <definedName name="BExIXGRJPVJMUDGSG7IHPXPNO69B" hidden="1">#N/A</definedName>
    <definedName name="BExIXM5R87ZL3FHALWZXYCPHGX3E" hidden="1">#N/A</definedName>
    <definedName name="BExIXS036ZCKT2Z8XZKLZ8PFWQGL" hidden="1">#N/A</definedName>
    <definedName name="BExIXY5CF9PFM0P40AZ4U51TMWV0" hidden="1">#N/A</definedName>
    <definedName name="BExIYEXJBK8JDWIRSVV4RJSKZVV1" hidden="1">#N/A</definedName>
    <definedName name="BExIYI2RH0K4225XO970K2IQ1E79" hidden="1">#N/A</definedName>
    <definedName name="BExIYMPZ0KS2KOJFQAUQJ77L7701" hidden="1">#N/A</definedName>
    <definedName name="BExIYP9Q6FV9T0R9G3UDKLS4TTYX" hidden="1">#N/A</definedName>
    <definedName name="BExIYZGLDQ1TN7BIIN4RLDP31GIM" hidden="1">#N/A</definedName>
    <definedName name="BExIZ4K0EZJK6PW3L8SVKTJFSWW9" hidden="1">#N/A</definedName>
    <definedName name="BExIZAECOEZGBAO29QMV14E6XDIV" hidden="1">#N/A</definedName>
    <definedName name="BExIZKVXYD5O2JBU81F2UFJZLLSI" hidden="1">#N/A</definedName>
    <definedName name="BExIZPZDHC8HGER83WHCZAHOX7LK" hidden="1">#N/A</definedName>
    <definedName name="BExIZY2PUZ0OF9YKK1B13IW0VS6G" hidden="1">#N/A</definedName>
    <definedName name="BExJ08KBRR2XMWW3VZMPSQKXHZUH" hidden="1">#N/A</definedName>
    <definedName name="BExJ0DYJWXGE7DA39PYL3WM05U9O" hidden="1">#N/A</definedName>
    <definedName name="BExJ0MY8SY5J5V50H3UKE78ODTVB" hidden="1">#N/A</definedName>
    <definedName name="BExJ0YC98G37ML4N8FLP8D95EFRF" hidden="1">#N/A</definedName>
    <definedName name="BExKCDYKAEV45AFXHVHZZ62E5BM3" hidden="1">#N/A</definedName>
    <definedName name="BExKDKO0W4AGQO1V7K6Q4VM750FT" hidden="1">#N/A</definedName>
    <definedName name="BExKDLF10G7W77J87QWH3ZGLUCLW" hidden="1">#N/A</definedName>
    <definedName name="BExKEFE0I3MT6ZLC4T1L9465HKTN" hidden="1">#N/A</definedName>
    <definedName name="BExKEK6O5BVJP4VY02FY7JNAZ6BT" hidden="1">#N/A</definedName>
    <definedName name="BExKEKXK6E6QX339ELPXDIRZSJE0" hidden="1">#N/A</definedName>
    <definedName name="BExKEOOIBMP7N8033EY2CJYCBX6H" hidden="1">#N/A</definedName>
    <definedName name="BExKEW0RR5LA3VC46A2BEOOMQE56" hidden="1">#N/A</definedName>
    <definedName name="BExKFA3VI1CZK21SM0N3LZWT9LA1" hidden="1">#N/A</definedName>
    <definedName name="BExKFINBFV5J2NFRCL4YUO3YF0ZE" hidden="1">#N/A</definedName>
    <definedName name="BExKFISRBFACTAMJSALEYMY66F6X" hidden="1">#N/A</definedName>
    <definedName name="BExKFOSK5DJ151C4E8544UWMYTOC" hidden="1">#N/A</definedName>
    <definedName name="BExKFYJC4EVEV54F82K6VKP7Q3OU" hidden="1">#N/A</definedName>
    <definedName name="BExKG4IYHBKQQ8J8FN10GB2IKO33" hidden="1">#N/A</definedName>
    <definedName name="BExKGF0L44S78D33WMQ1A75TRKB9" hidden="1">#N/A</definedName>
    <definedName name="BExKGFRN31B3G20LMQ4LRF879J68" hidden="1">#N/A</definedName>
    <definedName name="BExKGJD3U3ADZILP20U3EURP0UQP" hidden="1">#N/A</definedName>
    <definedName name="BExKGNK5YGKP0YHHTAAOV17Z9EIM" hidden="1">#N/A</definedName>
    <definedName name="BExKGV77YH9YXIQTRKK2331QGYKF" hidden="1">#N/A</definedName>
    <definedName name="BExKH3FTZ5VGTB86W9M4AB39R0G8" hidden="1">#N/A</definedName>
    <definedName name="BExKH3FV5U5O6XZM7STS3NZKQFGJ" hidden="1">#N/A</definedName>
    <definedName name="BExKHAMUH8NR3HRV0V6FHJE3ROLN" hidden="1">#N/A</definedName>
    <definedName name="BExKHCFKOWFHO2WW0N7Y5XDXEWAO" hidden="1">#N/A</definedName>
    <definedName name="BExKHIVLONZ46HLMR50DEXKEUNEP" hidden="1">#N/A</definedName>
    <definedName name="BExKHPM9XA0ADDK7TUR0N38EXWEP" hidden="1">#N/A</definedName>
    <definedName name="BExKI4076KXCDE5KXL79KT36OKLO" hidden="1">#N/A</definedName>
    <definedName name="BExKI7LO70WYISR7Q0Y1ZDWO9M3B" hidden="1">#N/A</definedName>
    <definedName name="BExKIDLFLK167PMKMF6ZK1C29TRD" hidden="1">#N/A</definedName>
    <definedName name="BExKIGQV6TXIZG039HBOJU62WP2U" hidden="1">#N/A</definedName>
    <definedName name="BExKILE008SF3KTAN8WML3XKI1NZ" hidden="1">#N/A</definedName>
    <definedName name="BExKINSBB6RS7I489QHMCOMU4Z2X" hidden="1">#N/A</definedName>
    <definedName name="BExKIU87ZKSOC2DYZWFK6SAK9I8E" hidden="1">#N/A</definedName>
    <definedName name="BExKJ449HLYX2DJ9UF0H9GTPSQ73" hidden="1">#N/A</definedName>
    <definedName name="BExKJELX2RUC8UEC56IZPYYZXHA7" hidden="1">#N/A</definedName>
    <definedName name="BExKJINMXS61G2TZEXCJAWVV4F57" hidden="1">#N/A</definedName>
    <definedName name="BExKJK5ME8KB7HA0180L7OUZDDGV" hidden="1">#N/A</definedName>
    <definedName name="BExKJN5IF0VMDILJ5K8ZENF2QYV1" hidden="1">#N/A</definedName>
    <definedName name="BExKJUSJPFUIK20FTVAFJWR2OUYX" hidden="1">#N/A</definedName>
    <definedName name="BExKK8VP5RS3D0UXZVKA37C4SYBP" hidden="1">#N/A</definedName>
    <definedName name="BExKKIM9NPF6B3SPMPIQB27HQME4" hidden="1">#N/A</definedName>
    <definedName name="BExKKIX1BCBQ4R3K41QD8NTV0OV0" hidden="1">#N/A</definedName>
    <definedName name="BExKKQ3ZWADYV03YHMXDOAMU90EB" hidden="1">#N/A</definedName>
    <definedName name="BExKKUGD2HMJWQEYZ8H3X1BMXFS9" hidden="1">#N/A</definedName>
    <definedName name="BExKKX05KCZZZPKOR1NE5A8RGVT4" hidden="1">#N/A</definedName>
    <definedName name="BExKLD6S9L66QYREYHBE5J44OK7X" hidden="1">#N/A</definedName>
    <definedName name="BExKLEZK32L28GYJWVO63BZ5E1JD" hidden="1">#N/A</definedName>
    <definedName name="BExKLLKVVHT06LA55JB2FC871DC5" hidden="1">#N/A</definedName>
    <definedName name="BExKMWBX4EH3EYJ07UFEM08NB40Z" hidden="1">#N/A</definedName>
    <definedName name="BExKNBGV2IR3S7M0BX4810KZB4V3" hidden="1">#N/A</definedName>
    <definedName name="BExKNCTBZTSY3MO42VU5PLV6YUHZ" hidden="1">#N/A</definedName>
    <definedName name="BExKNGV2YY749C42AQ2T9QNIE5C3" hidden="1">#N/A</definedName>
    <definedName name="BExKNV8UOHVWEHDJWI2WMJ9X6QHZ" hidden="1">#N/A</definedName>
    <definedName name="BExKNZLD7UATC1MYRNJD8H2NH4KU" hidden="1">#N/A</definedName>
    <definedName name="BExKNZQUKQQG2Y97R74G4O4BJP1L" hidden="1">#N/A</definedName>
    <definedName name="BExKO06X0EAD3ABEG1E8PWLDWHBA" hidden="1">#N/A</definedName>
    <definedName name="BExKO2AHHSGNI1AZOIOW21KPXKPE" hidden="1">#N/A</definedName>
    <definedName name="BExKO2FXWJWC5IZLDN8JHYILQJ2N" hidden="1">#N/A</definedName>
    <definedName name="BExKO438WZ8FKOU00NURGFMOYXWN" hidden="1">#N/A</definedName>
    <definedName name="BExKODIZGWW2EQD0FEYW6WK6XLCM" hidden="1">#N/A</definedName>
    <definedName name="BExKOPO2HPWVQGAKW8LOZMPIDEFG" hidden="1">#N/A</definedName>
    <definedName name="BExKPEZP0QTKOTLIMMIFSVTHQEEK" hidden="1">#N/A</definedName>
    <definedName name="BExKPLQJX0HJ8OTXBXH9IC9J2V0W" hidden="1">#N/A</definedName>
    <definedName name="BExKPN8C7GN36ZJZHLOB74LU6KT0" hidden="1">#N/A</definedName>
    <definedName name="BExKPX9VZ1J5021Q98K60HMPJU58" hidden="1">#N/A</definedName>
    <definedName name="BExKQJGAAWNM3NT19E9I0CQDBTU0" hidden="1">#N/A</definedName>
    <definedName name="BExKQM5GJ1ZN5REKFE7YVBQ0KXWF" hidden="1">#N/A</definedName>
    <definedName name="BExKQOEA7HV9U5DH9C8JXFD62EKH" hidden="1">#N/A</definedName>
    <definedName name="BExKQQ71278061G7ZFYGPWOMOMY2" hidden="1">#N/A</definedName>
    <definedName name="BExKQTXRG3ECU8NT47UR7643LO5G" hidden="1">#N/A</definedName>
    <definedName name="BExKQVL7HPOIZ4FHANDFMVOJLEPR" hidden="1">#N/A</definedName>
    <definedName name="BExKR32XG1WY77WDT8KW9FJPGQTU" hidden="1">#N/A</definedName>
    <definedName name="BExKR8RZSEHW184G0Z56B4EGNU72" hidden="1">#N/A</definedName>
    <definedName name="BExKRVUSQ6PA7ZYQSTEQL3X7PB9P" hidden="1">#N/A</definedName>
    <definedName name="BExKRY3KZ7F7RB2KH8HXSQ85IEQO" hidden="1">#N/A</definedName>
    <definedName name="BExKSA37DZTCK6H13HPIKR0ZFVL8" hidden="1">#N/A</definedName>
    <definedName name="BExKSFMOMSZYDE0WNC94F40S6636" hidden="1">#N/A</definedName>
    <definedName name="BExKSHQ9K79S8KYUWIV5M5LAHHF1" hidden="1">#N/A</definedName>
    <definedName name="BExKSIS3VA1NCEFCZZSIK8B3YIBZ" hidden="1">#N/A</definedName>
    <definedName name="BExKSJTWG9L3FCX8FLK4EMUJMF27" hidden="1">#N/A</definedName>
    <definedName name="BExKSU0MKNAVZYYPKCYTZDWQX4R8" hidden="1">#N/A</definedName>
    <definedName name="BExKSWEY2UGHSELTM5ONBYK5EA7O" hidden="1">#N/A</definedName>
    <definedName name="BExKSX60G1MUS689FXIGYP2F7C62" hidden="1">#N/A</definedName>
    <definedName name="BExKT2UZ7Y2VWF5NQE18SJRLD2RN" hidden="1">#N/A</definedName>
    <definedName name="BExKT3GJFNGAM09H5F615E36A38C" hidden="1">#N/A</definedName>
    <definedName name="BExKTQZGN8GI3XGSEXMPCCA3S19H" hidden="1">#N/A</definedName>
    <definedName name="BExKTUKYYU0F6TUW1RXV24LRAZFE" hidden="1">#N/A</definedName>
    <definedName name="BExKU3FBLHQBIUTN6XEZW5GC9OG1" hidden="1">#N/A</definedName>
    <definedName name="BExKU82I99FEUIZLODXJDOJC96CQ" hidden="1">#N/A</definedName>
    <definedName name="BExKUDM0DFSCM3D91SH0XLXJSL18" hidden="1">#N/A</definedName>
    <definedName name="BExKULEKJLA77AUQPDUHSM94Y76Z" hidden="1">#N/A</definedName>
    <definedName name="BExKV08R85MKI3MAX9E2HERNQUNL" hidden="1">#N/A</definedName>
    <definedName name="BExKV4AAUNNJL5JWD7PX6BFKVS6O" hidden="1">#N/A</definedName>
    <definedName name="BExKVDVK6HN74GQPTXICP9BFC8CF" hidden="1">#N/A</definedName>
    <definedName name="BExKVFZ3ZZGIC1QI8XN6BYFWN0ZY" hidden="1">#N/A</definedName>
    <definedName name="BExKVG4KGO28KPGTAFL1R8TTZ10N" hidden="1">#N/A</definedName>
    <definedName name="BExKW0CSH7DA02YSNV64PSEIXB2P" hidden="1">#N/A</definedName>
    <definedName name="BExM9NUG3Q31X01AI9ZJCZIX25CS" hidden="1">#N/A</definedName>
    <definedName name="BExM9OG182RP30MY23PG49LVPZ1C" hidden="1">#N/A</definedName>
    <definedName name="BExMA64MW1S18NH8DCKPCCEI5KCB" hidden="1">#N/A</definedName>
    <definedName name="BExMALEWFUEM8Y686IT03ECURUBR" hidden="1">#N/A</definedName>
    <definedName name="BExMAXJS82ZJ8RS22VLE0V0LDUII" hidden="1">#N/A</definedName>
    <definedName name="BExMB4QRS0R3MTB4CMUHFZ84LNZQ" hidden="1">#N/A</definedName>
    <definedName name="BExMBC35WKQY5CWQJLV4D05O6971" hidden="1">#N/A</definedName>
    <definedName name="BExMBFTZV4Q1A5KG25C1N9PHQNSW" hidden="1">#N/A</definedName>
    <definedName name="BExMBK6ISK3U7KHZKUJXIDKGF6VW" hidden="1">#N/A</definedName>
    <definedName name="BExMBYPQDG9AYDQ5E8IECVFREPO6" hidden="1">#N/A</definedName>
    <definedName name="BExMC8AZUTX8LG89K2JJR7ZG62XX" hidden="1">#N/A</definedName>
    <definedName name="BExMCA96YR10V72G2R0SCIKPZLIZ" hidden="1">#N/A</definedName>
    <definedName name="BExMCB5JU5I2VQDUBS4O42BTEVKI" hidden="1">#N/A</definedName>
    <definedName name="BExMCFSQFSEMPY5IXDIRKZDASDBR" hidden="1">#N/A</definedName>
    <definedName name="BExMCMZOEYWVOOJ98TBHTTCS7XB8" hidden="1">#N/A</definedName>
    <definedName name="BExMCS8EF2W3FS9QADNKREYSI8P0" hidden="1">#N/A</definedName>
    <definedName name="BExMCUS7GSOM96J0HJ7EH0FFM2AC" hidden="1">#N/A</definedName>
    <definedName name="BExMCYTT6TVDWMJXO1NZANRTVNAN" hidden="1">#N/A</definedName>
    <definedName name="BExMD5F6IAV108XYJLXUO9HD0IT6" hidden="1">#N/A</definedName>
    <definedName name="BExMDANV66W9T3XAXID40XFJ0J93" hidden="1">#N/A</definedName>
    <definedName name="BExMDGD1KQP7NNR78X2ZX4FCBQ1S" hidden="1">#N/A</definedName>
    <definedName name="BExMDH3XZO91XQHJTA1XQI5DGUPD" hidden="1">#N/A</definedName>
    <definedName name="BExMDIRDK0DI8P86HB7WPH8QWLSQ" hidden="1">#N/A</definedName>
    <definedName name="BExMDPI2FVMORSWDDCVAJ85WYAYO" hidden="1">#N/A</definedName>
    <definedName name="BExMDUWB7VWHFFR266QXO46BNV2S" hidden="1">#N/A</definedName>
    <definedName name="BExME2U47N8LZG0BPJ49ANY5QVV2" hidden="1">#N/A</definedName>
    <definedName name="BExME88DH5DUKMUFI9FNVECXFD2E" hidden="1">#N/A</definedName>
    <definedName name="BExME9A7MOGAK7YTTQYXP5DL6VYA" hidden="1">#N/A</definedName>
    <definedName name="BExMEOV9YFRY5C3GDLU60GIX10BY" hidden="1">#N/A</definedName>
    <definedName name="BExMEY09ESM4H2YGKEQQRYUD114R" hidden="1">#N/A</definedName>
    <definedName name="BExMF4G4IUPQY1Y5GEY5N3E04CL6" hidden="1">#N/A</definedName>
    <definedName name="BExMF9UIGYMOAQK0ELUWP0S0HZZY" hidden="1">#N/A</definedName>
    <definedName name="BExMFDLBSWFMRDYJ2DZETI3EXKN2" hidden="1">#N/A</definedName>
    <definedName name="BExMFHXOBUF8DP34JEC7FCJV5DTZ" hidden="1">#N/A</definedName>
    <definedName name="BExMFLDTMRTCHKA37LQW67BG8D5C" hidden="1">#N/A</definedName>
    <definedName name="BExMGG3PFIHPHX7NXB7HDFI3N12L" hidden="1">#N/A</definedName>
    <definedName name="BExMH3H9TW5TJCNU5Z1EWXP3BAEP" hidden="1">#N/A</definedName>
    <definedName name="BExMHOWPB34KPZ76M2KIX2C9R2VB" hidden="1">#N/A</definedName>
    <definedName name="BExMHSSYC6KVHA3QDTSYPN92TWMI" hidden="1">#N/A</definedName>
    <definedName name="BExMI0WA793SF41LQ40A28U8OXQY" hidden="1">#N/A</definedName>
    <definedName name="BExMI3AJ9477KDL4T9DHET4LJJTW" hidden="1">#N/A</definedName>
    <definedName name="BExMI6L9KX05GAK523JFKICJMTA5" hidden="1">#N/A</definedName>
    <definedName name="BExMI6QQ20XHD0NWJUN741B37182" hidden="1">#N/A</definedName>
    <definedName name="BExMI8JB94SBD9EMNJEK7Y2T6GYU" hidden="1">#N/A</definedName>
    <definedName name="BExMI8OS85YTW3KYVE4YD0R7Z6UV" hidden="1">#N/A</definedName>
    <definedName name="BExMIBOOZU40JS3F89OMPSRCE9MM" hidden="1">#N/A</definedName>
    <definedName name="BExMIIQ5MBWSIHTFWAQADXMZC22Q" hidden="1">#N/A</definedName>
    <definedName name="BExMIL4I2GE866I25CR5JBLJWJ6A" hidden="1">#N/A</definedName>
    <definedName name="BExMIRKIPF27SNO82SPFSB3T5U17" hidden="1">#N/A</definedName>
    <definedName name="BExMIV0KC8555D5E42ZGWG15Y0MO" hidden="1">#N/A</definedName>
    <definedName name="BExMIZT6AN7E6YMW2S87CTCN2UXH" hidden="1">#N/A</definedName>
    <definedName name="BExMJ15T9F3475M0896SG60TN0SR" hidden="1">#N/A</definedName>
    <definedName name="BExMJNC8ZFB9DRFOJ961ZAJ8U3A8" hidden="1">#N/A</definedName>
    <definedName name="BExMJTBV8A3D31W2IQHP9RDFPPHQ" hidden="1">#N/A</definedName>
    <definedName name="BExMK2RTXN4QJWEUNX002XK8VQP8" hidden="1">#N/A</definedName>
    <definedName name="BExMKBGQDUZ8AWXYHA3QVMSDVZ3D" hidden="1">#N/A</definedName>
    <definedName name="BExMKBM1467553LDFZRRKVSHN374" hidden="1">#N/A</definedName>
    <definedName name="BExMKGK5FJUC0AU8MABRGDC5ZM70" hidden="1">#N/A</definedName>
    <definedName name="BExMKTW7R5SOV4PHAFGHU3W73DYE" hidden="1">#N/A</definedName>
    <definedName name="BExMKU7051J2W1RQXGZGE62NBRUZ" hidden="1">#N/A</definedName>
    <definedName name="BExMKUN3WPECJR2XRID2R7GZRGNX" hidden="1">#N/A</definedName>
    <definedName name="BExMKZ535P011X4TNV16GCOH4H21" hidden="1">#N/A</definedName>
    <definedName name="BExML3XQNDIMX55ZCHHXKUV3D6E6" hidden="1">#N/A</definedName>
    <definedName name="BExML5QGSWHLI18BGY4CGOTD3UWH" hidden="1">#N/A</definedName>
    <definedName name="BExMLO5Z61RE85X8HHX2G4IU3AZW" hidden="1">#N/A</definedName>
    <definedName name="BExMLVI7UORSHM9FMO8S2EI0TMTS" hidden="1">#N/A</definedName>
    <definedName name="BExMM5UCOT2HSSN0ZIPZW55GSOVO" hidden="1">#N/A</definedName>
    <definedName name="BExMM8ZRS5RQ8H1H55RVPVTDL5NL" hidden="1">#N/A</definedName>
    <definedName name="BExMMGSAB7K5W1JWC0TMZUFKLC3R" hidden="1">#N/A</definedName>
    <definedName name="BExMMH8EAZB09XXQ5X4LR0P4NHG9" hidden="1">#N/A</definedName>
    <definedName name="BExMMIQH5BABNZVCIQ7TBCQ10AY5" hidden="1">#N/A</definedName>
    <definedName name="BExMMNIZ2T7M22WECMUQXEF4NJ71" hidden="1">#N/A</definedName>
    <definedName name="BExMMPMIOU7BURTV0L1K6ACW9X73" hidden="1">#N/A</definedName>
    <definedName name="BExMMQ835AJDHS4B419SS645P67Q" hidden="1">#N/A</definedName>
    <definedName name="BExMMQIUVPCOBISTEJJYNCCLUCPY" hidden="1">#N/A</definedName>
    <definedName name="BExMMTIXETA5VAKBSOFDD5SRU887" hidden="1">#N/A</definedName>
    <definedName name="BExMMV0P6P5YS3C35G0JYYHI7992" hidden="1">#N/A</definedName>
    <definedName name="BExMNDR4V2VG5RFZDGTAGD3Q9PPG" hidden="1">#N/A</definedName>
    <definedName name="BExMNJLFWZBRN9PZF1IO9CYWV1B2" hidden="1">#N/A</definedName>
    <definedName name="BExMNKCJ0FA57YEUUAJE43U1QN5P" hidden="1">#N/A</definedName>
    <definedName name="BExMNKN5D1WEF2OOJVP6LZ6DLU3Y" hidden="1">#N/A</definedName>
    <definedName name="BExMNR38HMPLWAJRQ9MMS3ZAZ9IU" hidden="1">#N/A</definedName>
    <definedName name="BExMNRDZULKJMVY2VKIIRM2M5A1M" hidden="1">#N/A</definedName>
    <definedName name="BExMO9IOWKTWHO8LQJJQI5P3INWY" hidden="1">#N/A</definedName>
    <definedName name="BExMOI29DOEK5R1A5QZPUDKF7N6T" hidden="1">#N/A</definedName>
    <definedName name="BExMPAJ5AJAXGKGK3F6H3ODS6RF4" hidden="1">#N/A</definedName>
    <definedName name="BExMPD2X55FFBVJ6CBUKNPROIOEU" hidden="1">#N/A</definedName>
    <definedName name="BExMPGZ848E38FUH1JBQN97DGWAT" hidden="1">#N/A</definedName>
    <definedName name="BExMPMTICOSMQENOFKQ18K0ZT4S8" hidden="1">#N/A</definedName>
    <definedName name="BExMPMZ07II0R4KGWQQ7PGS3RZS4" hidden="1">#N/A</definedName>
    <definedName name="BExMPOBH04JMDO6Z8DMSEJZM4ANN" hidden="1">#N/A</definedName>
    <definedName name="BExMPSD77XQ3HA6A4FZOJK8G2JP3" hidden="1">#N/A</definedName>
    <definedName name="BExMQ1YH9L5GK7V1T2N2FTS7IEGO" hidden="1">#N/A</definedName>
    <definedName name="BExMQ4I3Q7F0BMPHSFMFW9TZ87UD" hidden="1">#N/A</definedName>
    <definedName name="BExMQ4SWDWI4N16AZ0T5CJ6HH8WC" hidden="1">#N/A</definedName>
    <definedName name="BExMQ71WHW50GVX45JU951AGPLFQ" hidden="1">#N/A</definedName>
    <definedName name="BExMQGXSLPT4A6N47LE6FBVHWBOF" hidden="1">#N/A</definedName>
    <definedName name="BExMQSBR7PL4KLB1Q4961QO45Y4G" hidden="1">#N/A</definedName>
    <definedName name="BExMR1MA4I1X77714ZEPUVC8W398" hidden="1">#N/A</definedName>
    <definedName name="BExMR8YQHA7N77HGHY4Y6R30I3XT" hidden="1">#N/A</definedName>
    <definedName name="BExMRENOIARWRYOIVPDIEBVNRDO7" hidden="1">#N/A</definedName>
    <definedName name="BExMRRJNUMGRSDD5GGKKGEIZ6FTS" hidden="1">#N/A</definedName>
    <definedName name="BExMRU3ACIU0RD2BNWO55LH5U2BR" hidden="1">#N/A</definedName>
    <definedName name="BExMSQRCC40AP8BDUPL2I2DNC210" hidden="1">#N/A</definedName>
    <definedName name="BExO4J9LR712G00TVA82VNTG8O7H" hidden="1">#N/A</definedName>
    <definedName name="BExO4PV0F3PBEO5684IJ92QSEK1J" hidden="1">#N/A</definedName>
    <definedName name="BExO55G2KVZ7MIJ30N827CLH0I2A" hidden="1">#N/A</definedName>
    <definedName name="BExO5A8PZD9EUHC5CMPU6N3SQ15L" hidden="1">#N/A</definedName>
    <definedName name="BExO5XMAHL7CY3X0B1OPKZ28DCJ5" hidden="1">#N/A</definedName>
    <definedName name="BExO66LZJKY4PTQVREELI6POS4AY" hidden="1">#N/A</definedName>
    <definedName name="BExO6LLHCYTF7CIVHKAO0NMET14Q" hidden="1">#N/A</definedName>
    <definedName name="BExO7OUQS3XTUQ2LDKGQ8AAQ3OJJ" hidden="1">#N/A</definedName>
    <definedName name="BExO7RUSODZC2NQZMT2AFSMV2ONF" hidden="1">#N/A</definedName>
    <definedName name="BExO85HMYXZJ7SONWBKKIAXMCI3C" hidden="1">#N/A</definedName>
    <definedName name="BExO863922O4PBGQMUNEQKGN3K96" hidden="1">#N/A</definedName>
    <definedName name="BExO89ZIOXN0HOKHY24F7HDZ87UT" hidden="1">#N/A</definedName>
    <definedName name="BExO8CDTBCABLEUD6PE2UM2EZ6C4" hidden="1">#N/A</definedName>
    <definedName name="BExO8IZ05ZG0XVOL3W41KBQE176A" hidden="1">#N/A</definedName>
    <definedName name="BExO8UTAGQWDBQZEEF4HUNMLQCVU" hidden="1">#N/A</definedName>
    <definedName name="BExO937E20IHMGQOZMECL3VZC7OX" hidden="1">#N/A</definedName>
    <definedName name="BExO94UTJKQQ7TJTTJRTSR70YVJC" hidden="1">#N/A</definedName>
    <definedName name="BExO9J3A438976RXIUX5U9SU5T55" hidden="1">#N/A</definedName>
    <definedName name="BExO9RS5RXFJ1911HL3CCK6M74EP" hidden="1">#N/A</definedName>
    <definedName name="BExO9SDRI1M6KMHXSG3AE5L0F2U3" hidden="1">#N/A</definedName>
    <definedName name="BExO9V2U2YXAY904GYYGU6TD8Y7M" hidden="1">#N/A</definedName>
    <definedName name="BExOAQ3GKCT7YZW1EMVU3EILSZL2" hidden="1">#N/A</definedName>
    <definedName name="BExOB9KT2THGV4SPLDVFTFXS4B14" hidden="1">#N/A</definedName>
    <definedName name="BExOBEZ0IE2WBEYY3D3CMRI72N1K" hidden="1">#N/A</definedName>
    <definedName name="BExOBIPU8760ITY0C8N27XZ3KWEF" hidden="1">#N/A</definedName>
    <definedName name="BExOBM0I5L0MZ1G4H9MGMD87SBMZ" hidden="1">#N/A</definedName>
    <definedName name="BExOBOUXMP88KJY2BX2JLUJH5N0K" hidden="1">#N/A</definedName>
    <definedName name="BExOBP0FKQ4SVR59FB48UNLKCOR6" hidden="1">#N/A</definedName>
    <definedName name="BExOBYAVUCQ0IGM0Y6A75QHP0Q1A" hidden="1">#N/A</definedName>
    <definedName name="BExOC3UEHB1CZNINSQHZANWJYKR8" hidden="1">#N/A</definedName>
    <definedName name="BExOCBSF3XGO9YJ23LX2H78VOUR7" hidden="1">#N/A</definedName>
    <definedName name="BExOCKXFMOW6WPFEVX1I7R7FNDSS" hidden="1">#N/A</definedName>
    <definedName name="BExOCYEXOB95DH5NOB0M5NOYX398" hidden="1">#N/A</definedName>
    <definedName name="BExOD4ERMDMFD8X1016N4EXOUR0S" hidden="1">#N/A</definedName>
    <definedName name="BExOD55RS7BQUHRQ6H3USVGKR0P7" hidden="1">#N/A</definedName>
    <definedName name="BExODEWDDEABM4ZY3XREJIBZ8IVP" hidden="1">#N/A</definedName>
    <definedName name="BExODZFEIWV26E8RFU7XQYX1J458" hidden="1">#N/A</definedName>
    <definedName name="BExOEBKG55EROA2VL360A06LKASE" hidden="1">#N/A</definedName>
    <definedName name="BExOERG5LWXYYEN1DY1H2FWRJS9T" hidden="1">#N/A</definedName>
    <definedName name="BExOEV1S6JJVO5PP4BZ20SNGZR7D" hidden="1">#N/A</definedName>
    <definedName name="BExOFEDNCYI2TPTMQ8SJN3AW4YMF" hidden="1">#N/A</definedName>
    <definedName name="BExOFVLXVD6RVHSQO8KZOOACSV24" hidden="1">#N/A</definedName>
    <definedName name="BExOG2SW3XOGP9VAPQ3THV3VWV12" hidden="1">#N/A</definedName>
    <definedName name="BExOG45J81K4OPA40KW5VQU54KY3" hidden="1">#N/A</definedName>
    <definedName name="BExOGFE2SCL8HHT4DFAXKLUTJZOG" hidden="1">#N/A</definedName>
    <definedName name="BExOGT6D0LJ3C22RDW8COECKB1J5" hidden="1">#N/A</definedName>
    <definedName name="BExOGTMI1HT31M1RGWVRAVHAK7DE" hidden="1">#N/A</definedName>
    <definedName name="BExOGXO9JE5XSE9GC3I6O21UEKAO" hidden="1">#N/A</definedName>
    <definedName name="BExOH9ICZ13C1LAW8OTYTR9S7ZP3" hidden="1">#N/A</definedName>
    <definedName name="BExOHL75H3OT4WAKKPUXIVXWFVDS" hidden="1">#N/A</definedName>
    <definedName name="BExOHLHXXJL6363CC082M9M5VVXQ" hidden="1">#N/A</definedName>
    <definedName name="BExOHNAO5UDXSO73BK2ARHWKS90Y" hidden="1">#N/A</definedName>
    <definedName name="BExOHR1G1I9A9CI1HG94EWBLWNM2" hidden="1">#N/A</definedName>
    <definedName name="BExOHTQPP8LQ98L6PYUI6QW08YID" hidden="1">#N/A</definedName>
    <definedName name="BExOHX6Q6NJI793PGX59O5EKTP4G" hidden="1">#N/A</definedName>
    <definedName name="BExOI5VMTHH7Y8MQQ1N635CHYI0P" hidden="1">#N/A</definedName>
    <definedName name="BExOIEVCP4Y6VDS23AK84MCYYHRT" hidden="1">#N/A</definedName>
    <definedName name="BExOIHPQIXR0NDR5WD01BZKPKEO3" hidden="1">#N/A</definedName>
    <definedName name="BExOIM7L0Z3LSII9P7ZTV4KJ8RMA" hidden="1">#N/A</definedName>
    <definedName name="BExOIWJVMJ6MG6JC4SPD1L00OHU1" hidden="1">#N/A</definedName>
    <definedName name="BExOIYCN8Z4JK3OOG86KYUCV0ME8" hidden="1">#N/A</definedName>
    <definedName name="BExOJ3AKZ9BCBZT3KD8WMSLK6MN2" hidden="1">#N/A</definedName>
    <definedName name="BExOJ7XQK71I4YZDD29AKOOWZ47E" hidden="1">#N/A</definedName>
    <definedName name="BExOJM0W6XGSW5MXPTTX0GNF6SFT" hidden="1">#N/A</definedName>
    <definedName name="BExOJXEUJJ9SYRJXKYYV2NCCDT2R" hidden="1">#N/A</definedName>
    <definedName name="BExOK0EQYM9JUMAGWOUN7QDH7VMZ" hidden="1">#N/A</definedName>
    <definedName name="BExOK4WM9O7QNG6O57FOASI5QSN1" hidden="1">#N/A</definedName>
    <definedName name="BExOKKHOPWUVRJGQJ5ONR2U40JX8" hidden="1">#N/A</definedName>
    <definedName name="BExOKTXMJP351VXKH8VT6SXUNIMF" hidden="1">#N/A</definedName>
    <definedName name="BExOKU8GMLOCNVORDE329819XN67" hidden="1">#N/A</definedName>
    <definedName name="BExOL0Z3Z7IAMHPB91EO2MF49U57" hidden="1">#N/A</definedName>
    <definedName name="BExOL7KH12VAR0LG741SIOJTLWFD" hidden="1">#N/A</definedName>
    <definedName name="BExOLICXFHJLILCJVFMJE5MGGWKR" hidden="1">#N/A</definedName>
    <definedName name="BExOLOI0WJS3QC12I3ISL0D9AWOF" hidden="1">#N/A</definedName>
    <definedName name="BExOLYZNG5RBD0BTS1OEZJNU92Q5" hidden="1">#N/A</definedName>
    <definedName name="BExOM3HIJ3UZPOKJI68KPBJAHPDC" hidden="1">#N/A</definedName>
    <definedName name="BExOMKPURE33YQ3K1JG9NVQD4W49" hidden="1">#N/A</definedName>
    <definedName name="BExOMP7NGCLUNFK50QD2LPKRG078" hidden="1">#N/A</definedName>
    <definedName name="BExOMU0A6XMY48SZRYL4WQZD13BI" hidden="1">#N/A</definedName>
    <definedName name="BExOMVT0HSNC59DJP4CLISASGHKL" hidden="1">#N/A</definedName>
    <definedName name="BExON0AX35F2SI0UCVMGWGVIUNI3" hidden="1">#N/A</definedName>
    <definedName name="BExON41U4296DV3DPG6I5EF3OEYF" hidden="1">#N/A</definedName>
    <definedName name="BExONB3A7CO4YD8RB41PHC93BQ9M" hidden="1">#N/A</definedName>
    <definedName name="BExONFQH6UUXF8V0GI4BRIST9RFO" hidden="1">#N/A</definedName>
    <definedName name="BExONIL31DZWU7IFVN3VV0XTXJA1" hidden="1">#N/A</definedName>
    <definedName name="BExONJ1BU17R0F5A2UP1UGJBOGKS" hidden="1">#N/A</definedName>
    <definedName name="BExONNZ9VMHVX3J6NLNJY7KZA61O" hidden="1">#N/A</definedName>
    <definedName name="BExONRQ1BAA4F3TXP2MYQ4YCZ09S" hidden="1">#N/A</definedName>
    <definedName name="BExOO1WWIZSGB0YTGKESB45TSVMZ" hidden="1">#N/A</definedName>
    <definedName name="BExOO4B8FPAFYPHCTYTX37P1TQM5" hidden="1">#N/A</definedName>
    <definedName name="BExOOIULUDOJRMYABWV5CCL906X6" hidden="1">#N/A</definedName>
    <definedName name="BExOOTN0KTXJCL7E476XBN1CJ553" hidden="1">#N/A</definedName>
    <definedName name="BExOP9DEBV5W5P4Q25J3XCJBP5S9" hidden="1">#N/A</definedName>
    <definedName name="BExOPFNYRBL0BFM23LZBJTADNOE4" hidden="1">#N/A</definedName>
    <definedName name="BExOPINVFSIZMCVT9YGT2AODVCX3" hidden="1">#N/A</definedName>
    <definedName name="BExOQ1JN4SAC44RTMZIGHSW023WA" hidden="1">#N/A</definedName>
    <definedName name="BExOQ256YMF115DJL3KBPNKABJ90" hidden="1">#N/A</definedName>
    <definedName name="BExQ19DEUOLC11IW32E2AMVZLFF1" hidden="1">#N/A</definedName>
    <definedName name="BExQ1FD6KISGYU1JWEQ4G243ZPVD" hidden="1">#N/A</definedName>
    <definedName name="BExQ29C73XR33S3668YYSYZAIHTG" hidden="1">#N/A</definedName>
    <definedName name="BExQ2FS228IUDUP2023RA1D4AO4C" hidden="1">#N/A</definedName>
    <definedName name="BExQ2L0XYWLY9VPZWXYYFRIRQRJ1" hidden="1">#N/A</definedName>
    <definedName name="BExQ2M841F5Z1BQYR8DG5FKK0LIU" hidden="1">#N/A</definedName>
    <definedName name="BExQ300G8I8TK45A0MVHV15422EU" hidden="1">#N/A</definedName>
    <definedName name="BExQ39R28MXSG2SEV956F0KZ20AN" hidden="1">#N/A</definedName>
    <definedName name="BExQ3D1P3M5Z3HLMEZ17E0BLEE4U" hidden="1">#N/A</definedName>
    <definedName name="BExQ3O4W7QF8BOXTUT4IOGF6YKUD" hidden="1">#N/A</definedName>
    <definedName name="BExQ3PXOWSN8561ZR8IEY8ZASI3B" hidden="1">#N/A</definedName>
    <definedName name="BExQ3TZF04IPY0B0UG9CQQ5736UA" hidden="1">#N/A</definedName>
    <definedName name="BExQ42IU9MNDYLODP41DL6YTZMAR" hidden="1">#N/A</definedName>
    <definedName name="BExQ452HF7N1HYPXJXQ8WD6SOWUV" hidden="1">#N/A</definedName>
    <definedName name="BExQ499KBJ5W7A1G293A0K14EVQB" hidden="1">#N/A</definedName>
    <definedName name="BExQ4BTBSHPHVEDRCXC2ROW8PLFC" hidden="1">#N/A</definedName>
    <definedName name="BExQ4DGKF54SRKQUTUT4B1CZSS62" hidden="1">#N/A</definedName>
    <definedName name="BExQ4T74LQ5PYTV1MUQUW75A4BDY" hidden="1">#N/A</definedName>
    <definedName name="BExQ4XJHD7EJCNH7S1MJDZJ2MNWG" hidden="1">#N/A</definedName>
    <definedName name="BExQ5039ZCEWBUJHU682G4S89J03" hidden="1">#N/A</definedName>
    <definedName name="BExQ56Z9W6YHZHRXOFFI8EFA7CDI" hidden="1">#N/A</definedName>
    <definedName name="BExQ5KX3Z668H1KUCKZ9J24HUQ1F" hidden="1">#N/A</definedName>
    <definedName name="BExQ5SPMSOCJYLAY20NB5A6O32RE" hidden="1">#N/A</definedName>
    <definedName name="BExQ5UICMGTMK790KTLK49MAGXRC" hidden="1">#N/A</definedName>
    <definedName name="BExQ5YUUK9FD0QGTY4WD0W90O7OL" hidden="1">#N/A</definedName>
    <definedName name="BExQ63793YQ9BH7JLCNRIATIGTRG" hidden="1">#N/A</definedName>
    <definedName name="BExQ6CN1EF2UPZ57ZYMGK8TUJQSS" hidden="1">#N/A</definedName>
    <definedName name="BExQ6M2YXJ8AMRJF3QGHC40ADAHZ" hidden="1">#N/A</definedName>
    <definedName name="BExQ6M8B0X44N9TV56ATUVHGDI00" hidden="1">#N/A</definedName>
    <definedName name="BExQ6POH065GV0I74XXVD0VUPBJW" hidden="1">#N/A</definedName>
    <definedName name="BExQ6WV9KPSMXPPLGZ3KK4WNYTHU" hidden="1">#N/A</definedName>
    <definedName name="BExQ783XTMM2A9I3UKCFWJH1PP2N" hidden="1">#N/A</definedName>
    <definedName name="BExQ79LX01ZPQB8EGD1ZHR2VK2H3" hidden="1">#N/A</definedName>
    <definedName name="BExQ7B3V9MGDK2OIJ61XXFBFLJFZ" hidden="1">#N/A</definedName>
    <definedName name="BExQ7CB046NVPF9ZXDGA7OXOLSLX" hidden="1">#N/A</definedName>
    <definedName name="BExQ7IWDCGGOO1HTJ97YGO1CK3R9" hidden="1">#N/A</definedName>
    <definedName name="BExQ7JNFIEGS2HKNBALH3Q2N5G7Z" hidden="1">#N/A</definedName>
    <definedName name="BExQ7MY3U2Z1IZ71U5LJUD00VVB4" hidden="1">#N/A</definedName>
    <definedName name="BExQ7XL2Q1GVUFL1F9KK0K0EXMWG" hidden="1">#N/A</definedName>
    <definedName name="BExQ8469L3ZRZ3KYZPYMSJIDL7Y5" hidden="1">#N/A</definedName>
    <definedName name="BExQ84MJB94HL3BWRN50M4NCB6Z0" hidden="1">#N/A</definedName>
    <definedName name="BExQ8583ZE00NW7T9OF11OT9IA14" hidden="1">#N/A</definedName>
    <definedName name="BExQ8A0RPE3IMIFIZLUE7KD2N21W" hidden="1">#N/A</definedName>
    <definedName name="BExQ8ABK6H1ADV2R2OYT8NFFYG2N" hidden="1">#N/A</definedName>
    <definedName name="BExQ8DM90XJ6GCJIK9LC5O82I2TJ" hidden="1">#N/A</definedName>
    <definedName name="BExQ8G0K46ZORA0QVQTDI7Z8LXGF" hidden="1">#N/A</definedName>
    <definedName name="BExQ8H2EI9BQ6JCAAFZTQQP604EM" hidden="1">#N/A</definedName>
    <definedName name="BExQ8O3WEU8HNTTGKTW5T0QSKCLP" hidden="1">#N/A</definedName>
    <definedName name="BExQ8ZCEDBOBJA3D9LDP5TU2WYGR" hidden="1">#N/A</definedName>
    <definedName name="BExQ94LAW6MAQBWY25WTBFV5PPZJ" hidden="1">#N/A</definedName>
    <definedName name="BExQ97QIPOSSRK978N8P234Y1XA4" hidden="1">#N/A</definedName>
    <definedName name="BExQ9E6FBAXTHGF3RXANFIA77GXP" hidden="1">#N/A</definedName>
    <definedName name="BExQ9F2YH4UUCCMQITJ475B3S3NP" hidden="1">#N/A</definedName>
    <definedName name="BExQ9KX9734KIAK7IMRLHCPYDHO2" hidden="1">#N/A</definedName>
    <definedName name="BExQ9L81FF4I7816VTPFBDWVU4CW" hidden="1">#N/A</definedName>
    <definedName name="BExQ9M4E2ACZOWWWP1JJIQO8AHUM" hidden="1">#N/A</definedName>
    <definedName name="BExQ9UTANMJCK7LJ4OQMD6F2Q01L" hidden="1">#N/A</definedName>
    <definedName name="BExQ9ZLYHWABXAA9NJDW8ZS0UQ9P" hidden="1">#N/A</definedName>
    <definedName name="BExQA324HSCK40ENJUT9CS9EC71B" hidden="1">#N/A</definedName>
    <definedName name="BExQA55GY0STSNBWQCWN8E31ZXCS" hidden="1">#N/A</definedName>
    <definedName name="BExQA9HZIN9XEMHEEVHT99UU9Z82" hidden="1">#N/A</definedName>
    <definedName name="BExQAELFYH92K8CJL155181UDORO" hidden="1">#N/A</definedName>
    <definedName name="BExQAG8PP8R5NJKNQD1U4QOSD6X5" hidden="1">#N/A</definedName>
    <definedName name="BExQBDICMZTSA1X73TMHNO4JSFLN" hidden="1">#N/A</definedName>
    <definedName name="BExQBEER6CRCRPSSL61S0OMH57ZA" hidden="1">#N/A</definedName>
    <definedName name="BExQBIGGY5TXI2FJVVZSLZ0LTZYH" hidden="1">#N/A</definedName>
    <definedName name="BExQBM1RUSIQ85LLMM2159BYDPIP" hidden="1">#N/A</definedName>
    <definedName name="BExQBPSOZ47V81YAEURP0NQJNTJH" hidden="1">#N/A</definedName>
    <definedName name="BExQC5TWT21CGBKD0IHAXTIN2QB8" hidden="1">#N/A</definedName>
    <definedName name="BExQC94JL9F5GW4S8DQCAF4WB2DA" hidden="1">#N/A</definedName>
    <definedName name="BExQCKTD8AT0824LGWREXM1B5D1X" hidden="1">#N/A</definedName>
    <definedName name="BExQD571YWOXKR2SX85K5MKQ0AO2" hidden="1">#N/A</definedName>
    <definedName name="BExQDB6VCHN8PNX8EA6JNIEQ2JC2" hidden="1">#N/A</definedName>
    <definedName name="BExQDE1B6U2Q9B73KBENABP71YM1" hidden="1">#N/A</definedName>
    <definedName name="BExQDGQCN7ZW41QDUHOBJUGQAX40" hidden="1">#N/A</definedName>
    <definedName name="BExQEC7BRIJ30PTU3UPFOIP2HPE3" hidden="1">#N/A</definedName>
    <definedName name="BExQEMUA4HEFM4OVO8M8MA8PIAW1" hidden="1">#N/A</definedName>
    <definedName name="BExQEQ4XZQFIKUXNU9H7WE7AMZ1U" hidden="1">#N/A</definedName>
    <definedName name="BExQF1OEB07CRAP6ALNNMJNJ3P2D" hidden="1">#N/A</definedName>
    <definedName name="BExQF9X2AQPFJZTCHTU5PTTR0JAH" hidden="1">#N/A</definedName>
    <definedName name="BExQFC0M9KKFMQKPLPEO2RQDB7MM" hidden="1">#N/A</definedName>
    <definedName name="BExQFEEV7627R8TYZCM28C6V6WHE" hidden="1">#N/A</definedName>
    <definedName name="BExQFEK8NUD04X2OBRA275ADPSDL" hidden="1">#N/A</definedName>
    <definedName name="BExQFGYIWDR4W0YF7XR6E4EWWJ02" hidden="1">#N/A</definedName>
    <definedName name="BExQFPNFKA36IAPS22LAUMBDI4KE" hidden="1">#N/A</definedName>
    <definedName name="BExQFPSWEMA8WBUZ4WK20LR13VSU" hidden="1">#N/A</definedName>
    <definedName name="BExQFVSPOSCCPF1TLJPIWYWYB8A9" hidden="1">#N/A</definedName>
    <definedName name="BExQFWJQXNQAW6LUMOEDS6KMJMYL" hidden="1">#N/A</definedName>
    <definedName name="BExQG8TYRD2G42UA5ZPCRLNKUDMX" hidden="1">#N/A</definedName>
    <definedName name="BExQGO48J9MPCDQ96RBB9UN9AIGT" hidden="1">#N/A</definedName>
    <definedName name="BExQGSBB6MJWDW7AYWA0MSFTXKRR" hidden="1">#N/A</definedName>
    <definedName name="BExQH0UURAJ13AVO5UI04HSRGVYW" hidden="1">#N/A</definedName>
    <definedName name="BExQH6ZZY0NR8SE48PSI9D0CU1TC" hidden="1">#N/A</definedName>
    <definedName name="BExQH9P2MCXAJOVEO4GFQT6MNW22" hidden="1">#N/A</definedName>
    <definedName name="BExQHCZSBYUY8OKKJXFYWKBBM6AH" hidden="1">#N/A</definedName>
    <definedName name="BExQHPKXZ1K33V2F90NZIQRZYIAW" hidden="1">#N/A</definedName>
    <definedName name="BExQHVF9KD06AG2RXUQJ9X4PVGX4" hidden="1">#N/A</definedName>
    <definedName name="BExQHZBHVN2L4HC7ACTR73T5OCV0" hidden="1">#N/A</definedName>
    <definedName name="BExQI85V9TNLDJT5LTRZS10Y26SG" hidden="1">#N/A</definedName>
    <definedName name="BExQIAPKHVEV8CU1L3TTHJW67FJ5" hidden="1">#N/A</definedName>
    <definedName name="BExQIBB4I3Z6AUU0HYV1DHRS13M4" hidden="1">#N/A</definedName>
    <definedName name="BExQIBWPAXU7HJZLKGJZY3EB7MIS" hidden="1">#N/A</definedName>
    <definedName name="BExQIFCOW4VN4KQ8GZMUQ1MEET1O" hidden="1">#N/A</definedName>
    <definedName name="BExQIS8O6R36CI01XRY9ISM99TW9" hidden="1">#N/A</definedName>
    <definedName name="BExQIV37AA4KH6W6L5SPYAXSH165" hidden="1">#N/A</definedName>
    <definedName name="BExQIVJB9MJ25NDUHTCVMSODJY2C" hidden="1">#N/A</definedName>
    <definedName name="BExQJBF7LAX128WR7VTMJC88ZLPG" hidden="1">#N/A</definedName>
    <definedName name="BExQJEVCKX6KZHNCLYXY7D0MX5KN" hidden="1">#N/A</definedName>
    <definedName name="BExQJJYSDX8B0J1QGF2HL071KKA3" hidden="1">#N/A</definedName>
    <definedName name="BExQK1HV6SQQ7CP8H8IUKI9TYXTD" hidden="1">#N/A</definedName>
    <definedName name="BExQK3LE5CSBW1E4H4KHW548FL2R" hidden="1">#N/A</definedName>
    <definedName name="BExQKG6LD6PLNDGNGO9DJXY865BR" hidden="1">#N/A</definedName>
    <definedName name="BExQLE1TOW3A287TQB0AVWENT8O1" hidden="1">#N/A</definedName>
    <definedName name="BExRYOYB4A3E5F6MTROY69LR0PMG" hidden="1">#N/A</definedName>
    <definedName name="BExRYZLA9EW71H4SXQR525S72LLP" hidden="1">#N/A</definedName>
    <definedName name="BExRZ66M8G9FQ0VFP077QSZBSOA5" hidden="1">#N/A</definedName>
    <definedName name="BExRZ8FMQQL46I8AQWU17LRNZD5T" hidden="1">#N/A</definedName>
    <definedName name="BExRZIRRIXRUMZ5GOO95S7460BMP" hidden="1">#N/A</definedName>
    <definedName name="BExRZK9RAHMM0ZLTNSK7A4LDC42D" hidden="1">#N/A</definedName>
    <definedName name="BExRZOGSR69INI6GAEPHDWSNK5Q4" hidden="1">#N/A</definedName>
    <definedName name="BExS0ASQBKRTPDWFK0KUDFOS9LE5" hidden="1">#N/A</definedName>
    <definedName name="BExS0GHQUF6YT0RU3TKDEO8CSJYB" hidden="1">#N/A</definedName>
    <definedName name="BExS0K8IHC45I78DMZBOJ1P13KQA" hidden="1">#N/A</definedName>
    <definedName name="BExS152B2LFCRAUHSLI5T6QRNII0" hidden="1">#N/A</definedName>
    <definedName name="BExS15IJV0WW662NXQUVT3FGP4ST" hidden="1">#N/A</definedName>
    <definedName name="BExS194110MR25BYJI3CJ2EGZ8XT" hidden="1">#N/A</definedName>
    <definedName name="BExS1BNVGNSGD4EP90QL8WXYWZ66" hidden="1">#N/A</definedName>
    <definedName name="BExS1UE39N6NCND7MAARSBWXS6HU" hidden="1">#N/A</definedName>
    <definedName name="BExS226HTWL5WVC76MP5A1IBI8WD" hidden="1">#N/A</definedName>
    <definedName name="BExS26OI2QNNAH2WMDD95Z400048" hidden="1">#N/A</definedName>
    <definedName name="BExS2DF6B4ZUF3VZLI4G6LJ3BF38" hidden="1">#N/A</definedName>
    <definedName name="BExS2QB5FS5LYTFYO4BROTWG3OV5" hidden="1">#N/A</definedName>
    <definedName name="BExS2TLU1HONYV6S3ZD9T12D7CIG" hidden="1">#N/A</definedName>
    <definedName name="BExS318UV9I2FXPQQWUKKX00QLPJ" hidden="1">#N/A</definedName>
    <definedName name="BExS3LBS0SMTHALVM4NRI1BAV1NP" hidden="1">#N/A</definedName>
    <definedName name="BExS3MTQ75VBXDGEBURP6YT8RROE" hidden="1">#N/A</definedName>
    <definedName name="BExS3OMGYO0DFN5186UFKEXZ2RX3" hidden="1">#N/A</definedName>
    <definedName name="BExS3SDERJ27OER67TIGOVZU13A2" hidden="1">#N/A</definedName>
    <definedName name="BExS46R5WDNU5KL04FKY5LHJUCB8" hidden="1">#N/A</definedName>
    <definedName name="BExS4ASWKM93XA275AXHYP8AG6SU" hidden="1">#N/A</definedName>
    <definedName name="BExS4JN3Y6SVBKILQK0R9HS45Y52" hidden="1">#N/A</definedName>
    <definedName name="BExS4P6S41O6Z6BED77U3GD9PNH1" hidden="1">#N/A</definedName>
    <definedName name="BExS51H0N51UT0FZOPZRCF1GU063" hidden="1">#N/A</definedName>
    <definedName name="BExS54X72TJFC41FJK72MLRR2OO7" hidden="1">#N/A</definedName>
    <definedName name="BExS59F0PA1V2ZC7S5TN6IT41SXP" hidden="1">#N/A</definedName>
    <definedName name="BExS5DRER9US6NXY9ATYT41KZII3" hidden="1">#N/A</definedName>
    <definedName name="BExS5L3TGB8JVW9ROYWTKYTUPW27" hidden="1">#N/A</definedName>
    <definedName name="BExS6GKQ96EHVLYWNJDWXZXUZW90" hidden="1">#N/A</definedName>
    <definedName name="BExS6ITKSZFRR01YD5B0F676SYN7" hidden="1">#N/A</definedName>
    <definedName name="BExS6N0LI574IAC89EFW6CLTCQ33" hidden="1">#N/A</definedName>
    <definedName name="BExS6WRDBF3ST86ZOBBUL3GTCR11" hidden="1">#N/A</definedName>
    <definedName name="BExS6XNRKR0C3MTA0LV5B60UB908" hidden="1">#N/A</definedName>
    <definedName name="BExS7TKQYLRZGM93UY3ZJZJBQNFJ" hidden="1">#N/A</definedName>
    <definedName name="BExS7Y2LNGVHSIBKC7C3R6X4LDR6" hidden="1">#N/A</definedName>
    <definedName name="BExS81TE0EY44Y3W2M4Z4MGNP5OM" hidden="1">#N/A</definedName>
    <definedName name="BExS81YPDZDVJJVS15HV2HDXAC3Y" hidden="1">#N/A</definedName>
    <definedName name="BExS82PRVNUTEKQZS56YT2DVF6C2" hidden="1">#N/A</definedName>
    <definedName name="BExS8BPG5A0GR5AO1U951NDGGR0L" hidden="1">#N/A</definedName>
    <definedName name="BExS8GSUS17UY50TEM2AWF36BR9Z" hidden="1">#N/A</definedName>
    <definedName name="BExS8HJRBVG0XI6PWA9KTMJZMQXK" hidden="1">#N/A</definedName>
    <definedName name="BExS8LLJ1VOVAE0YKAU4MI2PD625" hidden="1">#N/A</definedName>
    <definedName name="BExS8R51C8RM2FS6V6IRTYO9GA4A" hidden="1">#N/A</definedName>
    <definedName name="BExS8WDX408F60MH1X9B9UZ2H4R7" hidden="1">#N/A</definedName>
    <definedName name="BExS8Z2W2QEC3MH0BZIYLDFQNUIP" hidden="1">#N/A</definedName>
    <definedName name="BExS92DKGRFFCIA9C0IXDOLO57EP" hidden="1">#N/A</definedName>
    <definedName name="BExS98OB4321YCHLCQ022PXKTT2W" hidden="1">#N/A</definedName>
    <definedName name="BExS9C9N8GFISC6HUERJ0EI06GB2" hidden="1">#N/A</definedName>
    <definedName name="BExS9DX13CACP3J8JDREK30JB1SQ" hidden="1">#N/A</definedName>
    <definedName name="BExS9FPRS2KRRCS33SE6WFNF5GYL" hidden="1">#N/A</definedName>
    <definedName name="BExS9WI0A6PSEB8N9GPXF2Z7MWHM" hidden="1">#N/A</definedName>
    <definedName name="BExSA5HP306TN9XJS0TU619DLRR7" hidden="1">#N/A</definedName>
    <definedName name="BExSAAVWQOOIA6B3JHQVGP08HFEM" hidden="1">#N/A</definedName>
    <definedName name="BExSAFJ3IICU2M7QPVE4ARYMXZKX" hidden="1">#N/A</definedName>
    <definedName name="BExSAH6ID8OHX379UXVNGFO8J6KQ" hidden="1">#N/A</definedName>
    <definedName name="BExSAQBHIXGQRNIRGCJMBXUPCZQA" hidden="1">#N/A</definedName>
    <definedName name="BExSAUTCT4P7JP57NOR9MTX33QJZ" hidden="1">#N/A</definedName>
    <definedName name="BExSAY9CA9TFXQ9M9FBJRGJO9T9E" hidden="1">#N/A</definedName>
    <definedName name="BExSB4JYKQ3MINI7RAYK5M8BLJDC" hidden="1">#N/A</definedName>
    <definedName name="BExSBMOS41ZRLWYLOU29V6Y7YORR" hidden="1">#N/A</definedName>
    <definedName name="BExSBRBXXQMBU1TYDW1BXTEVEPRU" hidden="1">#N/A</definedName>
    <definedName name="BExSC54998WTZ21DSL0R8UN0Y9JH" hidden="1">#N/A</definedName>
    <definedName name="BExSC60N7WR9PJSNC9B7ORCX9NGY" hidden="1">#N/A</definedName>
    <definedName name="BExSCE99EZTILTTCE4NJJF96OYYM" hidden="1">#N/A</definedName>
    <definedName name="BExSCHUQZ2HFEWS54X67DIS8OSXZ" hidden="1">#N/A</definedName>
    <definedName name="BExSCOG41SKKG4GYU76WRWW1CTE6" hidden="1">#N/A</definedName>
    <definedName name="BExSCVC9P86YVFMRKKUVRV29MZXZ" hidden="1">#N/A</definedName>
    <definedName name="BExSD233CH4MU9ZMGNRF97ZV7KWU" hidden="1">#N/A</definedName>
    <definedName name="BExSD2U0F3BN6IN9N4R2DTTJG15H" hidden="1">#N/A</definedName>
    <definedName name="BExSD6A6NY15YSMFH51ST6XJY429" hidden="1">#N/A</definedName>
    <definedName name="BExSD9VH6PF6RQ135VOEE08YXPAW" hidden="1">#N/A</definedName>
    <definedName name="BExSDOPOT72MAIV51KAH9QIF0874" hidden="1">#N/A</definedName>
    <definedName name="BExSDP5Y04WWMX2WWRITWOX8R5I9" hidden="1">#N/A</definedName>
    <definedName name="BExSDSGM203BJTNS9MKCBX453HMD" hidden="1">#N/A</definedName>
    <definedName name="BExSDT20XUFXTDM37M148AXAP7HN" hidden="1">#N/A</definedName>
    <definedName name="BExSEEHK1VLWD7JBV9SVVVIKQZ3I" hidden="1">#N/A</definedName>
    <definedName name="BExSEJKZLX37P3V33TRTFJ30BFRK" hidden="1">#N/A</definedName>
    <definedName name="BExSEP9UVOAI6TMXKNK587PQ3328" hidden="1">#N/A</definedName>
    <definedName name="BExSF07QFLZCO4P6K6QF05XG7PH1" hidden="1">#N/A</definedName>
    <definedName name="BExSFELNPJYUZX393PKWKNNZYV1N" hidden="1">#N/A</definedName>
    <definedName name="BExSFJ8ZAGQ63A4MVMZRQWLVRGQ5" hidden="1">#N/A</definedName>
    <definedName name="BExSFKQRST2S9KXWWLCXYLKSF4G1" hidden="1">#N/A</definedName>
    <definedName name="BExSFYDRRTAZVPXRWUF5PDQ97WFF" hidden="1">#N/A</definedName>
    <definedName name="BExSFZVPFTXA3F0IJ2NGH1GXX9R7" hidden="1">#N/A</definedName>
    <definedName name="BExSG90Q4ZUU2IPGDYOM169NJV9S" hidden="1">#N/A</definedName>
    <definedName name="BExSG9X3DU845PNXYJGGLBQY2UHG" hidden="1">#N/A</definedName>
    <definedName name="BExSGE45J27MDUUNXW7Z8Q33UAON" hidden="1">#N/A</definedName>
    <definedName name="BExSGE9LY91Q0URHB4YAMX0UAMYI" hidden="1">#N/A</definedName>
    <definedName name="BExSGLB2URTLBCKBB4Y885W925F2" hidden="1">#N/A</definedName>
    <definedName name="BExSGOAYG73SFWOPAQV80P710GID" hidden="1">#N/A</definedName>
    <definedName name="BExSGOWJHRW7FWKLO2EHUOOGHNAF" hidden="1">#N/A</definedName>
    <definedName name="BExSGOWJTAP41ZV5Q23H7MI9C76W" hidden="1">#N/A</definedName>
    <definedName name="BExSGR5JQVX2HQ0PKCGZNSSUM1RV" hidden="1">#N/A</definedName>
    <definedName name="BExSGVHX69GJZHD99DKE4RZ042B1" hidden="1">#N/A</definedName>
    <definedName name="BExSGZJO4J4ZO04E2N2ECVYS9DEZ" hidden="1">#N/A</definedName>
    <definedName name="BExSHAHFHS7MMNJR8JPVABRGBVIT" hidden="1">#N/A</definedName>
    <definedName name="BExSHGH88QZWW4RNAX4YKAZ5JEBL" hidden="1">#N/A</definedName>
    <definedName name="BExSHOKK1OO3CX9Z28C58E5J1D9W" hidden="1">#N/A</definedName>
    <definedName name="BExSHQD8KYLTQGDXIRKCHQQ7MKIH" hidden="1">#N/A</definedName>
    <definedName name="BExSHVGPIAHXI97UBLI9G4I4M29F" hidden="1">#N/A</definedName>
    <definedName name="BExSI0K2YL3HTCQAD8A7TR4QCUR6" hidden="1">#N/A</definedName>
    <definedName name="BExSIFUDNRWXWIWNGCCFOOD8WIAZ" hidden="1">#N/A</definedName>
    <definedName name="BExTTZNS2PBCR93C9IUW49UZ4I6T" hidden="1">#N/A</definedName>
    <definedName name="BExTU2YFQ25JQ6MEMRHHN66VLTPJ" hidden="1">#N/A</definedName>
    <definedName name="BExTU75IOII1V5O0C9X2VAYYVJUG" hidden="1">#N/A</definedName>
    <definedName name="BExTUA5F7V4LUIIAM17J3A8XF3JE" hidden="1">#N/A</definedName>
    <definedName name="BExTUJ53ANGZ3H1KDK4CR4Q0OD6P" hidden="1">#N/A</definedName>
    <definedName name="BExTUKXSZBM7C57G6NGLWGU4WOHY" hidden="1">#N/A</definedName>
    <definedName name="BExTULU5DFWSMUV95TO41WWWBEVA" hidden="1">#N/A</definedName>
    <definedName name="BExTUSQCFFYZCDNHWHADBC2E1ZP1" hidden="1">#N/A</definedName>
    <definedName name="BExTUVFGOJEYS28JURA5KHQFDU5J" hidden="1">#N/A</definedName>
    <definedName name="BExTUW10U40QCYGHM5NJ3YR1O5SP" hidden="1">#N/A</definedName>
    <definedName name="BExTUWXFQHINU66YG82BI20ATMB5" hidden="1">#N/A</definedName>
    <definedName name="BExTUY9WNSJ91GV8CP0SKJTEIV82" hidden="1">#N/A</definedName>
    <definedName name="BExTV67VIM8PV6KO253M4DUBJQLC" hidden="1">#N/A</definedName>
    <definedName name="BExTVELZCF2YA5L6F23BYZZR6WHF" hidden="1">#N/A</definedName>
    <definedName name="BExTVGPIQZ99YFXUC8OONUX5BD42" hidden="1">#N/A</definedName>
    <definedName name="BExTVZQLP9VFLEYQ9280W13X7E8K" hidden="1">#N/A</definedName>
    <definedName name="BExTWB4LA1PODQOH4LDTHQKBN16K" hidden="1">#N/A</definedName>
    <definedName name="BExTWFMF4M2YQ8J9ROXDQL342GKR" hidden="1">#N/A</definedName>
    <definedName name="BExTWI0Q8AWXUA3ZN7I5V3QK2KM1" hidden="1">#N/A</definedName>
    <definedName name="BExTWJTIA3WUW1PUWXAOP9O8NKLZ" hidden="1">#N/A</definedName>
    <definedName name="BExTWW95OX07FNA01WF5MSSSFQLX" hidden="1">#N/A</definedName>
    <definedName name="BExTX476KI0RNB71XI5TYMANSGBG" hidden="1">#N/A</definedName>
    <definedName name="BExTXJ6HBAIXMMWKZTJNFDYVZCAY" hidden="1">#N/A</definedName>
    <definedName name="BExTXT812NQT8GAEGH738U29BI0D" hidden="1">#N/A</definedName>
    <definedName name="BExTXWIP2TFPTQ76NHFOB72NICRZ" hidden="1">#N/A</definedName>
    <definedName name="BExTY5T62H651VC86QM4X7E28JVA" hidden="1">#N/A</definedName>
    <definedName name="BExTYHCJJ2NWRM1RV59FYR41534U" hidden="1">#N/A</definedName>
    <definedName name="BExTYKCEFJ83LZM95M1V7CSFQVEA" hidden="1">#N/A</definedName>
    <definedName name="BExTYPLA9N640MFRJJQPKXT7P88M" hidden="1">#N/A</definedName>
    <definedName name="BExTZ7F71SNTOX4LLZCK5R9VUMIJ" hidden="1">#N/A</definedName>
    <definedName name="BExTZ8X5G9S3PA4FPSNK7T69W7QT" hidden="1">#N/A</definedName>
    <definedName name="BExTZ97Y0RMR8V5BI9F2H4MFB77O" hidden="1">#N/A</definedName>
    <definedName name="BExTZK5PMCAXJL4DUIGL6H9Y8U4C" hidden="1">#N/A</definedName>
    <definedName name="BExTZKB6L5SXV5UN71YVTCBEIGWY" hidden="1">#N/A</definedName>
    <definedName name="BExTZLICVKK4NBJFEGL270GJ2VQO" hidden="1">#N/A</definedName>
    <definedName name="BExTZO2596CBZKPI7YNA1QQNPAIJ" hidden="1">#N/A</definedName>
    <definedName name="BExTZY8TDV4U7FQL7O10G6VKWKPJ" hidden="1">#N/A</definedName>
    <definedName name="BExU02QNT4LT7H9JPUC4FXTLVGZT" hidden="1">#N/A</definedName>
    <definedName name="BExU0BFJJQO1HJZKI14QGOQ6JROO" hidden="1">#N/A</definedName>
    <definedName name="BExU0FH5WTGW8MRFUFMDDSMJ6YQ5" hidden="1">#N/A</definedName>
    <definedName name="BExU0GDOIL9U33QGU9ZU3YX3V1I4" hidden="1">#N/A</definedName>
    <definedName name="BExU0HKTO8WJDQDWRTUK5TETM3HS" hidden="1">#N/A</definedName>
    <definedName name="BExU0MTJQPE041ZN7H8UKGV6MZT7" hidden="1">#N/A</definedName>
    <definedName name="BExU0ZUUFYHLUK4M4E8GLGIBBNT0" hidden="1">#N/A</definedName>
    <definedName name="BExU147D6RPG6ZVTSXRKFSVRHSBG" hidden="1">#N/A</definedName>
    <definedName name="BExU14Y9MRQC61440UR4X1SYSM3B" hidden="1">#N/A</definedName>
    <definedName name="BExU16R10W1SOAPNG4CDJ01T7JRE" hidden="1">#N/A</definedName>
    <definedName name="BExU17CKOR3GNIHDNVLH9L1IOJS9" hidden="1">#N/A</definedName>
    <definedName name="BExU1GXUTLRPJN4MRINLAPHSZQFG" hidden="1">#N/A</definedName>
    <definedName name="BExU1IL9AOHFO85BZB6S60DK3N8H" hidden="1">#N/A</definedName>
    <definedName name="BExU1NOPS09CLFZL1O31RAF9BQNQ" hidden="1">#N/A</definedName>
    <definedName name="BExU1PH9MOEX1JZVZ3D5M9DXB191" hidden="1">#N/A</definedName>
    <definedName name="BExU1QZEEKJA35IMEOLOJ3ODX0ZA" hidden="1">#N/A</definedName>
    <definedName name="BExU1VRURIWWVJ95O40WA23LMTJD" hidden="1">#N/A</definedName>
    <definedName name="BExU2M5CK6XK55UIHDVYRXJJJRI4" hidden="1">#N/A</definedName>
    <definedName name="BExU2TXVT25ZTOFQAF6CM53Z1RLF" hidden="1">#N/A</definedName>
    <definedName name="BExU2XZLYIU19G7358W5T9E87AFR" hidden="1">#N/A</definedName>
    <definedName name="BExU3B66MCKJFSKT3HL8B5EJGVX0" hidden="1">#N/A</definedName>
    <definedName name="BExU3UNI9NR1RNZR07NSLSZMDOQQ" hidden="1">#N/A</definedName>
    <definedName name="BExU401R18N6XKZKL7CNFOZQCM14" hidden="1">#N/A</definedName>
    <definedName name="BExU42QVGY7TK39W1BIN6CDRG2OE" hidden="1">#N/A</definedName>
    <definedName name="BExU44P2AEX6PD8VC4ISCROUCQSP" hidden="1">#N/A</definedName>
    <definedName name="BExU47OZMS6TCWMEHHF0UCSFLLPI" hidden="1">#N/A</definedName>
    <definedName name="BExU4D36E8TXN0M8KSNGEAFYP4DQ" hidden="1">#N/A</definedName>
    <definedName name="BExU4G31RRVLJ3AC6E1FNEFMXM3O" hidden="1">#N/A</definedName>
    <definedName name="BExU4GDVLPUEWBA4MRYRTQAUNO7B" hidden="1">#N/A</definedName>
    <definedName name="BExU4I148DA7PRCCISLWQ6ABXFK6" hidden="1">#N/A</definedName>
    <definedName name="BExU4L101H2KQHVKCKQ4PBAWZV6K" hidden="1">#N/A</definedName>
    <definedName name="BExU4NA00RRRBGRT6TOB0MXZRCRZ" hidden="1">#N/A</definedName>
    <definedName name="BExU51IFNZXPBDES28457LR8X60M" hidden="1">#N/A</definedName>
    <definedName name="BExU529I6YHVOG83TJHWSILIQU1S" hidden="1">#N/A</definedName>
    <definedName name="BExU57YCIKPRD8QWL6EU0YR3NG3J" hidden="1">#N/A</definedName>
    <definedName name="BExU5DSTBWXLN6E59B757KRWRI6E" hidden="1">#N/A</definedName>
    <definedName name="BExU5TDWM8NNDHYPQ7OQODTQ368A" hidden="1">#N/A</definedName>
    <definedName name="BExU5X4OX1V1XHS6WSSORVQPP6Z3" hidden="1">#N/A</definedName>
    <definedName name="BExU5XVPARTFMRYHNUTBKDIL4UJN" hidden="1">#N/A</definedName>
    <definedName name="BExU66KMFBAP8JCVG9VM1RD1TNFF" hidden="1">#N/A</definedName>
    <definedName name="BExU68IOM3CB3TACNAE9565TW7SH" hidden="1">#N/A</definedName>
    <definedName name="BExU6AM82KN21E82HMWVP3LWP9IL" hidden="1">#N/A</definedName>
    <definedName name="BExU6FEU1MRHU98R9YOJC5OKUJ6L" hidden="1">#N/A</definedName>
    <definedName name="BExU6KIAJ663Y8W8QMU4HCF183DF" hidden="1">#N/A</definedName>
    <definedName name="BExU6KT19B4PG6SHXFBGBPLM66KT" hidden="1">#N/A</definedName>
    <definedName name="BExU6PAVKIOAIMQ9XQIHHF1SUAGO" hidden="1">#N/A</definedName>
    <definedName name="BExU6WXXC7SSQDMHSLUN5C2V4IYX" hidden="1">#N/A</definedName>
    <definedName name="BExU73387E74XE8A9UKZLZNJYY65" hidden="1">#N/A</definedName>
    <definedName name="BExU76ZHCJM8I7VSICCMSTC33O6U" hidden="1">#N/A</definedName>
    <definedName name="BExU7BBTUF8BQ42DSGM94X5TG5GF" hidden="1">#N/A</definedName>
    <definedName name="BExU7HH4EAHFQHT4AXKGWAWZP3I0" hidden="1">#N/A</definedName>
    <definedName name="BExU7MF1ZVPDHOSMCAXOSYICHZ4I" hidden="1">#N/A</definedName>
    <definedName name="BExU7O2BJ6D5YCKEL6FD2EFCWYRX" hidden="1">#N/A</definedName>
    <definedName name="BExU7Q0JS9YIUKUPNSSAIDK2KJAV" hidden="1">#N/A</definedName>
    <definedName name="BExU80I6AE5OU7P7F5V7HWIZBJ4P" hidden="1">#N/A</definedName>
    <definedName name="BExU86NB26MCPYIISZ36HADONGT2" hidden="1">#N/A</definedName>
    <definedName name="BExU885EZZNSZV3GP298UJ8LB7OL" hidden="1">#N/A</definedName>
    <definedName name="BExU8FSAUP9TUZ1NO9WXK80QPHWV" hidden="1">#N/A</definedName>
    <definedName name="BExU8KFLAN778MBN93NYZB0FV30G" hidden="1">#N/A</definedName>
    <definedName name="BExU8UX9JX3XLB47YZ8GFXE0V7R2" hidden="1">#N/A</definedName>
    <definedName name="BExU91DC3DGKPZD6LTER2IRTF89C" hidden="1">#N/A</definedName>
    <definedName name="BExU96M1J7P9DZQ3S9H0C12KGYTW" hidden="1">#N/A</definedName>
    <definedName name="BExU9F05OR1GZ3057R6UL3WPEIYI" hidden="1">#N/A</definedName>
    <definedName name="BExU9GCSO5YILIKG6VAHN13DL75K" hidden="1">#N/A</definedName>
    <definedName name="BExU9KJOZLO15N11MJVN782NFGJ0" hidden="1">#N/A</definedName>
    <definedName name="BExU9LG29XU2K1GNKRO4438JYQZE" hidden="1">#N/A</definedName>
    <definedName name="BExU9RW36I5Z6JIXUIUB3PJH86LT" hidden="1">#N/A</definedName>
    <definedName name="BExUA28AO7OWDG3H23Q0CL4B7BHW" hidden="1">#N/A</definedName>
    <definedName name="BExUA5O923FFNEBY8BPO1TU3QGBM" hidden="1">#N/A</definedName>
    <definedName name="BExUA6Q4K25VH452AQ3ZIRBCMS61" hidden="1">#N/A</definedName>
    <definedName name="BExUAFV4JMBSM2SKBQL9NHL0NIBS" hidden="1">#N/A</definedName>
    <definedName name="BExUAMWQODKBXMRH1QCMJLJBF8M7" hidden="1">#N/A</definedName>
    <definedName name="BExUAX8WS5OPVLCDXRGKTU2QMTFO" hidden="1">#N/A</definedName>
    <definedName name="BExUB8HLEXSBVPZ5AXNQEK96F1N4" hidden="1">#N/A</definedName>
    <definedName name="BExUBCDVZIEA7YT0LPSMHL5ZSERQ" hidden="1">#N/A</definedName>
    <definedName name="BExUBKXBUCN760QYU7Q8GESBWOQH" hidden="1">#N/A</definedName>
    <definedName name="BExUBL83ED0P076RN9RJ8P1MZ299" hidden="1">#N/A</definedName>
    <definedName name="BExUC623BDYEODBN0N4DO6PJQ7NU" hidden="1">#N/A</definedName>
    <definedName name="BExUC8WH8TCKBB5313JGYYQ1WFLT" hidden="1">#N/A</definedName>
    <definedName name="BExUCFCDK6SPH86I6STXX8X3WMC4" hidden="1">#N/A</definedName>
    <definedName name="BExUCLC6AQ5KR6LXSAXV4QQ8ASVG" hidden="1">#N/A</definedName>
    <definedName name="BExUD4IOJ12X3PJG5WXNNGDRCKAP" hidden="1">#N/A</definedName>
    <definedName name="BExUD9WX9BWK72UWVSLYZJLAY5VY" hidden="1">#N/A</definedName>
    <definedName name="BExUDBEUJH9IACZDBL1VAUWPG0QW" hidden="1">#N/A</definedName>
    <definedName name="BExUDEV0CYVO7Y5IQQBEJ6FUY9S6" hidden="1">#N/A</definedName>
    <definedName name="BExUDWOXQGIZW0EAIIYLQUPXF8YV" hidden="1">#N/A</definedName>
    <definedName name="BExUDXAIC17W1FUU8Z10XUAVB7CS" hidden="1">#N/A</definedName>
    <definedName name="BExUE5OMY7OAJQ9WR8C8HG311ORP" hidden="1">#N/A</definedName>
    <definedName name="BExUEFKOQWXXGRNLAOJV2BJ66UB8" hidden="1">#N/A</definedName>
    <definedName name="BExUEJGX3OQQP5KFRJSRCZ70EI9V" hidden="1">#N/A</definedName>
    <definedName name="BExUEYR71COFS2X8PDNU21IPMQEU" hidden="1">#N/A</definedName>
    <definedName name="BExVPRLJ9I6RX45EDVFSQGCPJSOK" hidden="1">#N/A</definedName>
    <definedName name="BExVSL787C8E4HFQZ2NVLT35I2XV" hidden="1">#N/A</definedName>
    <definedName name="BExVSTFTVV14SFGHQUOJL5SQ5TX9" hidden="1">#N/A</definedName>
    <definedName name="BExVT3MPE8LQ5JFN3HQIFKSQ80U4" hidden="1">#N/A</definedName>
    <definedName name="BExVT7TRK3NZHPME2TFBXOF1WBR9" hidden="1">#N/A</definedName>
    <definedName name="BExVT9H0R0T7WGQAAC0HABMG54YM" hidden="1">#N/A</definedName>
    <definedName name="BExVTCMDDEDGLUIMUU6BSFHEWTOP" hidden="1">#N/A</definedName>
    <definedName name="BExVTCMDQMLKRA2NQR72XU6Y54IK" hidden="1">#N/A</definedName>
    <definedName name="BExVTCRV8FQ5U9OYWWL44N6KFNHU" hidden="1">#N/A</definedName>
    <definedName name="BExVTNESHPVG0A0KZ7BRX26MS0PF" hidden="1">#N/A</definedName>
    <definedName name="BExVTTJVTNRSBHBTUZ78WG2JM5MK" hidden="1">#N/A</definedName>
    <definedName name="BExVTXLMYR87BC04D1ERALPUFVPG" hidden="1">#N/A</definedName>
    <definedName name="BExVU470Y4KXKANZVNIMUZ264KRO" hidden="1">#N/A</definedName>
    <definedName name="BExVUL9V3H8ZF6Y72LQBBN639YAA" hidden="1">#N/A</definedName>
    <definedName name="BExVUNDJXQP95AMFY44I1OZVY6JQ" hidden="1">#N/A</definedName>
    <definedName name="BExVV5T14N2HZIK7HQ4P2KG09U0J" hidden="1">#N/A</definedName>
    <definedName name="BExVV7R410VYLADLX9LNG63ID6H1" hidden="1">#N/A</definedName>
    <definedName name="BExVVCEED4JEKF59OV0G3T4XFMFO" hidden="1">#N/A</definedName>
    <definedName name="BExVVPFO2J7FMSRPD36909HN4BZJ" hidden="1">#N/A</definedName>
    <definedName name="BExVVQ19AQ3VCARJOC38SF7OYE9Y" hidden="1">#N/A</definedName>
    <definedName name="BExVVQ19TAECID45CS4HXT1RD3AQ" hidden="1">#N/A</definedName>
    <definedName name="BExVW3YV5XGIVJ97UUPDJGJ2P15B" hidden="1">#N/A</definedName>
    <definedName name="BExVW5X571GEYR5SCU1Z2DHKWM79" hidden="1">#N/A</definedName>
    <definedName name="BExVW6YTKA098AF57M4PHNQ54XMH" hidden="1">#N/A</definedName>
    <definedName name="BExVWINKCH0V0NUWH363SMXAZE62" hidden="1">#N/A</definedName>
    <definedName name="BExVWYU8EK669NP172GEIGCTVPPA" hidden="1">#N/A</definedName>
    <definedName name="BExVX3MVJ0GHWPP1EL59ZQNKMX0B" hidden="1">#N/A</definedName>
    <definedName name="BExVX3XN2DRJKL8EDBIG58RYQ36R" hidden="1">#N/A</definedName>
    <definedName name="BExVXDZ63PUART77BBR5SI63TPC6" hidden="1">#N/A</definedName>
    <definedName name="BExVXHKI6LFYMGWISMPACMO247HL" hidden="1">#N/A</definedName>
    <definedName name="BExVXLX2BZ5EF2X6R41BTKRJR1NM" hidden="1">#N/A</definedName>
    <definedName name="BExVY11V7U1SAY4QKYE0PBSPD7LW" hidden="1">#N/A</definedName>
    <definedName name="BExVY1SV37DL5YU59HS4IG3VBCP4" hidden="1">#N/A</definedName>
    <definedName name="BExVY3WFGJKSQA08UF9NCMST928Y" hidden="1">#N/A</definedName>
    <definedName name="BExVY954UOEVQEIC5OFO4NEWVKAQ" hidden="1">#N/A</definedName>
    <definedName name="BExVYHDYIV5397LC02V4FEP8VD6W" hidden="1">#N/A</definedName>
    <definedName name="BExVYOVIZDA18YIQ0A30Q052PCAK" hidden="1">#N/A</definedName>
    <definedName name="BExVYQIXPEM6J4JVP78BRHIC05PV" hidden="1">#N/A</definedName>
    <definedName name="BExVYVGWN7SONLVDH9WJ2F1JS264" hidden="1">#N/A</definedName>
    <definedName name="BExVZ9EO732IK6MNMG17Y1EFTJQC" hidden="1">#N/A</definedName>
    <definedName name="BExVZB1Y5J4UL2LKK0363EU7GIJ1" hidden="1">#N/A</definedName>
    <definedName name="BExVZJQVO5LQ0BJH5JEN5NOBIAF6" hidden="1">#N/A</definedName>
    <definedName name="BExVZNXWS91RD7NXV5NE2R3C8WW7" hidden="1">#N/A</definedName>
    <definedName name="BExW0386REQRCQCVT9BCX80UPTRY" hidden="1">#N/A</definedName>
    <definedName name="BExW0FYP4WXY71CYUG40SUBG9UWU" hidden="1">#N/A</definedName>
    <definedName name="BExW0RI61B4VV0ARXTFVBAWRA1C5" hidden="1">#N/A</definedName>
    <definedName name="BExW1BVUYQTKMOR56MW7RVRX4L1L" hidden="1">#N/A</definedName>
    <definedName name="BExW1F1220628FOMTW5UAATHRJHK" hidden="1">#N/A</definedName>
    <definedName name="BExW1TKA0Z9OP2DTG50GZR5EG8C7" hidden="1">#N/A</definedName>
    <definedName name="BExW1U0JLKQ094DW5MMOI8UHO09V" hidden="1">#N/A</definedName>
    <definedName name="BExW283NP9D366XFPXLGSCI5UB0L" hidden="1">#N/A</definedName>
    <definedName name="BExW2H3C8WJSBW5FGTFKVDVJC4CL" hidden="1">#N/A</definedName>
    <definedName name="BExW2MSCKPGF5K3I7TL4KF5ISUOL" hidden="1">#N/A</definedName>
    <definedName name="BExW2SMO90FU9W8DVVES6Q4E6BZR" hidden="1">#N/A</definedName>
    <definedName name="BExW36V9N91OHCUMGWJQL3I5P4JK" hidden="1">#N/A</definedName>
    <definedName name="BExW3EIBA1J9Q9NA9VCGZGRS8WV7" hidden="1">#N/A</definedName>
    <definedName name="BExW3FEO8FI8N6AGQKYEG4SQVJWB" hidden="1">#N/A</definedName>
    <definedName name="BExW3GB28STOMJUSZEIA7YKYNS4Y" hidden="1">#N/A</definedName>
    <definedName name="BExW3T1K638HT5E0Y8MMK108P5JT" hidden="1">#N/A</definedName>
    <definedName name="BExW4217ZHL9VO39POSTJOD090WU" hidden="1">#N/A</definedName>
    <definedName name="BExW4GPW71EBF8XPS2QGVQHBCDX3" hidden="1">#N/A</definedName>
    <definedName name="BExW4JKC5837JBPCOJV337ZVYYY3" hidden="1">#N/A</definedName>
    <definedName name="BExW4QR9FV9MP5K610THBSM51RYO" hidden="1">#N/A</definedName>
    <definedName name="BExW4Z029R9E19ZENN3WEA3VDAD1" hidden="1">#N/A</definedName>
    <definedName name="BExW5AZNT6IAZGNF2C879ODHY1B8" hidden="1">#N/A</definedName>
    <definedName name="BExW5WPU27WD4NWZOT0ZEJIDLX5J" hidden="1">#N/A</definedName>
    <definedName name="BExW660AV1TUV2XNUPD65RZR3QOO" hidden="1">#N/A</definedName>
    <definedName name="BExW66LVVZK656PQY1257QMHP2AY" hidden="1">#N/A</definedName>
    <definedName name="BExW6EJPHAP1TWT380AZLXNHR22P" hidden="1">#N/A</definedName>
    <definedName name="BExW6G1PJ38H10DVLL8WPQ736OEB" hidden="1">#N/A</definedName>
    <definedName name="BExW794A74Z5F2K8LVQLD6VSKXUE" hidden="1">#N/A</definedName>
    <definedName name="BExW8K0SSIPSKBVP06IJ71600HJZ" hidden="1">#N/A</definedName>
    <definedName name="BExW8T0GVY3ZYO4ACSBLHS8SH895" hidden="1">#N/A</definedName>
    <definedName name="BExW8YEP73JMMU9HZ08PM4WHJQZ4" hidden="1">#N/A</definedName>
    <definedName name="BExW937AT53OZQRHNWQZ5BVH24IE" hidden="1">#N/A</definedName>
    <definedName name="BExW95LN5N0LYFFVP7GJEGDVDLF0" hidden="1">#N/A</definedName>
    <definedName name="BExW967733Q8RAJOHR2GJ3HO8JIW" hidden="1">#N/A</definedName>
    <definedName name="BExW9POK1KIOI0ALS5MZIKTDIYMA" hidden="1">#N/A</definedName>
    <definedName name="BExXLDE6PN4ESWT3LXJNQCY94NE4" hidden="1">#N/A</definedName>
    <definedName name="BExXLQVPK2H3IF0NDDA5CT612EUK" hidden="1">#N/A</definedName>
    <definedName name="BExXLR6IO70TYTACKQH9M5PGV24J" hidden="1">#N/A</definedName>
    <definedName name="BExXM065WOLYRYHGHOJE0OOFXA4M" hidden="1">#N/A</definedName>
    <definedName name="BExXM3GUNXVDM82KUR17NNUMQCNI" hidden="1">#N/A</definedName>
    <definedName name="BExXMA28M8SH7MKIGETSDA72WUIZ" hidden="1">#N/A</definedName>
    <definedName name="BExXMOLHIAHDLFSA31PUB36SC3I9" hidden="1">#N/A</definedName>
    <definedName name="BExXMT8S6JZQESAGOEE0R87XQ06P" hidden="1">#N/A</definedName>
    <definedName name="BExXMT8T5Z3M2JBQN65X2LKH0YQI" hidden="1">#N/A</definedName>
    <definedName name="BExXN1XNO7H60M9X1E7EVWFJDM5N" hidden="1">#N/A</definedName>
    <definedName name="BExXN22ZOTIW49GPLWFYKVM90FNZ" hidden="1">#N/A</definedName>
    <definedName name="BExXN6QAP8UJQVN4R4BQKPP4QK35" hidden="1">#N/A</definedName>
    <definedName name="BExXNBOA39T2X6Y5Y5GZ5DDNA1AX" hidden="1">#N/A</definedName>
    <definedName name="BExXND6872VJ3M2PGT056WQMWBHD" hidden="1">#N/A</definedName>
    <definedName name="BExXNPM24UN2PGVL9D1TUBFRIKR4" hidden="1">#N/A</definedName>
    <definedName name="BExXNWYB165VO9MHARCL5WLCHWS0" hidden="1">#N/A</definedName>
    <definedName name="BExXO278QHQN8JDK5425EJ615ECC" hidden="1">#N/A</definedName>
    <definedName name="BExXOBHOP0WGFHI2Y9AO4L440UVQ" hidden="1">#N/A</definedName>
    <definedName name="BExXOHSAD2NSHOLLMZ2JWA4I3I1R" hidden="1">#N/A</definedName>
    <definedName name="BExXP80B5FGA00JCM7UXKPI3PB7Y" hidden="1">#N/A</definedName>
    <definedName name="BExXP85M4WXYVN1UVHUTOEKEG5XS" hidden="1">#N/A</definedName>
    <definedName name="BExXPELOTHOAG0OWILLAH94OZV5J" hidden="1">#N/A</definedName>
    <definedName name="BExXPS31W1VD2NMIE4E37LHVDF0L" hidden="1">#N/A</definedName>
    <definedName name="BExXPZKYEMVF5JOC14HYOOYQK6JK" hidden="1">#N/A</definedName>
    <definedName name="BExXQ89PA10X79WBWOEP1AJX1OQM" hidden="1">#N/A</definedName>
    <definedName name="BExXQ8PX26OWATJ04HR2S6H7OCGF" hidden="1">#N/A</definedName>
    <definedName name="BExXQCGQGGYSI0LTRVR73MUO50AW" hidden="1">#N/A</definedName>
    <definedName name="BExXQEEXFHDQ8DSRAJSB5ET6J004" hidden="1">#N/A</definedName>
    <definedName name="BExXQH41O5HZAH8BO6HCFY8YC3TU" hidden="1">#N/A</definedName>
    <definedName name="BExXQIRBLQSLAJTFL7224FCFUTKH" hidden="1">#N/A</definedName>
    <definedName name="BExXQJIEF5R3QQ6D8HO3NGPU0IQC" hidden="1">#N/A</definedName>
    <definedName name="BExXQU00K9ER4I1WM7T9J0W1E7ZC" hidden="1">#N/A</definedName>
    <definedName name="BExXQU00KOR7XLM8B13DGJ1MIQDY" hidden="1">#N/A</definedName>
    <definedName name="BExXQXG18PS8HGBOS03OSTQ0KEYC" hidden="1">#N/A</definedName>
    <definedName name="BExXQXQT4OAFQT5B0YB3USDJOJOB" hidden="1">#N/A</definedName>
    <definedName name="BExXR3FSEXAHSXEQNJORWFCPX86N" hidden="1">#N/A</definedName>
    <definedName name="BExXR3W3FKYQBLR299HO9RZ70C43" hidden="1">#N/A</definedName>
    <definedName name="BExXR46U23CRRBV6IZT982MAEQKI" hidden="1">#N/A</definedName>
    <definedName name="BExXR8OKAVX7O70V5IYG2PRKXSTI" hidden="1">#N/A</definedName>
    <definedName name="BExXRA6N6XCLQM6XDV724ZIH6G93" hidden="1">#N/A</definedName>
    <definedName name="BExXRABZ1CNKCG6K1MR6OUFHF7J9" hidden="1">#N/A</definedName>
    <definedName name="BExXRBOFETC0OTJ6WY3VPMFH03VB" hidden="1">#N/A</definedName>
    <definedName name="BExXRD13K1S9Y3JGR7CXSONT7RJZ" hidden="1">#N/A</definedName>
    <definedName name="BExXRIFB4QQ87QIGA9AG0NXP577K" hidden="1">#N/A</definedName>
    <definedName name="BExXRIQ2JF2CVTRDQX2D9SPH7FTN" hidden="1">#N/A</definedName>
    <definedName name="BExXRO4A6VUH1F4XV8N1BRJ4896W" hidden="1">#N/A</definedName>
    <definedName name="BExXRO9N1SNJZGKD90P4K7FU1J0P" hidden="1">#N/A</definedName>
    <definedName name="BExXRV5QP3Z0KAQ1EQT9JYT2FV0L" hidden="1">#N/A</definedName>
    <definedName name="BExXRZ20LZZCW8LVGDK0XETOTSAI" hidden="1">#N/A</definedName>
    <definedName name="BExXRZNM651EJ5HJPGKGTVYLAZQ1" hidden="1">#N/A</definedName>
    <definedName name="BExXS63O4OMWMNXXAODZQFSDG33N" hidden="1">#N/A</definedName>
    <definedName name="BExXSBSP1TOY051HSPEPM0AEIO2M" hidden="1">#N/A</definedName>
    <definedName name="BExXSC8RFK5D68FJD2HI4K66SA6I" hidden="1">#N/A</definedName>
    <definedName name="BExXSNHC88W4UMXEOIOOATJAIKZO" hidden="1">#N/A</definedName>
    <definedName name="BExXSTBS08WIA9TLALV3UQ2Z3MRG" hidden="1">#N/A</definedName>
    <definedName name="BExXSVQ2WOJJ73YEO8Q2FK60V4G8" hidden="1">#N/A</definedName>
    <definedName name="BExXTHLRNL82GN7KZY3TOLO508N7" hidden="1">#N/A</definedName>
    <definedName name="BExXTL72MKEQSQH9L2OTFLU8DM2B" hidden="1">#N/A</definedName>
    <definedName name="BExXTM3M4RTCRSX7VGAXGQNPP668" hidden="1">#N/A</definedName>
    <definedName name="BExXTOCF78J7WY6FOVBRY1N2RBBR" hidden="1">#N/A</definedName>
    <definedName name="BExXTP3GYO6Z9RTKKT10XA0UTV3T" hidden="1">#N/A</definedName>
    <definedName name="BExXTZKZ4CG92ZQLIRKEXXH9BFIR" hidden="1">#N/A</definedName>
    <definedName name="BExXU4J2BM2964GD5UZHM752Q4NS" hidden="1">#N/A</definedName>
    <definedName name="BExXU6XDTT7RM93KILIDEYPA9XKF" hidden="1">#N/A</definedName>
    <definedName name="BExXU8VLZA7WLPZ3RAQZGNERUD26" hidden="1">#N/A</definedName>
    <definedName name="BExXUB9RSLSCNN5ETLXY72DAPZZM" hidden="1">#N/A</definedName>
    <definedName name="BExXUFRM82XQIN2T8KGLDQL1IBQW" hidden="1">#N/A</definedName>
    <definedName name="BExXUQEQBF6FI240ZGIF9YXZSRAU" hidden="1">#N/A</definedName>
    <definedName name="BExXUYND6EJO7CJ5KRICV4O1JNWK" hidden="1">#N/A</definedName>
    <definedName name="BExXV6FWG4H3S2QEUJZYIXILNGJ7" hidden="1">#N/A</definedName>
    <definedName name="BExXVK87BMMO6LHKV0CFDNIQVIBS" hidden="1">#N/A</definedName>
    <definedName name="BExXVKZ9WXPGL6IVY6T61IDD771I" hidden="1">#N/A</definedName>
    <definedName name="BExXW0K72T1Y8K1I4VZT87UY9S2G" hidden="1">#N/A</definedName>
    <definedName name="BExXW27MMXHXUXX78SDTBE1JYTHT" hidden="1">#N/A</definedName>
    <definedName name="BExXW2YIM2MYBSHRIX0RP9D4PRMN" hidden="1">#N/A</definedName>
    <definedName name="BExXWBNE4KTFSXKVSRF6WX039WPB" hidden="1">#N/A</definedName>
    <definedName name="BExXWFP5AYE7EHYTJWBZSQ8PQ0YX" hidden="1">#N/A</definedName>
    <definedName name="BExXWVFIBQT8OY1O41FRFPFGXQHK" hidden="1">#N/A</definedName>
    <definedName name="BExXWWXHBZHA9J3N8K47F84X0M0L" hidden="1">#N/A</definedName>
    <definedName name="BExXWZBREC3ALZX5JY961IA7NMFH" hidden="1">#N/A</definedName>
    <definedName name="BExXXBM521DL8R4ZX7NZ3DBCUOR5" hidden="1">#N/A</definedName>
    <definedName name="BExXXC7OZI33XZ03NRMEP7VRLQK4" hidden="1">#N/A</definedName>
    <definedName name="BExXXH5N3NKBQ7BCJPJTBF8CYM2Q" hidden="1">#N/A</definedName>
    <definedName name="BExXXKWLM4D541BH6O8GOJMHFHMW" hidden="1">#N/A</definedName>
    <definedName name="BExXXPPA1Q87XPI97X0OXCPBPDON" hidden="1">#N/A</definedName>
    <definedName name="BExXXVUDA98IZTQ6MANKU4MTTDVR" hidden="1">#N/A</definedName>
    <definedName name="BExXXZQNZY6IZI45DJXJK0MQZWA7" hidden="1">#N/A</definedName>
    <definedName name="BExXY5QFG6QP94SFT3935OBM8Y4K" hidden="1">#N/A</definedName>
    <definedName name="BExXY7TYEBFXRYUYIFHTN65RJ8EW" hidden="1">#N/A</definedName>
    <definedName name="BExXYLBHANUXC5FCTDDTGOVD3GQS" hidden="1">#N/A</definedName>
    <definedName name="BExXYMNYAYH3WA2ZCFAYKZID9ZCI" hidden="1">#N/A</definedName>
    <definedName name="BExXYYT12SVN2VDMLVNV4P3ISD8T" hidden="1">#N/A</definedName>
    <definedName name="BExXZEDWUYH25UZMW2QU2RXFILJE" hidden="1">#N/A</definedName>
    <definedName name="BExXZFVV4YB42AZ3H1I40YG3JAPU" hidden="1">#N/A</definedName>
    <definedName name="BExXZHJ9T2JELF12CHHGD54J1B0C" hidden="1">#N/A</definedName>
    <definedName name="BExXZNJ2X1TK2LRK5ZY3MX49H5T7" hidden="1">#N/A</definedName>
    <definedName name="BExXZOVPCEP495TQSON6PSRQ8XCY" hidden="1">#N/A</definedName>
    <definedName name="BExXZXKH7NBARQQAZM69Z57IH1MM" hidden="1">#N/A</definedName>
    <definedName name="BExY07WSDH5QEVM7BJXJK2ZRAI1O" hidden="1">#N/A</definedName>
    <definedName name="BExY0C3UBVC4M59JIRXVQ8OWAJC1" hidden="1">#N/A</definedName>
    <definedName name="BExY0OE8GFHMLLTEAFIOQTOPEVPB" hidden="1">#N/A</definedName>
    <definedName name="BExY0OJHW85S0VKBA8T4HTYPYBOS" hidden="1">#N/A</definedName>
    <definedName name="BExY0T1E034D7XAXNC6F7540LLIE" hidden="1">#N/A</definedName>
    <definedName name="BExY0XTZLHN49J2JH94BYTKBJLT3" hidden="1">#N/A</definedName>
    <definedName name="BExY11FH9TXHERUYGG8FE50U7H7J" hidden="1">#N/A</definedName>
    <definedName name="BExY180UKNW5NIAWD6ZUYTFEH8QS" hidden="1">#N/A</definedName>
    <definedName name="BExY1DPTV4LSY9MEOUGXF8X052NA" hidden="1">#N/A</definedName>
    <definedName name="BExY1GK9ELBEKDD7O6HR6DUO8YGO" hidden="1">#N/A</definedName>
    <definedName name="BExY1NWOXXFV9GGZ3PX444LZ8TVX" hidden="1">#N/A</definedName>
    <definedName name="BExY1UCL0RND63LLSM9X5SFRG117" hidden="1">#N/A</definedName>
    <definedName name="BExY1WAT3937L08HLHIRQHMP2A3H" hidden="1">#N/A</definedName>
    <definedName name="BExY1YEBOSLMID7LURP8QB46AI91" hidden="1">#N/A</definedName>
    <definedName name="BExY2FS4LFX9OHOTQT7SJ2PXAC25" hidden="1">#N/A</definedName>
    <definedName name="BExY2GDPCZPVU0IQ6IJIB1YQQRQ6" hidden="1">#N/A</definedName>
    <definedName name="BExY2GTSZ3VA9TXLY7KW1LIAKJ61" hidden="1">#N/A</definedName>
    <definedName name="BExY2IXBR1SGYZH08T7QHKEFS8HA" hidden="1">#N/A</definedName>
    <definedName name="BExY2Q4B5FUDA5VU4VRUHX327QN0" hidden="1">#N/A</definedName>
    <definedName name="BExY3HOSK7YI364K15OX70AVR6F1" hidden="1">#N/A</definedName>
    <definedName name="BExY3T89AUR83SOAZZ3OMDEJDQ39" hidden="1">#N/A</definedName>
    <definedName name="BExY4MG771JQ84EMIVB6HQGGHZY7" hidden="1">#N/A</definedName>
    <definedName name="BExY4PWCSFB8P3J3TBQB2MD67263" hidden="1">#N/A</definedName>
    <definedName name="BExY4RZW3KK11JLYBA4DWZ92M6LQ" hidden="1">#N/A</definedName>
    <definedName name="BExY4XOVTTNVZ577RLIEC7NZQFIX" hidden="1">#N/A</definedName>
    <definedName name="BExY50JAF5CG01GTHAUS7I4ZLUDC" hidden="1">#N/A</definedName>
    <definedName name="BExY53J7EXFEOFTRNAHLK7IH3ACB" hidden="1">#N/A</definedName>
    <definedName name="BExY5515SJTJS3VM80M3YYR0WF37" hidden="1">#N/A</definedName>
    <definedName name="BExY5515WE39FQ3EG5QHG67V9C0O" hidden="1">#N/A</definedName>
    <definedName name="BExY5986WNAD8NFCPXC9TVLBU4FG" hidden="1">#N/A</definedName>
    <definedName name="BExY5DF9MS25IFNWGJ1YAS5MDN8R" hidden="1">#N/A</definedName>
    <definedName name="BExY5ERVGL3UM2MGT8LJ0XPKTZEK" hidden="1">#N/A</definedName>
    <definedName name="BExY5EX6NJFK8W754ZVZDN5DS04K" hidden="1">#N/A</definedName>
    <definedName name="BExY5S3XD1NJT109CV54IFOHVLQ6" hidden="1">#N/A</definedName>
    <definedName name="BExY6KVS1MMZ2R34PGEFR2BMTU9W" hidden="1">#N/A</definedName>
    <definedName name="BExY6Q9YY7LW745GP7CYOGGSPHGE" hidden="1">#N/A</definedName>
    <definedName name="BExZIA3C8LKJTEH3MKQ57KJH5TA2" hidden="1">#N/A</definedName>
    <definedName name="BExZIIHH3QNQE3GFMHEE4UMHY6WQ" hidden="1">#N/A</definedName>
    <definedName name="BExZIYO22G5UXOB42GDLYGVRJ6U7" hidden="1">#N/A</definedName>
    <definedName name="BExZJ7I9T8XU4MZRKJ1VVU76V2LZ" hidden="1">#N/A</definedName>
    <definedName name="BExZJMY170JCUU1RWASNZ1HJPRTA" hidden="1">#N/A</definedName>
    <definedName name="BExZJOQR77H0P4SUKVYACDCFBBXO" hidden="1">#N/A</definedName>
    <definedName name="BExZJS6RG34ODDY9HMZ0O34MEMSB" hidden="1">#N/A</definedName>
    <definedName name="BExZK34NR4BAD7HJAP7SQ926UQP3" hidden="1">#N/A</definedName>
    <definedName name="BExZK3FGPHH5H771U7D5XY7XBS6E" hidden="1">#N/A</definedName>
    <definedName name="BExZKHYORG3O8C772XPFHM1N8T80" hidden="1">#N/A</definedName>
    <definedName name="BExZKJRF2IRR57DG9CLC7MSHWNNN" hidden="1">#N/A</definedName>
    <definedName name="BExZKV5GYXO0X760SBD9TWTIQHGI" hidden="1">#N/A</definedName>
    <definedName name="BExZL6E4YVXRUN7ZGF2BIGIXFR8K" hidden="1">#N/A</definedName>
    <definedName name="BExZLGVLMKTPFXG42QYT0PO81G7F" hidden="1">#N/A</definedName>
    <definedName name="BExZLKMK7LRK14S09WLMH7MXSQXM" hidden="1">#N/A</definedName>
    <definedName name="BExZM7JVLG0W8EG5RBU915U3SKBY" hidden="1">#N/A</definedName>
    <definedName name="BExZM85FOVUFF110XMQ9O2ODSJUK" hidden="1">#N/A</definedName>
    <definedName name="BExZMF1MMTZ1TA14PZ8ASSU2CBSP" hidden="1">#N/A</definedName>
    <definedName name="BExZMKL5YQZD7F0FUCSVFGLPFK52" hidden="1">#N/A</definedName>
    <definedName name="BExZMOC3VNZALJM71X2T6FV91GTB" hidden="1">#N/A</definedName>
    <definedName name="BExZMXH39OB0I43XEL3K11U3G9PM" hidden="1">#N/A</definedName>
    <definedName name="BExZMZQ3RBKDHT5GLFNLS52OSJA0" hidden="1">#N/A</definedName>
    <definedName name="BExZN2F7Y2J2L2LN5WZRG949MS4A" hidden="1">#N/A</definedName>
    <definedName name="BExZN847WUWKRYTZWG9TCQZJS3OL" hidden="1">#N/A</definedName>
    <definedName name="BExZNH3VISFF4NQI11BZDP5IQ7VG" hidden="1">#N/A</definedName>
    <definedName name="BExZNJYCFYVMAOI62GB2BABK1ELE" hidden="1">#N/A</definedName>
    <definedName name="BExZNV707LIU6Z5H6QI6H67LHTI1" hidden="1">#N/A</definedName>
    <definedName name="BExZNVCBKB930QQ9QW7KSGOZ0V1M" hidden="1">#N/A</definedName>
    <definedName name="BExZNW8QJ18X0RSGFDWAE9ZSDX39" hidden="1">#N/A</definedName>
    <definedName name="BExZNZDWRS6Q40L8OCWFEIVI0A1O" hidden="1">#N/A</definedName>
    <definedName name="BExZOBO9NYLGVJQ31LVQ9XS2ZT4N" hidden="1">#N/A</definedName>
    <definedName name="BExZOETNB1CJ3Y2RKLI1ZK0S8Z6H" hidden="1">#N/A</definedName>
    <definedName name="BExZOL9K1RUXBTLZ6FJ65BIE9G5R" hidden="1">#N/A</definedName>
    <definedName name="BExZOREMVSK4E5VSWM838KHUB8AI" hidden="1">#N/A</definedName>
    <definedName name="BExZOVR745T5P1KS9NV2PXZPZVRG" hidden="1">#N/A</definedName>
    <definedName name="BExZOZSWGLSY2XYVRIS6VSNJDSGD" hidden="1">#N/A</definedName>
    <definedName name="BExZP7AIJKLM6C6CSUIIFAHFBNX2" hidden="1">#N/A</definedName>
    <definedName name="BExZPQ0XY507N8FJMVPKCTK8HC9H" hidden="1">#N/A</definedName>
    <definedName name="BExZQ37OVBR25U32CO2YYVPZOMR5" hidden="1">#N/A</definedName>
    <definedName name="BExZQ3NT7H06VO0AR48WHZULZB93" hidden="1">#N/A</definedName>
    <definedName name="BExZQ7PJU07SEJMDX18U9YVDC2GU" hidden="1">#N/A</definedName>
    <definedName name="BExZQIHTGHK7OOI2Y2PN3JYBY82I" hidden="1">#N/A</definedName>
    <definedName name="BExZQJJMGU5MHQOILGXGJPAQI5XI" hidden="1">#N/A</definedName>
    <definedName name="BExZQJUFPVD3OS7JGU6Q1EBYD9QR" hidden="1">#N/A</definedName>
    <definedName name="BExZQXBYEBN28QUH1KOVW6KKA5UM" hidden="1">#N/A</definedName>
    <definedName name="BExZQZKT146WEN8FTVZ7Y5TSB8L5" hidden="1">#N/A</definedName>
    <definedName name="BExZR485AKBH93YZ08CMUC3WROED" hidden="1">#N/A</definedName>
    <definedName name="BExZR7TL98P2PPUVGIZYR5873DWW" hidden="1">#N/A</definedName>
    <definedName name="BExZRGD1603X5ACFALUUDKCD7X48" hidden="1">#N/A</definedName>
    <definedName name="BExZRP1X6UVLN1UOLHH5VF4STP1O" hidden="1">#N/A</definedName>
    <definedName name="BExZRQ930U6OCYNV00CH5I0Q4LPE" hidden="1">#N/A</definedName>
    <definedName name="BExZRW8W514W8OZ72YBONYJ64GXF" hidden="1">#N/A</definedName>
    <definedName name="BExZRWJP2BUVFJPO8U8ATQEP0LZU" hidden="1">#N/A</definedName>
    <definedName name="BExZS2OY9JTSSP01ZQ6V2T2LO5R9" hidden="1">#N/A</definedName>
    <definedName name="BExZSI9USDLZAN8LI8M4YYQL24GZ" hidden="1">#N/A</definedName>
    <definedName name="BExZSS0LA2JY4ZLJ1Z5YCMLJJZCH" hidden="1">#N/A</definedName>
    <definedName name="BExZTAQV2QVSZY5Y3VCCWUBSBW9P" hidden="1">#N/A</definedName>
    <definedName name="BExZTHSI2FX56PWRSNX9H5EWTZFO" hidden="1">#N/A</definedName>
    <definedName name="BExZTJL3HVBFY139H6CJHEQCT1EL" hidden="1">#N/A</definedName>
    <definedName name="BExZTLOL8OPABZI453E0KVNA1GJS" hidden="1">#N/A</definedName>
    <definedName name="BExZTT6J3X0TOX0ZY6YPLUVMCW9X" hidden="1">#N/A</definedName>
    <definedName name="BExZTW6ECBRA0BBITWBQ8R93RMCL" hidden="1">#N/A</definedName>
    <definedName name="BExZU2BHYAOKSCBM3C5014ZF6IXS" hidden="1">#N/A</definedName>
    <definedName name="BExZU2RMJTXOCS0ROPMYPE6WTD87" hidden="1">#N/A</definedName>
    <definedName name="BExZUF7G8FENTJKH9R1XUWXM6CWD" hidden="1">#N/A</definedName>
    <definedName name="BExZUNARUJBIZ08VCAV3GEVBIR3D" hidden="1">#N/A</definedName>
    <definedName name="BExZUSZT5496UMBP4LFSLTR1GVEW" hidden="1">#N/A</definedName>
    <definedName name="BExZUT54340I38GVCV79EL116WR0" hidden="1">#N/A</definedName>
    <definedName name="BExZUYDULCX65H9OZ9JHPBNKF3MI" hidden="1">#N/A</definedName>
    <definedName name="BExZV2QD5ZDK3AGDRULLA7JB46C3" hidden="1">#N/A</definedName>
    <definedName name="BExZVBQ29OM0V8XAL3HL0JIM0MMU" hidden="1">#N/A</definedName>
    <definedName name="BExZVLM4T9ORS4ZWHME46U4Q103C" hidden="1">#N/A</definedName>
    <definedName name="BExZVM7OZWPPRH5YQW50EYMMIW1A" hidden="1">#N/A</definedName>
    <definedName name="BExZVPYGX2C5OSHMZ6F0KBKZ6B1S" hidden="1">#N/A</definedName>
    <definedName name="BExZW5UARC8W9AQNLJX2I5WQWS5F" hidden="1">#N/A</definedName>
    <definedName name="BExZW7HRGN6A9YS41KI2B2UUMJ7X" hidden="1">#N/A</definedName>
    <definedName name="BExZW8ZPNV43UXGOT98FDNIBQHZY" hidden="1">#N/A</definedName>
    <definedName name="BExZWKZ5N3RDXU8MZ8HQVYYD8O0F" hidden="1">#N/A</definedName>
    <definedName name="BExZWSMC9T48W74GFGQCIUJ8ZPP3" hidden="1">#N/A</definedName>
    <definedName name="BExZWUF2V4HY3HI8JN9ZVPRWK1H3" hidden="1">#N/A</definedName>
    <definedName name="BExZWX45URTK9KYDJHEXL1OTZ833" hidden="1">#N/A</definedName>
    <definedName name="BExZX0EWQEZO86WDAD9A4EAEZ012" hidden="1">#N/A</definedName>
    <definedName name="BExZX2T6ZT2DZLYSDJJBPVIT5OK2" hidden="1">#N/A</definedName>
    <definedName name="BExZXOJDELULNLEH7WG0OYJT0NJ4" hidden="1">#N/A</definedName>
    <definedName name="BExZXOOTRNUK8LGEAZ8ZCFW9KXQ1" hidden="1">#N/A</definedName>
    <definedName name="BExZXT6JOXNKEDU23DKL8XZAJZIH" hidden="1">#N/A</definedName>
    <definedName name="BExZXUTYW1HWEEZ1LIX4OQWC7HL1" hidden="1">#N/A</definedName>
    <definedName name="BExZXY4NKQL9QD76YMQJ15U1C2G8" hidden="1">#N/A</definedName>
    <definedName name="BExZXYQ7U5G08FQGUIGYT14QCBOF" hidden="1">#N/A</definedName>
    <definedName name="BExZY02V77YJBMODJSWZOYCMPS5X" hidden="1">#N/A</definedName>
    <definedName name="BExZY49QRZIR6CA41LFA9LM6EULU" hidden="1">#N/A</definedName>
    <definedName name="BExZYGESSY2KSJIS00IISZ4Q42QI" hidden="1">#N/A</definedName>
    <definedName name="BExZZ2FQA9A8C7CJKMEFQ9VPSLCE" hidden="1">#N/A</definedName>
    <definedName name="BExZZCHAVHW8C2H649KRGVQ0WVRT" hidden="1">#N/A</definedName>
    <definedName name="BExZZTK54OTLF2YB68BHGOS27GEN" hidden="1">#N/A</definedName>
    <definedName name="BExZZXB3JQQG4SIZS4MRU6NNW7HI" hidden="1">#N/A</definedName>
    <definedName name="BExZZZEMIIFKMLLV4DJKX5TB9R5V" hidden="1">#N/A</definedName>
    <definedName name="bries" localSheetId="0">#REF!</definedName>
    <definedName name="bries">#REF!</definedName>
    <definedName name="C_02" localSheetId="0">[13]Kantoor!#REF!</definedName>
    <definedName name="C_02">#REF!</definedName>
    <definedName name="cluster" localSheetId="0">'[14]3-Basis ruimtestaat'!$B:$B</definedName>
    <definedName name="cluster">'[14]3-Basis ruimtestaat'!$B:$B</definedName>
    <definedName name="dag" localSheetId="0">#REF!</definedName>
    <definedName name="dag">#REF!</definedName>
    <definedName name="dagenperjaar1" localSheetId="0">[15]Omreken!$B$9</definedName>
    <definedName name="dagenperjaar1">[16]Omreken!$B$9</definedName>
    <definedName name="dagsoorttabel1" localSheetId="0">[15]Omreken!$A$13:$B$28</definedName>
    <definedName name="dagsoorttabel1">[16]Omreken!$A$13:$B$28</definedName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_xlnm.Database" localSheetId="0">#REF!</definedName>
    <definedName name="_xlnm.Database">#REF!</definedName>
    <definedName name="dfg" localSheetId="0">'[17]Productienorm-Kengetal'!#REF!</definedName>
    <definedName name="dfg">#REF!</definedName>
    <definedName name="einde" localSheetId="0">Inschrijfblad!einde</definedName>
    <definedName name="einde">[12]!einde</definedName>
    <definedName name="FeestdagenFT">#N/A</definedName>
    <definedName name="FeestdagenPT">#N/A</definedName>
    <definedName name="ff" localSheetId="0" hidden="1">[1]Blad1!#REF!</definedName>
    <definedName name="ff" hidden="1">[1]Blad1!#REF!</definedName>
    <definedName name="franchisealgemeen">#N/A</definedName>
    <definedName name="franchiseww">#N/A</definedName>
    <definedName name="Frekwentie_0" localSheetId="0">'[18]Adm. ruimte 01.0'!#REF!</definedName>
    <definedName name="Frekwentie_0">#REF!</definedName>
    <definedName name="Gan_R" localSheetId="0">Inschrijfblad!Gan_R</definedName>
    <definedName name="Gan_R">[12]!Gan_R</definedName>
    <definedName name="gebouw" localSheetId="0">#REF!</definedName>
    <definedName name="gebouw">#REF!</definedName>
    <definedName name="gebruikerscode" localSheetId="0">[10]Tussenblad!$A$12</definedName>
    <definedName name="gebruikerscode">[11]Tussenblad!$A$12</definedName>
    <definedName name="gein" localSheetId="0">#REF!</definedName>
    <definedName name="gein">#REF!</definedName>
    <definedName name="glas" localSheetId="0">Inschrijfblad!glas</definedName>
    <definedName name="glas">[12]!glas</definedName>
    <definedName name="Gls_G" localSheetId="0">[5]Begroting!#REF!</definedName>
    <definedName name="Gls_G">[6]Begroting!#REF!</definedName>
    <definedName name="han" localSheetId="0" hidden="1">'[19]#REF'!#REF!</definedName>
    <definedName name="han" hidden="1">'[19]#REF'!#REF!</definedName>
    <definedName name="hda" localSheetId="0">#REF!</definedName>
    <definedName name="hda">#REF!</definedName>
    <definedName name="henk" localSheetId="0">[20]Begroting!#REF!</definedName>
    <definedName name="henk">[21]Begroting!#REF!</definedName>
    <definedName name="hfdhd" localSheetId="0">[5]Begroting!#REF!</definedName>
    <definedName name="hfdhd">[5]Begroting!#REF!</definedName>
    <definedName name="hhh" localSheetId="0">[22]Kengetallen!$A$5:$J$127</definedName>
    <definedName name="hhh">#REF!</definedName>
    <definedName name="hhhh" localSheetId="0">[22]Kengetallen!$A$5:$J$127</definedName>
    <definedName name="hhhh">#REF!</definedName>
    <definedName name="hhhhh" localSheetId="0">[23]Begroting!#REF!</definedName>
    <definedName name="hhhhh">[3]Begroting!#REF!</definedName>
    <definedName name="holendrecht" localSheetId="0">#REF!</definedName>
    <definedName name="holendrecht">#REF!</definedName>
    <definedName name="HTML_CodePage" hidden="1">1252</definedName>
    <definedName name="HTML_Control" localSheetId="0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uigenbosch" localSheetId="0">#REF!</definedName>
    <definedName name="huigenbosch">#REF!</definedName>
    <definedName name="huntum" localSheetId="0">#REF!</definedName>
    <definedName name="huntum">#REF!</definedName>
    <definedName name="Investeringen">#N/A</definedName>
    <definedName name="jj" localSheetId="0" hidden="1">'[24]Offerteformulier 1'!#REF!</definedName>
    <definedName name="jj" hidden="1">'[25]Offerteformulier 1'!#REF!</definedName>
    <definedName name="KengCode">[26]Kengetal!$B$7:$G$60</definedName>
    <definedName name="Kengetal">'[27]2-Kengetal'!$A$10:$K$41</definedName>
    <definedName name="Kengetallenoverzicht">[28]Kengetallen!$B$5:$J$91</definedName>
    <definedName name="kj" localSheetId="0">#REF!</definedName>
    <definedName name="kj">#REF!</definedName>
    <definedName name="Kleding">#N/A</definedName>
    <definedName name="kleihut" localSheetId="0">#REF!</definedName>
    <definedName name="kleihut">#REF!</definedName>
    <definedName name="Kostensoorten">#N/A</definedName>
    <definedName name="lijst_zdg" localSheetId="0">#REF!</definedName>
    <definedName name="lijst_zdg">#REF!</definedName>
    <definedName name="locatie" localSheetId="0">[29]Locatielijst!$A$1:$C$30</definedName>
    <definedName name="locatie">#REF!</definedName>
    <definedName name="Loongroep">#N/A</definedName>
    <definedName name="m2jaar" localSheetId="0">#REF!</definedName>
    <definedName name="m2jaar">#REF!</definedName>
    <definedName name="management">#N/A</definedName>
    <definedName name="matmid">#N/A</definedName>
    <definedName name="mercator" localSheetId="0">#REF!</definedName>
    <definedName name="mercator">#REF!</definedName>
    <definedName name="ml" localSheetId="0">'[30]Glas 3.3'!$O$3:$P$8</definedName>
    <definedName name="ml">#REF!</definedName>
    <definedName name="mm" localSheetId="0" hidden="1">'[24]Offerteformulier 1'!#REF!</definedName>
    <definedName name="mm" hidden="1">'[25]Offerteformulier 1'!#REF!</definedName>
    <definedName name="norm" localSheetId="0">#REF!</definedName>
    <definedName name="norm">#REF!</definedName>
    <definedName name="norm1" localSheetId="0">#REF!</definedName>
    <definedName name="norm1">#REF!</definedName>
    <definedName name="normblad" localSheetId="0">#REF!</definedName>
    <definedName name="normblad">[31]Normblad!$B$5:$S$817</definedName>
    <definedName name="Normen" localSheetId="0">#REF!</definedName>
    <definedName name="Normen">#REF!</definedName>
    <definedName name="NormenBarte" localSheetId="0">#REF!</definedName>
    <definedName name="NormenBarte">#REF!</definedName>
    <definedName name="NormenCult" localSheetId="0">#REF!</definedName>
    <definedName name="NormenCult">#REF!</definedName>
    <definedName name="NormenGym" localSheetId="0">#REF!</definedName>
    <definedName name="NormenGym">#REF!</definedName>
    <definedName name="normentabel">#N/A</definedName>
    <definedName name="Normentot" localSheetId="0">'[32]Invulblad P1'!$A$2:$D$164</definedName>
    <definedName name="Normentot">'[32]Invulblad P1'!$A$2:$D$164</definedName>
    <definedName name="olaa1" localSheetId="0">[33]Blad2!$A:$B</definedName>
    <definedName name="olaa1">#REF!</definedName>
    <definedName name="onderhoud" localSheetId="0">#REF!</definedName>
    <definedName name="onderhoud">#REF!</definedName>
    <definedName name="Opleidingskosten">#N/A</definedName>
    <definedName name="OpNp">#N/A</definedName>
    <definedName name="overgang">#N/A</definedName>
    <definedName name="p" localSheetId="0" hidden="1">[1]Blad1!#REF!</definedName>
    <definedName name="p" hidden="1">[1]Blad1!#REF!</definedName>
    <definedName name="Percentage_eindejaars" localSheetId="0">[34]Uitgangspunten!$B$19</definedName>
    <definedName name="Percentage_eindejaars">[35]Uitgangspunten!$B$19</definedName>
    <definedName name="petteflet" localSheetId="0">#REF!</definedName>
    <definedName name="petteflet">#REF!</definedName>
    <definedName name="pollewop" localSheetId="0">#REF!</definedName>
    <definedName name="pollewop">#REF!</definedName>
    <definedName name="prgterug" localSheetId="0">#REF!</definedName>
    <definedName name="prgterug">#REF!</definedName>
    <definedName name="prijsjaargegund" localSheetId="0">#REF!</definedName>
    <definedName name="prijsjaargegund">#REF!</definedName>
    <definedName name="prijsjaargegund1" localSheetId="0">#REF!</definedName>
    <definedName name="prijsjaargegund1">#REF!</definedName>
    <definedName name="PRODUCTIE_UREN_MAANDAG_T_M_VRIJDAG" localSheetId="0">#REF!</definedName>
    <definedName name="PRODUCTIE_UREN_MAANDAG_T_M_VRIJDAG">#REF!</definedName>
    <definedName name="ProgrCode" localSheetId="0">'[17]Productienorm-Kengetal'!#REF!</definedName>
    <definedName name="ProgrCode">#REF!</definedName>
    <definedName name="pw" localSheetId="0">#REF!</definedName>
    <definedName name="pw">#REF!</definedName>
    <definedName name="qry_Tbv_disk" localSheetId="0">#REF!</definedName>
    <definedName name="qry_Tbv_disk">#REF!</definedName>
    <definedName name="RB" localSheetId="0">[10]Tussenblad!$B$11</definedName>
    <definedName name="RB">[11]Tussenblad!$B$11</definedName>
    <definedName name="reigersnest" localSheetId="0">#REF!</definedName>
    <definedName name="reigersnest">#REF!</definedName>
    <definedName name="rekenuurtariefHALO" localSheetId="0">#REF!</definedName>
    <definedName name="rekenuurtariefHALO">#REF!</definedName>
    <definedName name="rekenuurtariefHHS" localSheetId="0">#REF!</definedName>
    <definedName name="rekenuurtariefHHS">#REF!</definedName>
    <definedName name="RouwdagenFT">#N/A</definedName>
    <definedName name="RouwdagenPT">#N/A</definedName>
    <definedName name="ruimtem2" localSheetId="0">#REF!</definedName>
    <definedName name="ruimtem2">#REF!</definedName>
    <definedName name="Ruimtesoort" localSheetId="0">[10]Apo_L!$B$1:$AB$149</definedName>
    <definedName name="Ruimtesoort">#REF!</definedName>
    <definedName name="ruimtestaten" localSheetId="0">#REF!</definedName>
    <definedName name="ruimtestaten">#REF!</definedName>
    <definedName name="s" localSheetId="0">#REF!</definedName>
    <definedName name="s">#REF!</definedName>
    <definedName name="sanitair" localSheetId="0">'[36]SVZ prijzen'!$A$1:$I$11</definedName>
    <definedName name="sanitair">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df" localSheetId="0">#REF!</definedName>
    <definedName name="sdf">#REF!</definedName>
    <definedName name="SocialelastenexclWwOpNp">#N/A</definedName>
    <definedName name="stampertjes" localSheetId="0">#REF!</definedName>
    <definedName name="stampertjes">#REF!</definedName>
    <definedName name="STARTFTEQ" localSheetId="0">#REF!</definedName>
    <definedName name="STARTFTEQ">#REF!</definedName>
    <definedName name="startpoint" localSheetId="0">'[37]Ma-Vrij'!#REF!</definedName>
    <definedName name="startpoint">#REF!</definedName>
    <definedName name="TABEL" localSheetId="0">[17]Ruimtestaat!#REF!</definedName>
    <definedName name="TABEL">#REF!</definedName>
    <definedName name="Tabelruimtesoort" localSheetId="0">[38]Ruimtesoort!$1:$1048576</definedName>
    <definedName name="Tabelruimtesoort">[38]Ruimtesoort!$1:$1048576</definedName>
    <definedName name="tabeltype" localSheetId="0">[15]Omreken!$B$5:$B$5</definedName>
    <definedName name="tabeltype">[16]Omreken!$B$5:$B$5</definedName>
    <definedName name="test" localSheetId="0">#REF!</definedName>
    <definedName name="test">#REF!</definedName>
    <definedName name="TEST0" localSheetId="0">#REF!</definedName>
    <definedName name="TEST0">#REF!</definedName>
    <definedName name="TEST1" localSheetId="0">#REF!</definedName>
    <definedName name="TEST1">#REF!</definedName>
    <definedName name="TEST10" localSheetId="0">#REF!</definedName>
    <definedName name="TEST10">#REF!</definedName>
    <definedName name="TEST11" localSheetId="0">#REF!</definedName>
    <definedName name="TEST11">#REF!</definedName>
    <definedName name="TEST12" localSheetId="0">#REF!</definedName>
    <definedName name="TEST12">#REF!</definedName>
    <definedName name="TEST13" localSheetId="0">#REF!</definedName>
    <definedName name="TEST13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6" localSheetId="0">#REF!</definedName>
    <definedName name="TEST6">#REF!</definedName>
    <definedName name="TEST7" localSheetId="0">#REF!</definedName>
    <definedName name="TEST7">#REF!</definedName>
    <definedName name="TEST8" localSheetId="0">#REF!</definedName>
    <definedName name="TEST8">#REF!</definedName>
    <definedName name="TEST9" localSheetId="0">#REF!</definedName>
    <definedName name="TEST9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oolboxstudieFT">#N/A</definedName>
    <definedName name="ToolboxstudiePT">#N/A</definedName>
    <definedName name="torteltuin" localSheetId="0">#REF!</definedName>
    <definedName name="torteltuin">#REF!</definedName>
    <definedName name="tpa" localSheetId="0">#REF!</definedName>
    <definedName name="tpa">#REF!</definedName>
    <definedName name="uren_mavr" localSheetId="0">'[14]3-Basis ruimtestaat'!$L:$L</definedName>
    <definedName name="uren_mavr">'[14]3-Basis ruimtestaat'!$L:$L</definedName>
    <definedName name="uren_naloop" localSheetId="0">'[39]3-Basis ruimtestaat'!#REF!</definedName>
    <definedName name="uren_naloop">'[40]3-Basis ruimtestaat'!#REF!</definedName>
    <definedName name="uren_zazofe" localSheetId="0">'[39]3-Basis ruimtestaat'!#REF!</definedName>
    <definedName name="uren_zazofe">'[40]3-Basis ruimtestaat'!#REF!</definedName>
    <definedName name="urenma" localSheetId="0">#REF!</definedName>
    <definedName name="urenma">#REF!</definedName>
    <definedName name="urenna" localSheetId="0">#REF!</definedName>
    <definedName name="urenna">#REF!</definedName>
    <definedName name="urenza" localSheetId="0">#REF!</definedName>
    <definedName name="urenza">#REF!</definedName>
    <definedName name="urenzazofd" localSheetId="0">[41]ruimtestaat!#REF!</definedName>
    <definedName name="urenzazofd">#REF!</definedName>
    <definedName name="Uurtarieven" localSheetId="0">Inschrijfblad!Uurtarieven</definedName>
    <definedName name="Uurtarieven">[0]!Uurtarieven</definedName>
    <definedName name="VakantiedagenFT">#N/A</definedName>
    <definedName name="vakantiedagenPT">#N/A</definedName>
    <definedName name="verbruikp2" localSheetId="0">#REF!</definedName>
    <definedName name="verbruikp2">#REF!</definedName>
    <definedName name="verzuim">#N/A</definedName>
    <definedName name="vloersoort" localSheetId="0">#REF!</definedName>
    <definedName name="vloersoort">#REF!</definedName>
    <definedName name="vloersoortkeuze" localSheetId="0">#REF!</definedName>
    <definedName name="vloersoortkeuze">#REF!</definedName>
    <definedName name="Vloersoortoms" localSheetId="0">#REF!</definedName>
    <definedName name="Vloersoortoms">#REF!</definedName>
    <definedName name="VorstverletFT">#N/A</definedName>
    <definedName name="VorstverletPT">#N/A</definedName>
    <definedName name="w" localSheetId="0">#REF!</definedName>
    <definedName name="w">#REF!</definedName>
    <definedName name="WACHT" localSheetId="0">#REF!</definedName>
    <definedName name="WACHT">#REF!</definedName>
    <definedName name="wachtwoord" localSheetId="0">[10]Tussenblad!$A$11</definedName>
    <definedName name="wachtwoord">[11]Tussenblad!$A$11</definedName>
    <definedName name="Was_S" localSheetId="0">Inschrijfblad!Was_S</definedName>
    <definedName name="Was_S">[12]!Was_S</definedName>
    <definedName name="winst">#N/A</definedName>
    <definedName name="WwWe">#N/A</definedName>
    <definedName name="x" localSheetId="0" hidden="1">[1]Blad1!#REF!</definedName>
    <definedName name="x" hidden="1">[1]Blad1!#REF!</definedName>
    <definedName name="xxx" localSheetId="0">[5]Begroting!#REF!</definedName>
    <definedName name="xxx">[6]Begroting!#REF!</definedName>
    <definedName name="xxxx" localSheetId="0">Inschrijfblad!xxxx</definedName>
    <definedName name="xxxx">[0]!xxxx</definedName>
    <definedName name="xxxxx" localSheetId="0">[42]Begroting!#REF!</definedName>
    <definedName name="xxxxx">#REF!</definedName>
    <definedName name="y" hidden="1">#N/A</definedName>
    <definedName name="z" hidden="1">#N/A</definedName>
    <definedName name="za" localSheetId="0">[43]!za</definedName>
    <definedName name="za">[44]!za</definedName>
    <definedName name="zaal" localSheetId="0">Inschrijfblad!zaal</definedName>
    <definedName name="zaal">[12]!zaal</definedName>
    <definedName name="zcvdv" localSheetId="0">[20]Begroting!#REF!</definedName>
    <definedName name="zcvdv">[21]Begroting!#REF!</definedName>
    <definedName name="ziektedagen">#N/A</definedName>
    <definedName name="ZiektedagenPT">#N/A</definedName>
    <definedName name="zilverlinde" localSheetId="0">Inschrijfblad!zilverlinde</definedName>
    <definedName name="zilverlinde">[12]!zilverlinde</definedName>
    <definedName name="zozo1" localSheetId="0">#REF!</definedName>
    <definedName name="zozo1">#REF!</definedName>
    <definedName name="zozo2" localSheetId="0">#REF!</definedName>
    <definedName name="zoz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9" i="1" l="1"/>
  <c r="B22" i="2"/>
  <c r="K23" i="3"/>
  <c r="L20" i="3" s="1"/>
  <c r="C23" i="3"/>
  <c r="D20" i="3" s="1"/>
  <c r="D22" i="3"/>
  <c r="L21" i="3"/>
  <c r="D21" i="3"/>
  <c r="N16" i="3"/>
  <c r="P18" i="3" s="1"/>
  <c r="F16" i="3"/>
  <c r="H18" i="3" s="1"/>
  <c r="F20" i="3" l="1"/>
  <c r="F22" i="3"/>
  <c r="F21" i="3"/>
  <c r="N20" i="3"/>
  <c r="P24" i="3" s="1"/>
  <c r="N22" i="3"/>
  <c r="N21" i="3"/>
  <c r="L22" i="3"/>
  <c r="N26" i="3" l="1"/>
  <c r="N27" i="3"/>
  <c r="H24" i="3"/>
  <c r="F27" i="3" l="1"/>
  <c r="F26" i="3"/>
  <c r="P29" i="3"/>
  <c r="N32" i="3" l="1"/>
  <c r="N40" i="3"/>
  <c r="N36" i="3"/>
  <c r="N39" i="3"/>
  <c r="N41" i="3"/>
  <c r="N34" i="3"/>
  <c r="N37" i="3"/>
  <c r="N31" i="3"/>
  <c r="P43" i="3" s="1"/>
  <c r="N33" i="3"/>
  <c r="N38" i="3"/>
  <c r="N35" i="3"/>
  <c r="H29" i="3"/>
  <c r="F32" i="3" l="1"/>
  <c r="F34" i="3"/>
  <c r="F36" i="3"/>
  <c r="F35" i="3"/>
  <c r="F39" i="3"/>
  <c r="F41" i="3"/>
  <c r="F37" i="3"/>
  <c r="F40" i="3"/>
  <c r="F31" i="3"/>
  <c r="F33" i="3"/>
  <c r="F38" i="3"/>
  <c r="N46" i="3"/>
  <c r="N47" i="3"/>
  <c r="N45" i="3"/>
  <c r="P50" i="3" s="1"/>
  <c r="N54" i="3" s="1"/>
  <c r="N48" i="3"/>
  <c r="N55" i="3" l="1"/>
  <c r="H43" i="3"/>
  <c r="N58" i="3"/>
  <c r="N56" i="3"/>
  <c r="N52" i="3"/>
  <c r="N53" i="3"/>
  <c r="N57" i="3"/>
  <c r="P60" i="3" l="1"/>
  <c r="F46" i="3"/>
  <c r="F45" i="3"/>
  <c r="F47" i="3"/>
  <c r="F48" i="3"/>
  <c r="H50" i="3" l="1"/>
  <c r="P72" i="3"/>
  <c r="P70" i="3"/>
  <c r="N62" i="3"/>
  <c r="P64" i="3" s="1"/>
  <c r="P66" i="3" s="1"/>
  <c r="P68" i="3"/>
  <c r="F53" i="3" l="1"/>
  <c r="F56" i="3"/>
  <c r="F58" i="3"/>
  <c r="F52" i="3"/>
  <c r="F55" i="3"/>
  <c r="F57" i="3"/>
  <c r="F54" i="3"/>
  <c r="H60" i="3" l="1"/>
  <c r="H68" i="3" l="1"/>
  <c r="H72" i="3"/>
  <c r="F62" i="3"/>
  <c r="H64" i="3" s="1"/>
  <c r="H66" i="3" s="1"/>
  <c r="H70" i="3"/>
</calcChain>
</file>

<file path=xl/sharedStrings.xml><?xml version="1.0" encoding="utf-8"?>
<sst xmlns="http://schemas.openxmlformats.org/spreadsheetml/2006/main" count="574" uniqueCount="213">
  <si>
    <t xml:space="preserve">Totale kosten </t>
  </si>
  <si>
    <t>Gebouwnummers</t>
  </si>
  <si>
    <t>NAAM</t>
  </si>
  <si>
    <t>ADRES</t>
  </si>
  <si>
    <t>Werkzaamheden</t>
  </si>
  <si>
    <t>Opmerking</t>
  </si>
  <si>
    <t>Prestatie</t>
  </si>
  <si>
    <t xml:space="preserve">Schoon te </t>
  </si>
  <si>
    <t>Freq.</t>
  </si>
  <si>
    <t>Productie-uren</t>
  </si>
  <si>
    <t>Klimmateriaal</t>
  </si>
  <si>
    <t>Gem. uurtarief</t>
  </si>
  <si>
    <t>Productie-kosten</t>
  </si>
  <si>
    <t>Toezicht-uren</t>
  </si>
  <si>
    <t>Toezicht-kosten</t>
  </si>
  <si>
    <t>Gem. m2 prijs</t>
  </si>
  <si>
    <t>Prijs per beurt</t>
  </si>
  <si>
    <t>( m2 per uur )</t>
  </si>
  <si>
    <t xml:space="preserve">houden m2 </t>
  </si>
  <si>
    <t>per jaar</t>
  </si>
  <si>
    <t>productie uren</t>
  </si>
  <si>
    <t>toezicht uren</t>
  </si>
  <si>
    <t>Excl. BTW</t>
  </si>
  <si>
    <t>Incl. BTW</t>
  </si>
  <si>
    <t>glasopp.</t>
  </si>
  <si>
    <t>A</t>
  </si>
  <si>
    <t>B</t>
  </si>
  <si>
    <t>C</t>
  </si>
  <si>
    <t>A * C + B = I</t>
  </si>
  <si>
    <t>D</t>
  </si>
  <si>
    <t>E</t>
  </si>
  <si>
    <t>D maal E = II</t>
  </si>
  <si>
    <t>I + II = III</t>
  </si>
  <si>
    <t>III / m2 / freq</t>
  </si>
  <si>
    <t>Havenkantoor</t>
  </si>
  <si>
    <t>Spaarndamseweg 1</t>
  </si>
  <si>
    <t>Gevelglas buitenzijde</t>
  </si>
  <si>
    <t>Gevelglas binnenzijde</t>
  </si>
  <si>
    <t>Separatieglas dubbelzijdig</t>
  </si>
  <si>
    <t>Bakenesserkerk</t>
  </si>
  <si>
    <t>Vrouwestraat 12</t>
  </si>
  <si>
    <t>Gevelglas buitenzijde (glas in lood)</t>
  </si>
  <si>
    <t>Gevelglas binnenzijde (glas in lood)</t>
  </si>
  <si>
    <t>Begraafplaats Kleverlaan 7b</t>
  </si>
  <si>
    <t>Kleverlaan 7b</t>
  </si>
  <si>
    <t>Kantoren Kleverlaan</t>
  </si>
  <si>
    <t>Gevelglas binnenzijde (1e etage)</t>
  </si>
  <si>
    <t>Separatieglas dubbelzijdig (1e etage)</t>
  </si>
  <si>
    <t>Begraafplaats Kleverlaan Mausoleum</t>
  </si>
  <si>
    <t>Begraafplaats Kleverlaan Beheerdershuisje</t>
  </si>
  <si>
    <t>Begraafplaats Kleverlaan Abri 2</t>
  </si>
  <si>
    <t>Begraafplaats St. Jozef</t>
  </si>
  <si>
    <t>Vergierdeweg 456</t>
  </si>
  <si>
    <t>Begraafplaats Akendam</t>
  </si>
  <si>
    <t>Vergierdeweg 275, 275A &amp; 277</t>
  </si>
  <si>
    <t>Kantoor en Kiosk</t>
  </si>
  <si>
    <t>Kantoor en kantine</t>
  </si>
  <si>
    <t>Zijlpoort</t>
  </si>
  <si>
    <t xml:space="preserve">Gedempte Oude Gracht 2 </t>
  </si>
  <si>
    <t>Gevelglas buitenzijde begane grond</t>
  </si>
  <si>
    <t>Gevelglas binnenzijde begane grond</t>
  </si>
  <si>
    <t>Gevelglas buitenzijde 1e t/m 4e etage</t>
  </si>
  <si>
    <t>Autohoogwerker werkhoogte 26 m / vergunning</t>
  </si>
  <si>
    <t>Gevelglas binnenzijde 1e t/m 4e etage</t>
  </si>
  <si>
    <t>Binnenzijde trappenhuis BG t/m 4e etage</t>
  </si>
  <si>
    <t>Stadhuis</t>
  </si>
  <si>
    <t>Grote Markt 2</t>
  </si>
  <si>
    <t>Raakspoort</t>
  </si>
  <si>
    <t>Zijlvest 39</t>
  </si>
  <si>
    <t>Gevelglas buitenzijde (verdiepingen)</t>
  </si>
  <si>
    <t>Buiten de gevel uitstekende kozijnen reinigen</t>
  </si>
  <si>
    <t>Gevelglas buitenzijde (BG)</t>
  </si>
  <si>
    <t>Gevelglas binnenzijde (BG)</t>
  </si>
  <si>
    <t>Gevelglas binnenzijde (verdiepingen)</t>
  </si>
  <si>
    <t>Separatieglas publiekeruimten dubbelzijdig</t>
  </si>
  <si>
    <t>Gevelglas buitenzijde (trappenhuis personeel)</t>
  </si>
  <si>
    <t>Gevelglas binnenzijde (trappenhuis personeel)</t>
  </si>
  <si>
    <t>Gevelglas buitenzijde (wenteltrap)</t>
  </si>
  <si>
    <t>Gevelglas binnenzijde (wenteltrap)</t>
  </si>
  <si>
    <t>Ballustrateglas 1e etage publiekshal buitenzijde</t>
  </si>
  <si>
    <t>Ballustrateglas 1e etage publiekshal binnenzijde</t>
  </si>
  <si>
    <t>Steenhouwershuisje</t>
  </si>
  <si>
    <t>Houthoeve</t>
  </si>
  <si>
    <t>Dakraam</t>
  </si>
  <si>
    <t>Brugwachtershuisjes</t>
  </si>
  <si>
    <t>Gevelglas buitenzijde + binnen</t>
  </si>
  <si>
    <t>Melkbrug</t>
  </si>
  <si>
    <t>Catharijnebrug</t>
  </si>
  <si>
    <t>Buitenrustbrug</t>
  </si>
  <si>
    <t>Prinsenburg</t>
  </si>
  <si>
    <t>Schouwbroekerbrug</t>
  </si>
  <si>
    <t>Waarderbrug</t>
  </si>
  <si>
    <t>Langebrug</t>
  </si>
  <si>
    <t>Inzet boot en overige</t>
  </si>
  <si>
    <t>Totaal</t>
  </si>
  <si>
    <t>NAAM INSCHRIJVER</t>
  </si>
  <si>
    <t>In te vullen door Inschrijver (alleen op 1e tabblad)</t>
  </si>
  <si>
    <t>Opdrachtgever</t>
  </si>
  <si>
    <t>Gemeente Haarlem</t>
  </si>
  <si>
    <t>Omschrijving</t>
  </si>
  <si>
    <t>Projectnummer</t>
  </si>
  <si>
    <t>INSCHRIJFBLAD - INSCHRIJVINGSSOM</t>
  </si>
  <si>
    <t>Opdrachtnemer dient de werkzaamheden uit te voeren tegen de prijzen waarvoor is ingeschreven; prijzen kunnen dus niet worden gecorrigeerd, bij afwijkingen van geschatte aantallen/(reken)eenheden. Alle in te vullen prijzen zijn exclusief btw. Aan al de opgenomen geschatte getallen/(reken)eenheden kunnen Inschrijvers geen rechten ontlenen. De af te sluiten overeenkomst biedt geen garantie op de omzet voor de leverancier(s). 
Let op! KNOCK-OUT criteria: Voor de Inschrijvers gelden de in de Uitnodiging tot Inschrijving opgenomen Knock-out Criteria.</t>
  </si>
  <si>
    <t>Onderdeel</t>
  </si>
  <si>
    <t>Aanneemsom per jaar (exclusief btw)</t>
  </si>
  <si>
    <t>TOTAAL</t>
  </si>
  <si>
    <t>INSCHRIJVINGSSOM</t>
  </si>
  <si>
    <t>Naam ondergetekende:</t>
  </si>
  <si>
    <t>Bedrijf:</t>
  </si>
  <si>
    <t>Functie:</t>
  </si>
  <si>
    <t>Datum:</t>
  </si>
  <si>
    <t>Handtekening:</t>
  </si>
  <si>
    <t>Wij verzoeken u van de navolgende medewerkers-categorieën de tariefopbouw inzichtelijk aan te leveren:</t>
  </si>
  <si>
    <t>(Het voorbeeld tariefopbouw model is op onderdelen naar eigen inzicht aan te passen)</t>
  </si>
  <si>
    <t>Categorie</t>
  </si>
  <si>
    <t>Periode</t>
  </si>
  <si>
    <t>Calculatie uurtarief</t>
  </si>
  <si>
    <t>maandag tot en met vrijdag</t>
  </si>
  <si>
    <t>leiding</t>
  </si>
  <si>
    <t>calculatie uurtarief uitvoering</t>
  </si>
  <si>
    <t xml:space="preserve"> calculatie uurtarief leiding</t>
  </si>
  <si>
    <t>Percentage</t>
  </si>
  <si>
    <t>loongroep</t>
  </si>
  <si>
    <t>€</t>
  </si>
  <si>
    <t>Gemiddeld Basis-uurloon gebruikt voor calculatie (100%)</t>
  </si>
  <si>
    <t>dagen</t>
  </si>
  <si>
    <t xml:space="preserve">Subtotaal </t>
  </si>
  <si>
    <t>percentage</t>
  </si>
  <si>
    <t>Vakantiedagen</t>
  </si>
  <si>
    <t>Wettig verzuim</t>
  </si>
  <si>
    <t>Ziektedagen</t>
  </si>
  <si>
    <t>Subtotaal</t>
  </si>
  <si>
    <t>Einde jaarsuitkering</t>
  </si>
  <si>
    <t>Vakantietoeslag</t>
  </si>
  <si>
    <t>WIA basispremie</t>
  </si>
  <si>
    <t>WGA sectorpremie</t>
  </si>
  <si>
    <t>ZW-flex</t>
  </si>
  <si>
    <t>Werklooshuiswet (W.W.)</t>
  </si>
  <si>
    <t>Wachtgeldfonds - WW</t>
  </si>
  <si>
    <t>Zorgverzekeringswet</t>
  </si>
  <si>
    <t>OP/NP pensioen</t>
  </si>
  <si>
    <t>Pensioens overgangsregeling</t>
  </si>
  <si>
    <t>Kinderopvang</t>
  </si>
  <si>
    <t>RAS-heffing</t>
  </si>
  <si>
    <t>Transitievergoeding (Wet werk en zekerheid)</t>
  </si>
  <si>
    <t>Kleding</t>
  </si>
  <si>
    <t>Machinekosten</t>
  </si>
  <si>
    <t>Materialen en middelen</t>
  </si>
  <si>
    <t>Vervoerskosten</t>
  </si>
  <si>
    <t>Kosten van indirecte leiding</t>
  </si>
  <si>
    <t>PZ kosten incl. opleidingen</t>
  </si>
  <si>
    <t xml:space="preserve">Administratiekosten </t>
  </si>
  <si>
    <t xml:space="preserve">Huisvestingskosten </t>
  </si>
  <si>
    <t xml:space="preserve">Management kosten </t>
  </si>
  <si>
    <t>Kosten verzuimbeheer</t>
  </si>
  <si>
    <t>Kosten kwaliteitszorg</t>
  </si>
  <si>
    <t>Winst/ rente/  risico</t>
  </si>
  <si>
    <t>Ma-vrij</t>
  </si>
  <si>
    <t xml:space="preserve">Eind totaal </t>
  </si>
  <si>
    <t>Avond (+30%)</t>
  </si>
  <si>
    <t>Weekend (+50%)</t>
  </si>
  <si>
    <t>Feestdag (+150%)</t>
  </si>
  <si>
    <t>NB:</t>
  </si>
  <si>
    <t xml:space="preserve">Het is toegestaan het aantal regels voor de in te zetten loongroepen uit te breiden, zodat de tariefsopbouw aantoonbaar gebaseerd is op </t>
  </si>
  <si>
    <t xml:space="preserve">de basis uurlonen conform de cao voor het schoonmaak- en glazenwassersbedrijf. </t>
  </si>
  <si>
    <t xml:space="preserve">Afroep-, uurtarieven en opslagen in geval van afroepwerkzaamheden gebaseerd op uurlonen 'Collectieve Arbeidsovereenkomst in het Schoonmaak- en Glazenwassersbedrijf'. </t>
  </si>
  <si>
    <t>Uitvoering: maandag t/m vrijdag (06.00 en 21.30 uur)</t>
  </si>
  <si>
    <t>Ma-vr  06-21:30</t>
  </si>
  <si>
    <t xml:space="preserve">Regiewerkzaamheden </t>
  </si>
  <si>
    <t>Prijs per uur</t>
  </si>
  <si>
    <t>Werknemer glazenwasser I (loongroep 2)</t>
  </si>
  <si>
    <t>Medewerker specialistische reiniging</t>
  </si>
  <si>
    <t>501 m2 en meer</t>
  </si>
  <si>
    <t>(A)</t>
  </si>
  <si>
    <t>Glasbewassing</t>
  </si>
  <si>
    <t>Totale aanneemsom glasbewassing, inclusief kosten bereikbaarheidsmiddelen, exclusief BTW</t>
  </si>
  <si>
    <t>Overnemen uit tabblad IVM Glas cel P99</t>
  </si>
  <si>
    <t>Openbare Europese aanbesteding glasbewassing</t>
  </si>
  <si>
    <t>glazenwasser</t>
  </si>
  <si>
    <t>Werknemer glazenwasser II (loongroep 3)</t>
  </si>
  <si>
    <t>Tot 50 m2</t>
  </si>
  <si>
    <t>51 - 100 m2</t>
  </si>
  <si>
    <t>101 - 250 m2</t>
  </si>
  <si>
    <t>251 - 500 m2</t>
  </si>
  <si>
    <t>Het wassen van het gevelglas en separatieglas, incl. kozijnen*, prijs per m2</t>
  </si>
  <si>
    <t>* Onder kozijn wordt verstaan het gehele raamwerk waarin ramen en deuren zijn gevat.</t>
  </si>
  <si>
    <t>Wassen gevelglas binnenzijde</t>
  </si>
  <si>
    <t>Wassen gevelglas buitenzijde</t>
  </si>
  <si>
    <t>Wassen separatieglas beide zijden</t>
  </si>
  <si>
    <t>Het wassen van trespa boeiboorden/beplating en het blad verwijderen uit dakgoten, prijs per m1</t>
  </si>
  <si>
    <t>Wassen gevel-/trespabeplating</t>
  </si>
  <si>
    <t>Dakgoten, blad verwijderen</t>
  </si>
  <si>
    <t>Tot 50 m1</t>
  </si>
  <si>
    <t>51 - 100 m1</t>
  </si>
  <si>
    <t>101 - 150 m1</t>
  </si>
  <si>
    <t>151 - 200 m1</t>
  </si>
  <si>
    <t>201 m1 en meer</t>
  </si>
  <si>
    <t>Uitvoering: zaterdag (06.00 en 21.30 uur)</t>
  </si>
  <si>
    <t>Zat 06-21:30</t>
  </si>
  <si>
    <t>Afroepprijzen - soort</t>
  </si>
  <si>
    <t>Werkhoogte t/m</t>
  </si>
  <si>
    <t>Kosten klimmateriaal dagtarief incl. transportkosten</t>
  </si>
  <si>
    <t>Toelichting inschrijver</t>
  </si>
  <si>
    <t>Hoogwerker op aanhanger</t>
  </si>
  <si>
    <t>17 meter</t>
  </si>
  <si>
    <t>Spinhoogwerker (zelfrijdend)</t>
  </si>
  <si>
    <t>15 meter</t>
  </si>
  <si>
    <t>Telescoop hoogwerker (zelfrijdend) met knikarm</t>
  </si>
  <si>
    <t>20 meter</t>
  </si>
  <si>
    <t>Telescoop hoogwerker (zelfrijdend) zonder knikarm</t>
  </si>
  <si>
    <t>Rijplaten</t>
  </si>
  <si>
    <t>nvt</t>
  </si>
  <si>
    <t>Totaal afroep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</si>
</sst>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00"/>
    <numFmt numFmtId="165" formatCode="&quot;&quot;"/>
    <numFmt numFmtId="166" formatCode="_-[$€-2]\ * #,##0.00_-;_-[$€-2]\ * #,##0.00\-;_-[$€-2]\ * &quot;-&quot;??_-;_-@_-"/>
    <numFmt numFmtId="167" formatCode="_-[$€]\ * #,##0.00_-;_-[$€]\ * #,##0.00\-;_-[$€]\ * &quot;-&quot;??_-;_-@_-"/>
    <numFmt numFmtId="168" formatCode="_ &quot;€&quot;\ * #,##0.000_ ;_ &quot;€&quot;\ * \-#,##0.000_ ;_ &quot;€&quot;\ * &quot;-&quot;??_ ;_ @_ "/>
    <numFmt numFmtId="169" formatCode="_-&quot;€&quot;\ * #,##0.00_-;_-&quot;€&quot;\ * #,##0.00\-;_-&quot;€&quot;\ * &quot;-&quot;??_-;_-@_-"/>
    <numFmt numFmtId="170" formatCode="0_)"/>
    <numFmt numFmtId="171" formatCode="_ [$€-413]\ * #,##0.00_ ;_ [$€-413]\ * \-#,##0.00_ ;_ [$€-413]\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Geneva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sz val="9"/>
      <name val="Geneva"/>
    </font>
    <font>
      <b/>
      <sz val="10"/>
      <color theme="3" tint="0.3999755851924192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450666829432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167" fontId="3" fillId="0" borderId="0" applyFont="0" applyFill="0" applyBorder="0" applyAlignment="0" applyProtection="0"/>
    <xf numFmtId="0" fontId="8" fillId="0" borderId="0"/>
    <xf numFmtId="0" fontId="8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14" fillId="0" borderId="0"/>
    <xf numFmtId="44" fontId="3" fillId="0" borderId="0" applyFont="0" applyFill="0" applyBorder="0" applyAlignment="0" applyProtection="0"/>
  </cellStyleXfs>
  <cellXfs count="215">
    <xf numFmtId="0" fontId="0" fillId="0" borderId="0" xfId="0"/>
    <xf numFmtId="164" fontId="3" fillId="2" borderId="1" xfId="1" applyNumberFormat="1" applyFont="1" applyFill="1" applyBorder="1" applyAlignment="1">
      <alignment horizontal="center"/>
    </xf>
    <xf numFmtId="0" fontId="3" fillId="2" borderId="1" xfId="1" applyFont="1" applyFill="1" applyBorder="1"/>
    <xf numFmtId="3" fontId="3" fillId="2" borderId="1" xfId="1" applyNumberFormat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/>
    <xf numFmtId="44" fontId="3" fillId="2" borderId="1" xfId="1" applyNumberFormat="1" applyFont="1" applyFill="1" applyBorder="1" applyAlignment="1">
      <alignment horizontal="center"/>
    </xf>
    <xf numFmtId="44" fontId="3" fillId="2" borderId="1" xfId="1" applyNumberFormat="1" applyFont="1" applyFill="1" applyBorder="1"/>
    <xf numFmtId="0" fontId="3" fillId="0" borderId="0" xfId="1" applyFont="1"/>
    <xf numFmtId="0" fontId="4" fillId="0" borderId="0" xfId="0" applyFont="1"/>
    <xf numFmtId="164" fontId="3" fillId="2" borderId="4" xfId="1" applyNumberFormat="1" applyFont="1" applyFill="1" applyBorder="1" applyAlignment="1">
      <alignment horizontal="center"/>
    </xf>
    <xf numFmtId="0" fontId="3" fillId="2" borderId="4" xfId="1" applyFont="1" applyFill="1" applyBorder="1"/>
    <xf numFmtId="3" fontId="3" fillId="2" borderId="4" xfId="1" applyNumberFormat="1" applyFont="1" applyFill="1" applyBorder="1" applyAlignment="1">
      <alignment horizontal="center"/>
    </xf>
    <xf numFmtId="4" fontId="3" fillId="2" borderId="4" xfId="1" applyNumberFormat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44" fontId="3" fillId="2" borderId="4" xfId="1" applyNumberFormat="1" applyFont="1" applyFill="1" applyBorder="1" applyAlignment="1">
      <alignment horizontal="center"/>
    </xf>
    <xf numFmtId="0" fontId="3" fillId="2" borderId="7" xfId="1" applyFont="1" applyFill="1" applyBorder="1"/>
    <xf numFmtId="3" fontId="3" fillId="2" borderId="7" xfId="1" applyNumberFormat="1" applyFont="1" applyFill="1" applyBorder="1" applyAlignment="1">
      <alignment horizontal="center"/>
    </xf>
    <xf numFmtId="4" fontId="3" fillId="2" borderId="7" xfId="1" applyNumberFormat="1" applyFont="1" applyFill="1" applyBorder="1" applyAlignment="1">
      <alignment horizontal="center"/>
    </xf>
    <xf numFmtId="2" fontId="3" fillId="2" borderId="7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44" fontId="3" fillId="2" borderId="7" xfId="1" applyNumberFormat="1" applyFont="1" applyFill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0" fontId="5" fillId="0" borderId="8" xfId="1" applyFont="1" applyBorder="1"/>
    <xf numFmtId="0" fontId="3" fillId="0" borderId="7" xfId="1" applyFont="1" applyBorder="1"/>
    <xf numFmtId="0" fontId="3" fillId="0" borderId="5" xfId="1" applyFont="1" applyBorder="1"/>
    <xf numFmtId="3" fontId="3" fillId="0" borderId="8" xfId="1" applyNumberFormat="1" applyFont="1" applyBorder="1" applyAlignment="1">
      <alignment horizontal="center"/>
    </xf>
    <xf numFmtId="4" fontId="3" fillId="0" borderId="8" xfId="1" applyNumberFormat="1" applyFont="1" applyBorder="1" applyAlignment="1">
      <alignment horizontal="center"/>
    </xf>
    <xf numFmtId="2" fontId="3" fillId="0" borderId="8" xfId="1" applyNumberFormat="1" applyFont="1" applyBorder="1"/>
    <xf numFmtId="44" fontId="3" fillId="0" borderId="7" xfId="1" applyNumberFormat="1" applyFont="1" applyBorder="1"/>
    <xf numFmtId="44" fontId="6" fillId="3" borderId="7" xfId="1" applyNumberFormat="1" applyFont="1" applyFill="1" applyBorder="1"/>
    <xf numFmtId="44" fontId="3" fillId="0" borderId="7" xfId="1" applyNumberFormat="1" applyFont="1" applyBorder="1" applyAlignment="1">
      <alignment horizontal="center"/>
    </xf>
    <xf numFmtId="10" fontId="6" fillId="3" borderId="7" xfId="2" applyNumberFormat="1" applyFont="1" applyFill="1" applyBorder="1" applyAlignment="1">
      <alignment horizontal="center"/>
    </xf>
    <xf numFmtId="165" fontId="3" fillId="0" borderId="7" xfId="1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/>
    <xf numFmtId="0" fontId="3" fillId="0" borderId="7" xfId="1" applyFont="1" applyBorder="1" applyAlignment="1">
      <alignment horizontal="center"/>
    </xf>
    <xf numFmtId="4" fontId="3" fillId="0" borderId="7" xfId="1" applyNumberFormat="1" applyFont="1" applyBorder="1" applyAlignment="1">
      <alignment horizontal="center"/>
    </xf>
    <xf numFmtId="2" fontId="3" fillId="0" borderId="7" xfId="1" applyNumberFormat="1" applyFont="1" applyBorder="1" applyAlignment="1">
      <alignment horizontal="center"/>
    </xf>
    <xf numFmtId="166" fontId="3" fillId="0" borderId="7" xfId="1" applyNumberFormat="1" applyFont="1" applyBorder="1"/>
    <xf numFmtId="44" fontId="3" fillId="0" borderId="7" xfId="3" applyNumberFormat="1" applyFont="1" applyBorder="1"/>
    <xf numFmtId="168" fontId="3" fillId="0" borderId="0" xfId="1" applyNumberFormat="1" applyFont="1"/>
    <xf numFmtId="164" fontId="7" fillId="4" borderId="8" xfId="1" applyNumberFormat="1" applyFont="1" applyFill="1" applyBorder="1" applyAlignment="1">
      <alignment horizontal="center"/>
    </xf>
    <xf numFmtId="0" fontId="7" fillId="4" borderId="8" xfId="1" applyFont="1" applyFill="1" applyBorder="1"/>
    <xf numFmtId="0" fontId="7" fillId="4" borderId="7" xfId="1" applyFont="1" applyFill="1" applyBorder="1"/>
    <xf numFmtId="3" fontId="7" fillId="4" borderId="7" xfId="1" applyNumberFormat="1" applyFont="1" applyFill="1" applyBorder="1" applyAlignment="1">
      <alignment horizontal="center"/>
    </xf>
    <xf numFmtId="4" fontId="7" fillId="4" borderId="7" xfId="1" applyNumberFormat="1" applyFont="1" applyFill="1" applyBorder="1" applyAlignment="1">
      <alignment horizontal="center"/>
    </xf>
    <xf numFmtId="2" fontId="7" fillId="4" borderId="7" xfId="1" applyNumberFormat="1" applyFont="1" applyFill="1" applyBorder="1"/>
    <xf numFmtId="2" fontId="7" fillId="4" borderId="7" xfId="1" applyNumberFormat="1" applyFont="1" applyFill="1" applyBorder="1" applyAlignment="1">
      <alignment horizontal="center"/>
    </xf>
    <xf numFmtId="44" fontId="7" fillId="4" borderId="7" xfId="1" applyNumberFormat="1" applyFont="1" applyFill="1" applyBorder="1"/>
    <xf numFmtId="169" fontId="7" fillId="4" borderId="7" xfId="1" applyNumberFormat="1" applyFont="1" applyFill="1" applyBorder="1"/>
    <xf numFmtId="44" fontId="7" fillId="4" borderId="8" xfId="1" applyNumberFormat="1" applyFont="1" applyFill="1" applyBorder="1"/>
    <xf numFmtId="44" fontId="7" fillId="2" borderId="8" xfId="1" applyNumberFormat="1" applyFont="1" applyFill="1" applyBorder="1"/>
    <xf numFmtId="170" fontId="3" fillId="0" borderId="8" xfId="0" applyNumberFormat="1" applyFont="1" applyBorder="1" applyAlignment="1">
      <alignment horizontal="left"/>
    </xf>
    <xf numFmtId="0" fontId="3" fillId="0" borderId="8" xfId="0" applyFont="1" applyBorder="1"/>
    <xf numFmtId="44" fontId="3" fillId="0" borderId="7" xfId="3" applyNumberFormat="1" applyFont="1" applyFill="1" applyBorder="1"/>
    <xf numFmtId="3" fontId="3" fillId="0" borderId="7" xfId="0" applyNumberFormat="1" applyFont="1" applyBorder="1" applyAlignment="1">
      <alignment horizontal="left" vertical="center"/>
    </xf>
    <xf numFmtId="0" fontId="3" fillId="0" borderId="8" xfId="4" applyFont="1" applyBorder="1" applyAlignment="1">
      <alignment horizontal="left"/>
    </xf>
    <xf numFmtId="0" fontId="5" fillId="0" borderId="9" xfId="4" applyFont="1" applyBorder="1" applyAlignment="1">
      <alignment horizontal="left"/>
    </xf>
    <xf numFmtId="3" fontId="3" fillId="0" borderId="8" xfId="4" applyNumberFormat="1" applyFont="1" applyBorder="1" applyAlignment="1">
      <alignment horizontal="center"/>
    </xf>
    <xf numFmtId="4" fontId="3" fillId="0" borderId="8" xfId="4" applyNumberFormat="1" applyFont="1" applyBorder="1" applyAlignment="1">
      <alignment horizontal="center"/>
    </xf>
    <xf numFmtId="0" fontId="3" fillId="0" borderId="8" xfId="4" applyFont="1" applyBorder="1" applyAlignment="1">
      <alignment horizontal="center"/>
    </xf>
    <xf numFmtId="2" fontId="3" fillId="0" borderId="8" xfId="4" applyNumberFormat="1" applyFont="1" applyBorder="1" applyAlignment="1">
      <alignment horizontal="center"/>
    </xf>
    <xf numFmtId="0" fontId="3" fillId="0" borderId="8" xfId="5" applyFont="1" applyBorder="1" applyAlignment="1">
      <alignment horizontal="left"/>
    </xf>
    <xf numFmtId="0" fontId="3" fillId="0" borderId="9" xfId="4" applyFont="1" applyBorder="1" applyAlignment="1">
      <alignment horizontal="left"/>
    </xf>
    <xf numFmtId="0" fontId="3" fillId="0" borderId="9" xfId="5" applyFont="1" applyBorder="1" applyAlignment="1">
      <alignment horizontal="left"/>
    </xf>
    <xf numFmtId="3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4" fontId="3" fillId="0" borderId="0" xfId="1" applyNumberFormat="1" applyFont="1" applyAlignment="1">
      <alignment horizontal="center"/>
    </xf>
    <xf numFmtId="2" fontId="3" fillId="0" borderId="0" xfId="1" applyNumberFormat="1" applyFont="1"/>
    <xf numFmtId="0" fontId="3" fillId="0" borderId="0" xfId="1" applyFont="1" applyAlignment="1">
      <alignment horizontal="center"/>
    </xf>
    <xf numFmtId="44" fontId="3" fillId="0" borderId="0" xfId="1" applyNumberFormat="1" applyFont="1"/>
    <xf numFmtId="164" fontId="7" fillId="5" borderId="8" xfId="1" applyNumberFormat="1" applyFont="1" applyFill="1" applyBorder="1" applyAlignment="1">
      <alignment horizontal="center"/>
    </xf>
    <xf numFmtId="0" fontId="7" fillId="5" borderId="8" xfId="1" applyFont="1" applyFill="1" applyBorder="1"/>
    <xf numFmtId="3" fontId="7" fillId="5" borderId="8" xfId="1" applyNumberFormat="1" applyFont="1" applyFill="1" applyBorder="1" applyAlignment="1">
      <alignment horizontal="center"/>
    </xf>
    <xf numFmtId="4" fontId="7" fillId="5" borderId="8" xfId="1" applyNumberFormat="1" applyFont="1" applyFill="1" applyBorder="1" applyAlignment="1">
      <alignment horizontal="center"/>
    </xf>
    <xf numFmtId="2" fontId="7" fillId="5" borderId="8" xfId="1" applyNumberFormat="1" applyFont="1" applyFill="1" applyBorder="1"/>
    <xf numFmtId="44" fontId="7" fillId="5" borderId="8" xfId="1" applyNumberFormat="1" applyFont="1" applyFill="1" applyBorder="1"/>
    <xf numFmtId="169" fontId="7" fillId="5" borderId="8" xfId="1" applyNumberFormat="1" applyFont="1" applyFill="1" applyBorder="1"/>
    <xf numFmtId="4" fontId="3" fillId="0" borderId="8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4" fontId="3" fillId="0" borderId="8" xfId="6" applyNumberFormat="1" applyFont="1" applyFill="1" applyBorder="1" applyAlignment="1">
      <alignment horizontal="center"/>
    </xf>
    <xf numFmtId="1" fontId="3" fillId="0" borderId="8" xfId="4" applyNumberFormat="1" applyFont="1" applyFill="1" applyBorder="1" applyAlignment="1">
      <alignment horizontal="center"/>
    </xf>
    <xf numFmtId="4" fontId="3" fillId="0" borderId="7" xfId="1" applyNumberFormat="1" applyFont="1" applyFill="1" applyBorder="1" applyAlignment="1">
      <alignment horizontal="center"/>
    </xf>
    <xf numFmtId="44" fontId="3" fillId="0" borderId="7" xfId="1" applyNumberFormat="1" applyFont="1" applyFill="1" applyBorder="1"/>
    <xf numFmtId="164" fontId="3" fillId="0" borderId="8" xfId="0" applyNumberFormat="1" applyFont="1" applyFill="1" applyBorder="1" applyAlignment="1">
      <alignment horizontal="center"/>
    </xf>
    <xf numFmtId="0" fontId="3" fillId="0" borderId="8" xfId="4" applyFont="1" applyFill="1" applyBorder="1" applyAlignment="1">
      <alignment horizontal="left"/>
    </xf>
    <xf numFmtId="0" fontId="3" fillId="0" borderId="8" xfId="5" applyFont="1" applyFill="1" applyBorder="1" applyAlignment="1">
      <alignment horizontal="left"/>
    </xf>
    <xf numFmtId="0" fontId="3" fillId="0" borderId="9" xfId="5" applyFont="1" applyFill="1" applyBorder="1" applyAlignment="1">
      <alignment horizontal="left"/>
    </xf>
    <xf numFmtId="0" fontId="3" fillId="0" borderId="9" xfId="4" applyFont="1" applyFill="1" applyBorder="1" applyAlignment="1">
      <alignment horizontal="left"/>
    </xf>
    <xf numFmtId="4" fontId="3" fillId="0" borderId="8" xfId="4" applyNumberFormat="1" applyFont="1" applyFill="1" applyBorder="1" applyAlignment="1">
      <alignment horizontal="center"/>
    </xf>
    <xf numFmtId="44" fontId="3" fillId="6" borderId="7" xfId="1" applyNumberFormat="1" applyFont="1" applyFill="1" applyBorder="1"/>
    <xf numFmtId="44" fontId="7" fillId="7" borderId="8" xfId="1" applyNumberFormat="1" applyFont="1" applyFill="1" applyBorder="1"/>
    <xf numFmtId="0" fontId="7" fillId="0" borderId="10" xfId="7" applyFont="1" applyBorder="1"/>
    <xf numFmtId="0" fontId="7" fillId="0" borderId="11" xfId="7" applyFont="1" applyBorder="1" applyAlignment="1">
      <alignment wrapText="1"/>
    </xf>
    <xf numFmtId="0" fontId="3" fillId="0" borderId="0" xfId="7"/>
    <xf numFmtId="0" fontId="3" fillId="0" borderId="0" xfId="8"/>
    <xf numFmtId="0" fontId="7" fillId="0" borderId="12" xfId="7" applyFont="1" applyBorder="1"/>
    <xf numFmtId="0" fontId="3" fillId="0" borderId="13" xfId="7" applyBorder="1" applyAlignment="1">
      <alignment wrapText="1"/>
    </xf>
    <xf numFmtId="0" fontId="7" fillId="0" borderId="14" xfId="7" applyFont="1" applyBorder="1"/>
    <xf numFmtId="0" fontId="3" fillId="0" borderId="15" xfId="7" applyBorder="1" applyAlignment="1">
      <alignment horizontal="left" wrapText="1"/>
    </xf>
    <xf numFmtId="0" fontId="9" fillId="8" borderId="0" xfId="7" applyFont="1" applyFill="1" applyAlignment="1">
      <alignment horizontal="left"/>
    </xf>
    <xf numFmtId="49" fontId="10" fillId="8" borderId="0" xfId="7" applyNumberFormat="1" applyFont="1" applyFill="1" applyAlignment="1">
      <alignment wrapText="1"/>
    </xf>
    <xf numFmtId="0" fontId="10" fillId="0" borderId="0" xfId="7" applyFont="1"/>
    <xf numFmtId="0" fontId="9" fillId="0" borderId="0" xfId="7" applyFont="1" applyAlignment="1">
      <alignment horizontal="left"/>
    </xf>
    <xf numFmtId="49" fontId="10" fillId="0" borderId="0" xfId="7" applyNumberFormat="1" applyFont="1" applyAlignment="1">
      <alignment wrapText="1"/>
    </xf>
    <xf numFmtId="0" fontId="3" fillId="0" borderId="0" xfId="7" applyAlignment="1">
      <alignment wrapText="1"/>
    </xf>
    <xf numFmtId="0" fontId="11" fillId="0" borderId="0" xfId="7" applyFont="1"/>
    <xf numFmtId="0" fontId="11" fillId="0" borderId="0" xfId="7" applyFont="1" applyAlignment="1">
      <alignment wrapText="1"/>
    </xf>
    <xf numFmtId="0" fontId="12" fillId="0" borderId="16" xfId="7" applyFont="1" applyBorder="1" applyAlignment="1">
      <alignment horizontal="left" vertical="top"/>
    </xf>
    <xf numFmtId="171" fontId="3" fillId="0" borderId="17" xfId="7" applyNumberFormat="1" applyBorder="1" applyAlignment="1">
      <alignment wrapText="1"/>
    </xf>
    <xf numFmtId="171" fontId="12" fillId="7" borderId="17" xfId="7" applyNumberFormat="1" applyFont="1" applyFill="1" applyBorder="1" applyAlignment="1">
      <alignment wrapText="1"/>
    </xf>
    <xf numFmtId="0" fontId="12" fillId="0" borderId="18" xfId="7" applyFont="1" applyBorder="1" applyAlignment="1">
      <alignment horizontal="left" vertical="top"/>
    </xf>
    <xf numFmtId="171" fontId="6" fillId="0" borderId="18" xfId="7" applyNumberFormat="1" applyFont="1" applyBorder="1" applyAlignment="1">
      <alignment wrapText="1"/>
    </xf>
    <xf numFmtId="0" fontId="12" fillId="0" borderId="19" xfId="7" applyFont="1" applyBorder="1" applyAlignment="1">
      <alignment horizontal="left" vertical="top"/>
    </xf>
    <xf numFmtId="171" fontId="12" fillId="0" borderId="19" xfId="7" applyNumberFormat="1" applyFont="1" applyBorder="1" applyAlignment="1">
      <alignment wrapText="1"/>
    </xf>
    <xf numFmtId="171" fontId="12" fillId="0" borderId="0" xfId="7" applyNumberFormat="1" applyFont="1" applyAlignment="1">
      <alignment wrapText="1"/>
    </xf>
    <xf numFmtId="0" fontId="12" fillId="0" borderId="0" xfId="7" applyFont="1"/>
    <xf numFmtId="0" fontId="12" fillId="0" borderId="20" xfId="7" applyFont="1" applyBorder="1" applyAlignment="1">
      <alignment horizontal="left" vertical="top"/>
    </xf>
    <xf numFmtId="171" fontId="12" fillId="0" borderId="21" xfId="7" applyNumberFormat="1" applyFont="1" applyBorder="1" applyAlignment="1">
      <alignment wrapText="1"/>
    </xf>
    <xf numFmtId="0" fontId="12" fillId="0" borderId="22" xfId="7" applyFont="1" applyBorder="1" applyAlignment="1">
      <alignment horizontal="left" vertical="top"/>
    </xf>
    <xf numFmtId="171" fontId="9" fillId="8" borderId="0" xfId="7" applyNumberFormat="1" applyFont="1" applyFill="1" applyAlignment="1">
      <alignment horizontal="left"/>
    </xf>
    <xf numFmtId="0" fontId="3" fillId="0" borderId="23" xfId="8" applyBorder="1"/>
    <xf numFmtId="0" fontId="13" fillId="9" borderId="23" xfId="8" applyFont="1" applyFill="1" applyBorder="1"/>
    <xf numFmtId="0" fontId="3" fillId="9" borderId="23" xfId="8" applyFill="1" applyBorder="1"/>
    <xf numFmtId="0" fontId="3" fillId="0" borderId="2" xfId="7" applyBorder="1"/>
    <xf numFmtId="0" fontId="3" fillId="0" borderId="24" xfId="7" applyBorder="1"/>
    <xf numFmtId="0" fontId="3" fillId="0" borderId="3" xfId="7" applyBorder="1"/>
    <xf numFmtId="0" fontId="3" fillId="0" borderId="25" xfId="7" applyBorder="1"/>
    <xf numFmtId="0" fontId="3" fillId="0" borderId="26" xfId="7" applyBorder="1"/>
    <xf numFmtId="0" fontId="7" fillId="10" borderId="0" xfId="7" applyFont="1" applyFill="1"/>
    <xf numFmtId="0" fontId="3" fillId="10" borderId="0" xfId="7" applyFill="1"/>
    <xf numFmtId="0" fontId="3" fillId="0" borderId="25" xfId="7" applyBorder="1" applyAlignment="1">
      <alignment horizontal="center"/>
    </xf>
    <xf numFmtId="0" fontId="3" fillId="6" borderId="0" xfId="7" applyFill="1"/>
    <xf numFmtId="0" fontId="3" fillId="3" borderId="0" xfId="7" applyFill="1"/>
    <xf numFmtId="0" fontId="3" fillId="0" borderId="0" xfId="7" applyAlignment="1">
      <alignment horizontal="left"/>
    </xf>
    <xf numFmtId="0" fontId="7" fillId="10" borderId="0" xfId="7" applyFont="1" applyFill="1" applyAlignment="1">
      <alignment horizontal="center"/>
    </xf>
    <xf numFmtId="0" fontId="7" fillId="0" borderId="0" xfId="7" applyFont="1" applyAlignment="1">
      <alignment horizontal="center"/>
    </xf>
    <xf numFmtId="10" fontId="3" fillId="0" borderId="0" xfId="9" applyNumberFormat="1" applyFont="1"/>
    <xf numFmtId="2" fontId="3" fillId="6" borderId="0" xfId="7" applyNumberFormat="1" applyFill="1"/>
    <xf numFmtId="4" fontId="3" fillId="6" borderId="0" xfId="7" applyNumberFormat="1" applyFill="1"/>
    <xf numFmtId="2" fontId="3" fillId="6" borderId="27" xfId="7" applyNumberFormat="1" applyFill="1" applyBorder="1"/>
    <xf numFmtId="4" fontId="3" fillId="6" borderId="27" xfId="7" applyNumberFormat="1" applyFill="1" applyBorder="1"/>
    <xf numFmtId="9" fontId="3" fillId="0" borderId="0" xfId="7" applyNumberFormat="1" applyAlignment="1">
      <alignment wrapText="1"/>
    </xf>
    <xf numFmtId="2" fontId="3" fillId="0" borderId="0" xfId="7" applyNumberFormat="1"/>
    <xf numFmtId="0" fontId="3" fillId="0" borderId="0" xfId="7" applyAlignment="1">
      <alignment horizontal="center"/>
    </xf>
    <xf numFmtId="0" fontId="7" fillId="11" borderId="27" xfId="7" applyFont="1" applyFill="1" applyBorder="1"/>
    <xf numFmtId="0" fontId="3" fillId="11" borderId="27" xfId="7" applyFill="1" applyBorder="1"/>
    <xf numFmtId="0" fontId="3" fillId="11" borderId="27" xfId="7" applyFill="1" applyBorder="1" applyAlignment="1">
      <alignment horizontal="center"/>
    </xf>
    <xf numFmtId="4" fontId="7" fillId="11" borderId="27" xfId="7" applyNumberFormat="1" applyFont="1" applyFill="1" applyBorder="1"/>
    <xf numFmtId="0" fontId="7" fillId="0" borderId="0" xfId="7" applyFont="1"/>
    <xf numFmtId="0" fontId="3" fillId="12" borderId="0" xfId="7" applyFill="1" applyAlignment="1">
      <alignment horizontal="center"/>
    </xf>
    <xf numFmtId="10" fontId="3" fillId="0" borderId="0" xfId="9" applyNumberFormat="1" applyFont="1" applyAlignment="1">
      <alignment horizontal="center"/>
    </xf>
    <xf numFmtId="0" fontId="3" fillId="12" borderId="0" xfId="7" applyFill="1"/>
    <xf numFmtId="10" fontId="3" fillId="12" borderId="0" xfId="9" applyNumberFormat="1" applyFont="1" applyFill="1" applyAlignment="1">
      <alignment horizontal="center"/>
    </xf>
    <xf numFmtId="4" fontId="7" fillId="0" borderId="0" xfId="7" applyNumberFormat="1" applyFont="1"/>
    <xf numFmtId="0" fontId="7" fillId="0" borderId="26" xfId="7" applyFont="1" applyBorder="1"/>
    <xf numFmtId="4" fontId="7" fillId="10" borderId="23" xfId="7" applyNumberFormat="1" applyFont="1" applyFill="1" applyBorder="1"/>
    <xf numFmtId="4" fontId="3" fillId="0" borderId="0" xfId="7" applyNumberFormat="1"/>
    <xf numFmtId="0" fontId="3" fillId="0" borderId="5" xfId="7" applyBorder="1"/>
    <xf numFmtId="0" fontId="3" fillId="0" borderId="28" xfId="7" applyBorder="1"/>
    <xf numFmtId="0" fontId="3" fillId="0" borderId="6" xfId="7" applyBorder="1"/>
    <xf numFmtId="0" fontId="7" fillId="0" borderId="0" xfId="10" applyFont="1"/>
    <xf numFmtId="0" fontId="3" fillId="0" borderId="0" xfId="10"/>
    <xf numFmtId="2" fontId="15" fillId="0" borderId="0" xfId="11" applyNumberFormat="1" applyFont="1" applyAlignment="1">
      <alignment vertical="center"/>
    </xf>
    <xf numFmtId="0" fontId="7" fillId="13" borderId="29" xfId="10" applyFont="1" applyFill="1" applyBorder="1"/>
    <xf numFmtId="0" fontId="7" fillId="13" borderId="30" xfId="10" applyFont="1" applyFill="1" applyBorder="1"/>
    <xf numFmtId="0" fontId="3" fillId="0" borderId="31" xfId="10" applyBorder="1" applyAlignment="1">
      <alignment vertical="top" wrapText="1"/>
    </xf>
    <xf numFmtId="44" fontId="3" fillId="14" borderId="32" xfId="12" applyFont="1" applyFill="1" applyBorder="1"/>
    <xf numFmtId="0" fontId="3" fillId="0" borderId="33" xfId="10" applyBorder="1" applyAlignment="1">
      <alignment vertical="top" wrapText="1"/>
    </xf>
    <xf numFmtId="44" fontId="3" fillId="14" borderId="34" xfId="12" applyFont="1" applyFill="1" applyBorder="1"/>
    <xf numFmtId="0" fontId="3" fillId="0" borderId="0" xfId="10" applyAlignment="1">
      <alignment vertical="top" wrapText="1"/>
    </xf>
    <xf numFmtId="171" fontId="3" fillId="0" borderId="0" xfId="12" applyNumberFormat="1" applyFont="1" applyFill="1" applyBorder="1"/>
    <xf numFmtId="0" fontId="7" fillId="13" borderId="35" xfId="10" applyFont="1" applyFill="1" applyBorder="1"/>
    <xf numFmtId="0" fontId="3" fillId="0" borderId="36" xfId="10" applyBorder="1" applyAlignment="1">
      <alignment vertical="top" wrapText="1"/>
    </xf>
    <xf numFmtId="44" fontId="3" fillId="14" borderId="6" xfId="12" applyFont="1" applyFill="1" applyBorder="1"/>
    <xf numFmtId="0" fontId="3" fillId="0" borderId="33" xfId="10" applyBorder="1" applyAlignment="1" applyProtection="1">
      <alignment vertical="top" wrapText="1"/>
      <protection locked="0"/>
    </xf>
    <xf numFmtId="44" fontId="3" fillId="14" borderId="37" xfId="12" applyFont="1" applyFill="1" applyBorder="1"/>
    <xf numFmtId="44" fontId="3" fillId="14" borderId="39" xfId="12" applyFont="1" applyFill="1" applyBorder="1"/>
    <xf numFmtId="44" fontId="3" fillId="14" borderId="40" xfId="12" applyFont="1" applyFill="1" applyBorder="1"/>
    <xf numFmtId="44" fontId="3" fillId="14" borderId="41" xfId="12" applyFont="1" applyFill="1" applyBorder="1"/>
    <xf numFmtId="44" fontId="3" fillId="14" borderId="42" xfId="12" applyFont="1" applyFill="1" applyBorder="1"/>
    <xf numFmtId="44" fontId="3" fillId="14" borderId="43" xfId="12" applyFont="1" applyFill="1" applyBorder="1"/>
    <xf numFmtId="44" fontId="3" fillId="14" borderId="7" xfId="12" applyFont="1" applyFill="1" applyBorder="1"/>
    <xf numFmtId="44" fontId="3" fillId="14" borderId="44" xfId="12" applyFont="1" applyFill="1" applyBorder="1"/>
    <xf numFmtId="44" fontId="3" fillId="14" borderId="38" xfId="12" applyFont="1" applyFill="1" applyBorder="1"/>
    <xf numFmtId="0" fontId="7" fillId="2" borderId="8" xfId="0" applyFont="1" applyFill="1" applyBorder="1" applyAlignment="1">
      <alignment vertical="center"/>
    </xf>
    <xf numFmtId="171" fontId="3" fillId="0" borderId="8" xfId="0" applyNumberFormat="1" applyFont="1" applyBorder="1" applyAlignment="1">
      <alignment vertical="center"/>
    </xf>
    <xf numFmtId="171" fontId="7" fillId="2" borderId="8" xfId="0" applyNumberFormat="1" applyFont="1" applyFill="1" applyBorder="1" applyAlignment="1">
      <alignment vertical="center"/>
    </xf>
    <xf numFmtId="0" fontId="3" fillId="0" borderId="0" xfId="7" applyAlignment="1">
      <alignment horizontal="left" vertical="center" wrapText="1"/>
    </xf>
    <xf numFmtId="0" fontId="3" fillId="0" borderId="0" xfId="8" applyAlignment="1">
      <alignment horizontal="left" vertical="center" wrapText="1"/>
    </xf>
    <xf numFmtId="3" fontId="3" fillId="0" borderId="9" xfId="0" applyNumberFormat="1" applyFont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left" vertical="center"/>
    </xf>
    <xf numFmtId="44" fontId="3" fillId="2" borderId="2" xfId="1" applyNumberFormat="1" applyFont="1" applyFill="1" applyBorder="1" applyAlignment="1">
      <alignment horizontal="center"/>
    </xf>
    <xf numFmtId="44" fontId="3" fillId="2" borderId="3" xfId="1" applyNumberFormat="1" applyFont="1" applyFill="1" applyBorder="1" applyAlignment="1">
      <alignment horizontal="center"/>
    </xf>
    <xf numFmtId="44" fontId="3" fillId="2" borderId="5" xfId="1" applyNumberFormat="1" applyFont="1" applyFill="1" applyBorder="1" applyAlignment="1">
      <alignment horizontal="center"/>
    </xf>
    <xf numFmtId="44" fontId="3" fillId="2" borderId="6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25" xfId="7" applyBorder="1" applyAlignment="1">
      <alignment horizontal="center"/>
    </xf>
    <xf numFmtId="0" fontId="3" fillId="0" borderId="0" xfId="7" applyAlignment="1">
      <alignment horizontal="center"/>
    </xf>
    <xf numFmtId="0" fontId="3" fillId="0" borderId="26" xfId="7" applyBorder="1" applyAlignment="1">
      <alignment horizontal="center"/>
    </xf>
    <xf numFmtId="0" fontId="3" fillId="0" borderId="0" xfId="7" applyAlignment="1">
      <alignment wrapText="1"/>
    </xf>
    <xf numFmtId="0" fontId="7" fillId="10" borderId="0" xfId="7" applyFont="1" applyFill="1"/>
    <xf numFmtId="0" fontId="3" fillId="10" borderId="0" xfId="7" applyFill="1"/>
    <xf numFmtId="0" fontId="3" fillId="0" borderId="25" xfId="7" applyBorder="1"/>
    <xf numFmtId="0" fontId="3" fillId="0" borderId="0" xfId="7"/>
    <xf numFmtId="0" fontId="3" fillId="0" borderId="26" xfId="7" applyBorder="1"/>
    <xf numFmtId="0" fontId="7" fillId="10" borderId="0" xfId="7" applyFont="1" applyFill="1" applyAlignment="1">
      <alignment horizontal="center"/>
    </xf>
  </cellXfs>
  <cellStyles count="13">
    <cellStyle name="Euro_Voorcalculatie gemeente Vught" xfId="3" xr:uid="{D70AAB51-1159-48A7-98AE-4797824F2146}"/>
    <cellStyle name="Komma 9" xfId="6" xr:uid="{48481EA4-491A-471C-875F-6E1B45A417D3}"/>
    <cellStyle name="Normal_AFRPPRIJS.xls" xfId="11" xr:uid="{5C281364-29CC-4332-8885-71E70084D25E}"/>
    <cellStyle name="Procent 2" xfId="9" xr:uid="{2AB13C77-236B-4B24-B214-202DB5D5BF41}"/>
    <cellStyle name="Standaard" xfId="0" builtinId="0"/>
    <cellStyle name="Standaard 10 10" xfId="8" xr:uid="{F1F2509D-2219-43A1-A142-9F1A80CEAFC2}"/>
    <cellStyle name="Standaard 2 2 2" xfId="10" xr:uid="{D343E546-CBA6-4674-88A3-ABD1D5F1DA39}"/>
    <cellStyle name="Standaard 3" xfId="7" xr:uid="{24D17500-017D-41D0-8538-52476E890949}"/>
    <cellStyle name="Standaard_Bijlage 21 Matrix smo en glas SNS Noord" xfId="4" xr:uid="{6D787B06-52E2-4768-8017-488020AAC387}"/>
    <cellStyle name="Standaard_rev 01 Matrix smo en glas SNS Midden door NR" xfId="5" xr:uid="{95D420DF-640A-4166-8140-FED6FAAFCED4}"/>
    <cellStyle name="Standaard_Voorcalculatie gemeente Vught" xfId="1" xr:uid="{519E212A-49A2-4070-B8BF-8944E13F38C6}"/>
    <cellStyle name="Standaard_Voorcalculatie gemeente Vught 2" xfId="2" xr:uid="{799E31DA-0D28-49DC-9B54-DA36381BECD6}"/>
    <cellStyle name="Valuta 2 8" xfId="12" xr:uid="{79AB9394-89E0-4C1B-8B8A-BABC0DF2B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8" Type="http://schemas.openxmlformats.org/officeDocument/2006/relationships/externalLink" Target="externalLinks/externalLink3.xml"/><Relationship Id="rId5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West/97032%20NKI-AVL%202004/Schoonmaak/Nieuwbouw/Contractbeheer/Calculaties/20040104%20Calculatie%20NKI%20nieuwbouw%20revisie%20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West\97032%20NKI-AVL%202004\Schoonmaak\Nieuwbouw\Contractbeheer\Calculaties\20040104%20Calculatie%20NKI%20nieuwbouw%20revisie%2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2023\Projecten\Gemeente%20Harlingen-Sudwest%20Fryslan\Aanbesteding%202023\12%20HSWF%20Calculatie\Ruimtestaat%20ED%20of%20SMB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DATA\Beheer\Beheer%20KLPD%20CSU\AA-Aanbesteding%202009%20KLPD\Pilot%20werkprogramma%20aanbesteding%202009\KLPD%20werkprogramma%202009%20concept%20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Zuid\06007%20Diamant%20Groep%20Tilburg\Schoonmaak\Aanbestedingsstukken\09%200831%20Bijlage%205%20calculatiemode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CBD/Offertes%202004/Haagse%20Hogeschool/HHS-origineel%20offerte%20definitief%20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BD\Offertes%202004\Haagse%20Hogeschool\HHS-origineel%20offerte%20definitief%20v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UWV\Amsterdam%20-%20Delflandlaan%203-5%20pp20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orary%20Internet%20Files\OLK2\WERKPROGRAMMA%20PSU%20ONDERWIJS%2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07015%20Altrecht/Schoonmaak/Programma/07%201018%20Calculatie%20Altrech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07015%20Altrecht\Schoonmaak\Programma\07%201018%20Calculatie%20Altrech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Projecten\Radboud%20Universiteit\Contractbeheer\Kopie%20jg%20van%2056.%20Boekwerk%20per%2014%20september%2020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%20tbv%20Aanbesteding/06%200328%20Programma%20NKIAv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xcel\35000\35069rmst%20Eemland_molendeal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13vfs01\Department_Data$\ISA\Noord-West\Calculatie\_HOT%202009_\52404%20Horizon%20College\hc_calc_perceel_1(1)werkbestan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n%20behandeling\Belastingdienst2003\ISS-Belastingdienst2003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jecten\Beheer\Beheer%20PCBO%202012\Basisbestanden\Hercalc.%20Perceel%201%20Bijlage%201-2%20(PCBO)%202012-Q4v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%20Klanten%20actief\CSG%20West\97032%20NKI-AVL\Schoonmaak\Programma%20tbv%20Aanbesteding\06%200328%20Programma%20NKIAv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Beheer\Beheer%20KLPD\Beheer2000\OffAsito04-12-00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CSG\2023\Projecten\Gemeente%20Harlingen-Sudwest%20Fryslan\Aanbesteding%202023\12%20HSWF%20Calculatie\Rev%2027%20Calculatie%20Gemeente%20Harlingen%20-%20Sudwest%20Fryslan.xls" TargetMode="External"/><Relationship Id="rId1" Type="http://schemas.openxmlformats.org/officeDocument/2006/relationships/externalLinkPath" Target="file:///O:\CSG\2023\Projecten\Gemeente%20Harlingen-Sudwest%20Fryslan\Aanbesteding%202023\12%20HSWF%20Calculatie\Rev%2027%20Calculatie%20Gemeente%20Harlingen%20-%20Sudwest%20Frysla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dewerkers\02.%20Offertes\01.%20In%20Behandeling\2011\Gemeente%20Heerenveen-2011274-Off\03%20Calculatie\Bijlage%204a%20Ruimtestaat%20en%20kostenmatrix%20Schoonmaak%20Perceel%20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uisv\Oude%20indeling%20L-schijf\Daphne%20auditing\KPN\mobiele%20telefonie\analyse%20mobiele%20telefonie\vergelijkemiskpnfebruari200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Gom%20Schoonhouden/Calculatiemodellen/kladmarco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m%20Schoonhouden\Calculatiemodellen\kladmarco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rgroot.PCBO-APELDOORN\AppData\Local\Microsoft\Windows\INetCache\Content.Outlook\I29BY80W\20171012_PCBO%20CM%202017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DATA\CSG\Projecten\Alliantie%20Voortgezet%20Onderwijs%20015207\Negometrix%20-%20Mapindeling%20Openbaar\12%20ALLSCHO%20Calculatie\Rev%2020%20Calculatie%20Alliantie%20Scholen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ijlagen\Calculatie%20Dienstencentrum%20de%20mar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\DATA\CSG\Projecten\Franciscus%20&amp;%20Vlietland\Calculatie\Vlietland\Eigen%20dienst%20huidige%20situatie%20(klaar)\BB%20Calculatie%20VLZ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%20Klanten%20actief\CSG%20West\97032%20NKI-AVL\Schoonmaak\Programma%20tbv%20Aanbesteding\06%200328%20Programma%20NKIAv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Projecten\Franciscus%20&amp;%20Vlietland\Calculatie\Vlietland\Eigen%20dienst%20huidige%20situatie%20(klaar)\BB%20Calculatie%20VLZ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eheer\Beheer%20PGZ%20(ISS)\Actueel\Basisbestand%20PGZ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SG%20Zuid\05017%20Waterschap%20De%20Dommel\Programma\Calculatie%202005%20versie%2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Projecten\Stedelijk%20Museum\2019%200221%20Vragen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Projecten\Stedelijk%20Museum\2019%200221%20Vrage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84924.afasinsite.nl/CSG%20Klanten%20actief/CSG%20West/97032%20NKI-AVL/Schoonmaak/Programma's%20Huidig/Nieuw%20en%20Oudbouw%20Samen/CSG/01025%20Telfort%20A'dam/01025%20Programma/Progr.Telfort-Entree1-kan25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01025%20Telfort%20A'dam\01025%20Programma\Progr.Telfort-Entree1-kan25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SG\Projecten\Sociaal%20Economische%20Raad\Aanbesteding%202015\12%20Calculatie\15%200519%20Calculatie%20S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SG\Projecten\Sociaal%20Economische%20Raad\Aanbesteding%202015\12%20Calculatie\15%200519%20Calculatie%20S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Zakelijk\ISS%20HK\Mantels\RGN\Tempo%20Team\vestigingenoverzicht%20Tempo-Te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sorteer_op_code_oud"/>
      <sheetName val="sorteer_op_nr_oud"/>
      <sheetName val="Mor_L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DG_macros"/>
      <sheetName val="Module2"/>
      <sheetName val="Programma_check"/>
      <sheetName val="Tussenblad"/>
      <sheetName val="Blad1"/>
      <sheetName val="totaal"/>
      <sheetName val="Hoofdmenu"/>
      <sheetName val="scrprogramma"/>
      <sheetName val="scrvloersoort"/>
      <sheetName val="scrruimtestaten"/>
      <sheetName val="sorteer op code_oud"/>
      <sheetName val="sorteer op nr_oud"/>
      <sheetName val="Ma_vr"/>
      <sheetName val="Ma_vr-naloop"/>
      <sheetName val="Za"/>
      <sheetName val="Zo"/>
      <sheetName val="Fe"/>
      <sheetName val="Normblad"/>
      <sheetName val="rekenblad"/>
      <sheetName val="Start_programma's"/>
      <sheetName val="Apo_L"/>
      <sheetName val="Aul_L"/>
      <sheetName val="Aul_S"/>
      <sheetName val="Aul_T"/>
      <sheetName val="Bad_L"/>
      <sheetName val="Bad_S"/>
      <sheetName val="Bal_S"/>
      <sheetName val="Bed_L"/>
      <sheetName val="Beh_L"/>
      <sheetName val="Beh_S"/>
      <sheetName val="Beh_R"/>
      <sheetName val="Beh_T"/>
      <sheetName val="Com_L"/>
      <sheetName val="Con_L"/>
      <sheetName val="Csa_L"/>
      <sheetName val="Dag_L"/>
      <sheetName val="Dag_S"/>
      <sheetName val="Dag_T"/>
      <sheetName val="Dot_L"/>
      <sheetName val="Dot_S"/>
      <sheetName val="Dou_L"/>
      <sheetName val="Dou_S"/>
      <sheetName val="Ent_L"/>
      <sheetName val="Ent_S"/>
      <sheetName val="Ent_T"/>
      <sheetName val="Gan_L"/>
      <sheetName val="Gan_S"/>
      <sheetName val="GPB_S"/>
      <sheetName val="Gan_T"/>
      <sheetName val="Gar_L"/>
      <sheetName val="Gar_S"/>
      <sheetName val="Gar_T"/>
      <sheetName val="Gip_L"/>
      <sheetName val="Gip_S"/>
      <sheetName val="Hyd_L"/>
      <sheetName val="Hyd_S"/>
      <sheetName val="Iso_L"/>
      <sheetName val="Iso_T"/>
      <sheetName val="Iso_S"/>
      <sheetName val="Gla_G"/>
      <sheetName val="Gla_D"/>
      <sheetName val="Kan_L"/>
      <sheetName val="Kan_S"/>
      <sheetName val="Kan_T"/>
      <sheetName val="Kaw_T"/>
      <sheetName val="KPB_L"/>
      <sheetName val="Keu_L"/>
      <sheetName val="Keu_S"/>
      <sheetName val="Keu_T"/>
      <sheetName val="KVO_L"/>
      <sheetName val="Kle_L"/>
      <sheetName val="Kle_T"/>
      <sheetName val="Koe_L"/>
      <sheetName val="Koe_S"/>
      <sheetName val="Kle_S"/>
      <sheetName val="Kof_L"/>
      <sheetName val="Kof_S"/>
      <sheetName val="Kof_T"/>
      <sheetName val="Lab_L"/>
      <sheetName val="Lab_S"/>
      <sheetName val="Les_L"/>
      <sheetName val="Les_T"/>
      <sheetName val="Lif_L"/>
      <sheetName val="Lif_T"/>
      <sheetName val="Mag_L"/>
      <sheetName val="Mag_S"/>
      <sheetName val="Mag_T"/>
      <sheetName val="Mor_L"/>
      <sheetName val="Mor_S"/>
      <sheetName val="Mor_T"/>
      <sheetName val="Mor_Li"/>
      <sheetName val="Oef_L"/>
      <sheetName val="Mor_Li "/>
      <sheetName val="Ope_L"/>
      <sheetName val="Ope_S"/>
      <sheetName val="Par_L"/>
      <sheetName val="Par_S"/>
      <sheetName val="Opl_G"/>
      <sheetName val="Opl_S"/>
      <sheetName val="Opv_L"/>
      <sheetName val="Pat_L"/>
      <sheetName val="Pat_S"/>
      <sheetName val="Pat_T"/>
      <sheetName val="Rec_L"/>
      <sheetName val="Rec_T"/>
      <sheetName val="Pri_L"/>
      <sheetName val="Res_L"/>
      <sheetName val="Res_S"/>
      <sheetName val="Res_T"/>
      <sheetName val="Rol_L"/>
      <sheetName val="Rol_S"/>
      <sheetName val="Ron_L"/>
      <sheetName val="Ron_S"/>
      <sheetName val="San_L"/>
      <sheetName val="Roo_L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l_L"/>
      <sheetName val="Tel_T"/>
      <sheetName val="The_L"/>
      <sheetName val="The_T"/>
      <sheetName val="Toi_P"/>
      <sheetName val="Toi_S"/>
      <sheetName val="Tra_L"/>
      <sheetName val="Tra_M"/>
      <sheetName val="Tra_S"/>
      <sheetName val="Tra_T"/>
      <sheetName val="Ver_L"/>
      <sheetName val="Ver_T"/>
      <sheetName val="Voo_P"/>
      <sheetName val="Voo_S"/>
      <sheetName val="Wac_L"/>
      <sheetName val="Wac_S"/>
      <sheetName val="Wac_T"/>
      <sheetName val="Was_L"/>
      <sheetName val="Was_St"/>
      <sheetName val="Was_S"/>
      <sheetName val="Win_L"/>
      <sheetName val="Win_S"/>
      <sheetName val="Win_T"/>
      <sheetName val="Zwe_S"/>
      <sheetName val="Module1"/>
      <sheetName val="Module3"/>
      <sheetName val="Module4"/>
      <sheetName val="Module5"/>
      <sheetName val="Module6"/>
      <sheetName val="Module7"/>
      <sheetName val="Module8"/>
      <sheetName val="sorteer_op_code_oud"/>
      <sheetName val="sorteer_op_nr_oud"/>
      <sheetName val="Mor_L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 door ED"/>
      <sheetName val="Ruimtestaat ED of SMB"/>
    </sheetNames>
    <definedNames>
      <definedName name="berichtok" refersTo="#VERW!"/>
      <definedName name="berichtoke" refersTo="#VERW!"/>
      <definedName name="berichtoke1" refersTo="#VERW!"/>
      <definedName name="Berkt" refersTo="#VERW!"/>
      <definedName name="einde" refersTo="#VERW!"/>
      <definedName name="Gan_R" refersTo="#VERW!"/>
      <definedName name="glas" refersTo="#VERW!"/>
      <definedName name="Was_S" refersTo="#VERW!"/>
      <definedName name="zaal" refersTo="#VERW!"/>
      <definedName name="zilverlinde" refersTo="#VERW!"/>
    </defined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LPD Werkprogrogramma"/>
      <sheetName val="Draai OHFREQ"/>
      <sheetName val="Kantoor"/>
      <sheetName val="Vergader"/>
      <sheetName val="Verkeer hor"/>
      <sheetName val="Verkeer vert"/>
      <sheetName val="Sanitair"/>
      <sheetName val="Kleedrmt"/>
      <sheetName val="Sportzaal"/>
      <sheetName val="Pantry"/>
      <sheetName val="Keuken"/>
      <sheetName val="Restaurant"/>
      <sheetName val="Slaapkamer"/>
      <sheetName val="Laboratorium"/>
      <sheetName val="Server"/>
      <sheetName val="Magazijn"/>
      <sheetName val="Bordes"/>
      <sheetName val="Garage"/>
      <sheetName val="Vloer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 (1)"/>
      <sheetName val="Risicoprofiel (2)"/>
      <sheetName val="1-Contractblad dag (1)"/>
      <sheetName val="1-Contractblad dag (2)"/>
      <sheetName val="2-Kengetal"/>
      <sheetName val="3-Basis ruimtestaat"/>
      <sheetName val="4-Premies en opslagen"/>
      <sheetName val="5-Opbouw uurtarieven"/>
      <sheetName val="6- toeslagenmatrix"/>
      <sheetName val="7-Machine-investeringskosten 1"/>
      <sheetName val="7-Machine-investeringskoste 2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 2004"/>
      <sheetName val="rekenuurtarief"/>
      <sheetName val="Omreken"/>
      <sheetName val="Niet-meewerkende objectleiding"/>
      <sheetName val="Kengetallen per ruimte"/>
      <sheetName val="Prestatieberekening"/>
      <sheetName val="Ruimte-prestatie"/>
      <sheetName val="Bestek"/>
      <sheetName val="Regulier werk"/>
      <sheetName val="Gegunde beurten"/>
      <sheetName val="Afroep incidenteel"/>
      <sheetName val="Glas"/>
      <sheetName val="Totaal"/>
      <sheetName val="HHS-origineel offerte definitie"/>
      <sheetName val="3-Basis ruimtestaat"/>
      <sheetName val="Prijsopbouw_2004"/>
      <sheetName val="Niet-meewerkende_objectleiding"/>
      <sheetName val="Kengetallen_per_ruimte"/>
      <sheetName val="Regulier_werk"/>
      <sheetName val="Gegunde_beurten"/>
      <sheetName val="Afroep_incidenteel"/>
      <sheetName val="HHS-origineel_offerte_definitie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jsopbouw"/>
      <sheetName val="Investering machines"/>
      <sheetName val="Afroepprijzen 2003"/>
      <sheetName val="Toelichting ruimtestaat"/>
      <sheetName val="PROGR"/>
      <sheetName val="Productienorm-Kengetal"/>
      <sheetName val="Blad1"/>
      <sheetName val="Ruimtestaat"/>
      <sheetName val="BLAD JAARPRIJS"/>
      <sheetName val="GEBOUW INFORMA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Adm. ruimte 01.0"/>
      <sheetName val="Vergaderruimte 02.0"/>
      <sheetName val="Rookruimte 03.0"/>
      <sheetName val="Sanitaire ruimte 04.0"/>
      <sheetName val="Kleed en doucheruimte 05.0"/>
      <sheetName val="Kopieerprintruimte 06.0"/>
      <sheetName val="Laboratoria 07.0"/>
      <sheetName val="Fitnessruimte 08.0"/>
      <sheetName val="Garderobe 09.0"/>
      <sheetName val="Publieksentreehal 10.0"/>
      <sheetName val="Verkeersruimten 11.0"/>
      <sheetName val="Hoofdtrap 12.0"/>
      <sheetName val="Noodtrap 13.0"/>
      <sheetName val="Lift 14.0"/>
      <sheetName val="entree 15.0"/>
      <sheetName val="docenten-pers.kamer 16.0"/>
      <sheetName val="Pantry 17.0"/>
      <sheetName val="Opslag-archief 18.0"/>
      <sheetName val="Leslokaal theorie 19.0"/>
      <sheetName val="Leslokaal praktijk 20.0"/>
      <sheetName val="EHBO-ruimte 21.0"/>
      <sheetName val="Gymzaal 22.0"/>
      <sheetName val="Toestelberging 23.0"/>
      <sheetName val="Studieruimte-hal 24.0"/>
      <sheetName val="Kabinet 25.0"/>
      <sheetName val="Mediatheek bibliotheek 26.0"/>
      <sheetName val="aula restaurant 27.0"/>
      <sheetName val="Keuken 28.0"/>
      <sheetName val="Adm_ ruimte 01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  <sheetName val="Calculatie_(nieuw)"/>
      <sheetName val="Calculatie_(oud)"/>
      <sheetName val="Calculatie_(st)"/>
      <sheetName val="Alg__kosten"/>
      <sheetName val="Offerteformulier_1"/>
      <sheetName val="Offerteformulier_2"/>
      <sheetName val="Inzet_personeelscalculatie"/>
      <sheetName val="Hulpbestand_inzet_personeel"/>
      <sheetName val="Drop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CSG_macros"/>
      <sheetName val="scrprogramma"/>
      <sheetName val="scrvloersoort"/>
      <sheetName val="scrruimtestaten"/>
      <sheetName val="Hoofdmenu"/>
      <sheetName val="Ma-Vrij"/>
      <sheetName val="Ma-Vrij-naloop"/>
      <sheetName val="ZaZo"/>
      <sheetName val="Fe"/>
      <sheetName val="VCMa-Vrij"/>
      <sheetName val="VCMa-Vrij-Naloop"/>
      <sheetName val="VCZaZo"/>
      <sheetName val="VCFe"/>
      <sheetName val="VCTotaal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po_L"/>
      <sheetName val="Apo_P"/>
      <sheetName val="Apo_S"/>
      <sheetName val="Apo_T"/>
      <sheetName val="Bad_L"/>
      <sheetName val="Bad_P"/>
      <sheetName val="Bad_S"/>
      <sheetName val="Beh_L"/>
      <sheetName val="Beh_H"/>
      <sheetName val="Beh_P"/>
      <sheetName val="Beh_T"/>
      <sheetName val="Beh_S"/>
      <sheetName val="Dag_H"/>
      <sheetName val="Dag_L"/>
      <sheetName val="Dag_P"/>
      <sheetName val="Dag_S"/>
      <sheetName val="Dag_T"/>
      <sheetName val="Dot_L"/>
      <sheetName val="Dot_S"/>
      <sheetName val="Dou_L"/>
      <sheetName val="Dou_P"/>
      <sheetName val="Dou_S"/>
      <sheetName val="Ent_C"/>
      <sheetName val="Ent_L"/>
      <sheetName val="Ent_S"/>
      <sheetName val="Ent_T"/>
      <sheetName val="Ent_P"/>
      <sheetName val="Gan_H"/>
      <sheetName val="Gan_L"/>
      <sheetName val="Gan_S"/>
      <sheetName val="Gan_P"/>
      <sheetName val="Gan_T"/>
      <sheetName val="Gar_L"/>
      <sheetName val="Gar_P"/>
      <sheetName val="Gar_S"/>
      <sheetName val="Hui_L"/>
      <sheetName val="Hui_P"/>
      <sheetName val="Hui_S"/>
      <sheetName val="Hui_T"/>
      <sheetName val="Iso_L"/>
      <sheetName val="Iso_S"/>
      <sheetName val="Kan_H"/>
      <sheetName val="Kan_L"/>
      <sheetName val="Kan_P"/>
      <sheetName val="Kan_S"/>
      <sheetName val="Kan_T"/>
      <sheetName val="Keu_L"/>
      <sheetName val="Keu_P"/>
      <sheetName val="Keu_S"/>
      <sheetName val="Keu_T"/>
      <sheetName val="Kle_L"/>
      <sheetName val="Kle_P"/>
      <sheetName val="Kle_S"/>
      <sheetName val="Lab_L"/>
      <sheetName val="Lif_L"/>
      <sheetName val="Lif_P"/>
      <sheetName val="Lif_T"/>
      <sheetName val="Mag_L"/>
      <sheetName val="Mag_P"/>
      <sheetName val="Mag_S"/>
      <sheetName val="Mag_T"/>
      <sheetName val="Pan_L"/>
      <sheetName val="Pan_P"/>
      <sheetName val="Pan_S"/>
      <sheetName val="Pan_T"/>
      <sheetName val="Pat_L"/>
      <sheetName val="Pat_P"/>
      <sheetName val="Pat_T"/>
      <sheetName val="Rec_L"/>
      <sheetName val="Rec_P"/>
      <sheetName val="Rec_T"/>
      <sheetName val="Res_H"/>
      <sheetName val="Res_L"/>
      <sheetName val="Res_P"/>
      <sheetName val="Res_S"/>
      <sheetName val="Res_T"/>
      <sheetName val="Rol_L"/>
      <sheetName val="Rol_P"/>
      <sheetName val="Rol_S"/>
      <sheetName val="Roo_L"/>
      <sheetName val="Roo_P"/>
      <sheetName val="Roo_S"/>
      <sheetName val="Spo_H"/>
      <sheetName val="Spo_L"/>
      <sheetName val="Spo_P"/>
      <sheetName val="Spo_S"/>
      <sheetName val="Spr_L"/>
      <sheetName val="Spr_P"/>
      <sheetName val="Spr_S"/>
      <sheetName val="Spr_T"/>
      <sheetName val="Ter_H"/>
      <sheetName val="Ter_S"/>
      <sheetName val="Toi_L"/>
      <sheetName val="Toi_P"/>
      <sheetName val="Toi_S"/>
      <sheetName val="Tra_L"/>
      <sheetName val="Tra_P"/>
      <sheetName val="Tra_H"/>
      <sheetName val="Tra_M"/>
      <sheetName val="Tra_S"/>
      <sheetName val="Tra_T"/>
      <sheetName val="Ver_L"/>
      <sheetName val="Ver_P"/>
      <sheetName val="Ver_T"/>
      <sheetName val="Voo_L"/>
      <sheetName val="Voo_P"/>
      <sheetName val="Voo_S"/>
      <sheetName val="Wac_L"/>
      <sheetName val="Wac_P"/>
      <sheetName val="Wac_T"/>
      <sheetName val="Was_L"/>
      <sheetName val="Was_P"/>
      <sheetName val="Was_S"/>
      <sheetName val="Einde_programma's"/>
      <sheetName val="Vaste_gegevens"/>
      <sheetName val="Norm &amp; Freq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blad"/>
      <sheetName val="Kengetallen"/>
      <sheetName val="Aula"/>
      <sheetName val="Berchmanianum"/>
      <sheetName val="Comeniusgebouw A en B"/>
      <sheetName val="De Refter"/>
      <sheetName val="Elinor Ostromgebouw"/>
      <sheetName val="Elinor Ostromge (Parkeergarage)"/>
      <sheetName val="Erasmusgebouw"/>
      <sheetName val="Erasmuslaan"/>
      <sheetName val="FORUM"/>
      <sheetName val="Groen wegen en terreinen"/>
      <sheetName val="Grotius"/>
      <sheetName val="Grotius (Parkeergarage)"/>
      <sheetName val="Han"/>
      <sheetName val="Huize Heyendael"/>
      <sheetName val="Huygens (Parkeergarage)"/>
      <sheetName val="Linnaeus"/>
      <sheetName val="Maria Montessori"/>
      <sheetName val="Mercator I BV Campus"/>
      <sheetName val="Mercator I (b.g.g tm 5e etage)"/>
      <sheetName val="Mercator II BV Campus"/>
      <sheetName val="Mercator II (4e tm 8e etage)"/>
      <sheetName val="Mercator III BV Campus"/>
      <sheetName val="Oud-Heyendael"/>
      <sheetName val="Spinozagebouw"/>
      <sheetName val="Spinozagebouw (Parkeergarage)"/>
      <sheetName val="TvA gebouw"/>
      <sheetName val="TvA 1"/>
      <sheetName val="Transitorium"/>
      <sheetName val="Trigon"/>
      <sheetName val="UBC"/>
      <sheetName val="Universiteitsbibliotheek"/>
      <sheetName val="Additionele werkzaamheden"/>
      <sheetName val="Glasbewassing"/>
      <sheetName val="Gevelwerkzaamheden"/>
      <sheetName val="Rentokil"/>
      <sheetName val="Afroepprijzen"/>
      <sheetName val="Suppletie"/>
      <sheetName val="Regietarieven"/>
      <sheetName val="Factuur 1"/>
      <sheetName val="Factuur 2"/>
      <sheetName val="Factuur 3"/>
      <sheetName val="Regie GEM"/>
      <sheetName val="Regie Intern"/>
      <sheetName val="Regie Extern"/>
      <sheetName val="Glasbewassing GEM"/>
      <sheetName val="Glasbewassing intern"/>
      <sheetName val="Glasbewassing Exter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Ma tm vrij"/>
      <sheetName val="Werbare dagen"/>
      <sheetName val="Keuze"/>
      <sheetName val="Opbouw uurtarieven"/>
      <sheetName val="Toeslagen matrix"/>
      <sheetName val="Kengetal"/>
      <sheetName val="Elisabeth ma tm vrij"/>
      <sheetName val="Eisabeh zazofd"/>
      <sheetName val="Lichtenberg Ma tm vrij"/>
      <sheetName val="Lichtenberg NOP-gang ma tm vrij"/>
      <sheetName val="Lichtenberg zazofd"/>
      <sheetName val="Molendeal ma-vr"/>
      <sheetName val="Molendeal zazofd "/>
      <sheetName val="Afroepprijzen"/>
      <sheetName val="Investering machines"/>
      <sheetName val="Recapitulatie"/>
      <sheetName val="Blad3"/>
      <sheetName val="Begroting"/>
      <sheetName val="Omreken"/>
      <sheetName val="Ma_tm_vrij"/>
      <sheetName val="Werbare_dagen"/>
      <sheetName val="Opbouw_uurtarieven"/>
      <sheetName val="Toeslagen_matrix"/>
      <sheetName val="Elisabeth_ma_tm_vrij"/>
      <sheetName val="Eisabeh_zazofd"/>
      <sheetName val="Lichtenberg_Ma_tm_vrij"/>
      <sheetName val="Lichtenberg_NOP-gang_ma_tm_vrij"/>
      <sheetName val="Lichtenberg_zazofd"/>
      <sheetName val="Molendeal_ma-vr"/>
      <sheetName val="Molendeal_zazofd_"/>
      <sheetName val="Investering_machines"/>
      <sheetName val="2-Kengetal"/>
      <sheetName val="3-Basis ruimtesta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7">
          <cell r="B7">
            <v>0</v>
          </cell>
          <cell r="C7" t="str">
            <v>-</v>
          </cell>
          <cell r="D7" t="str">
            <v>-</v>
          </cell>
          <cell r="E7" t="str">
            <v>-</v>
          </cell>
          <cell r="G7">
            <v>0</v>
          </cell>
        </row>
        <row r="8">
          <cell r="B8">
            <v>1</v>
          </cell>
          <cell r="C8" t="str">
            <v>lift</v>
          </cell>
          <cell r="D8">
            <v>255</v>
          </cell>
          <cell r="E8" t="str">
            <v>V</v>
          </cell>
          <cell r="F8" t="str">
            <v>Dagelijks</v>
          </cell>
        </row>
        <row r="9">
          <cell r="B9">
            <v>1.1000000000000001</v>
          </cell>
          <cell r="C9" t="str">
            <v>lift</v>
          </cell>
          <cell r="D9">
            <v>110</v>
          </cell>
          <cell r="E9" t="str">
            <v>V</v>
          </cell>
          <cell r="F9" t="str">
            <v>Zat. Zon. Fd.</v>
          </cell>
        </row>
        <row r="10">
          <cell r="B10">
            <v>2</v>
          </cell>
          <cell r="C10" t="str">
            <v>Hal</v>
          </cell>
          <cell r="D10">
            <v>255</v>
          </cell>
          <cell r="E10" t="str">
            <v>V</v>
          </cell>
          <cell r="F10" t="str">
            <v>Dagelijks</v>
          </cell>
        </row>
        <row r="11">
          <cell r="B11">
            <v>2.02</v>
          </cell>
          <cell r="C11" t="str">
            <v>Hal / trap / gang</v>
          </cell>
          <cell r="D11">
            <v>255</v>
          </cell>
          <cell r="E11" t="str">
            <v>V</v>
          </cell>
          <cell r="F11" t="str">
            <v>Dagelijks</v>
          </cell>
        </row>
        <row r="12">
          <cell r="B12">
            <v>2.1</v>
          </cell>
          <cell r="C12" t="str">
            <v>Hal</v>
          </cell>
          <cell r="D12">
            <v>110</v>
          </cell>
          <cell r="E12" t="str">
            <v>V</v>
          </cell>
          <cell r="F12" t="str">
            <v>Zat. Zon. Fd.</v>
          </cell>
        </row>
        <row r="13">
          <cell r="B13">
            <v>3</v>
          </cell>
          <cell r="C13" t="str">
            <v>Gang</v>
          </cell>
          <cell r="D13">
            <v>255</v>
          </cell>
          <cell r="E13" t="str">
            <v>V</v>
          </cell>
          <cell r="F13" t="str">
            <v>Dagelijks</v>
          </cell>
        </row>
        <row r="14">
          <cell r="B14">
            <v>3.03</v>
          </cell>
          <cell r="C14" t="str">
            <v>Gang</v>
          </cell>
          <cell r="D14">
            <v>128</v>
          </cell>
          <cell r="E14" t="str">
            <v>V</v>
          </cell>
          <cell r="F14" t="str">
            <v>5 x per 2 weken</v>
          </cell>
        </row>
        <row r="15">
          <cell r="B15">
            <v>3.1</v>
          </cell>
          <cell r="C15" t="str">
            <v>Gang</v>
          </cell>
          <cell r="D15">
            <v>110</v>
          </cell>
          <cell r="E15" t="str">
            <v>V</v>
          </cell>
          <cell r="F15" t="str">
            <v>Zat. Zon. Fd.</v>
          </cell>
        </row>
        <row r="16">
          <cell r="B16">
            <v>4</v>
          </cell>
          <cell r="C16" t="str">
            <v>Kantoor inclusief wastafel</v>
          </cell>
          <cell r="D16">
            <v>255</v>
          </cell>
          <cell r="E16" t="str">
            <v>B</v>
          </cell>
          <cell r="F16" t="str">
            <v>Dagelijks</v>
          </cell>
        </row>
        <row r="17">
          <cell r="B17">
            <v>5</v>
          </cell>
          <cell r="C17" t="str">
            <v>Sanitair</v>
          </cell>
          <cell r="D17">
            <v>255</v>
          </cell>
          <cell r="E17" t="str">
            <v>S</v>
          </cell>
          <cell r="F17" t="str">
            <v>Dagelijks</v>
          </cell>
        </row>
        <row r="18">
          <cell r="B18">
            <v>5.01</v>
          </cell>
          <cell r="C18" t="str">
            <v>Sanitair</v>
          </cell>
          <cell r="D18">
            <v>104</v>
          </cell>
          <cell r="E18" t="str">
            <v>S</v>
          </cell>
          <cell r="F18" t="str">
            <v>2 x per week</v>
          </cell>
        </row>
        <row r="19">
          <cell r="B19">
            <v>5.0999999999999996</v>
          </cell>
          <cell r="C19" t="str">
            <v>Sanitair</v>
          </cell>
          <cell r="D19">
            <v>110</v>
          </cell>
          <cell r="E19" t="str">
            <v>S</v>
          </cell>
          <cell r="F19" t="str">
            <v>Zat. Zon. Fd.</v>
          </cell>
        </row>
        <row r="20">
          <cell r="B20">
            <v>5.21</v>
          </cell>
          <cell r="C20" t="str">
            <v>Sanitair naloop 1x</v>
          </cell>
          <cell r="D20">
            <v>255</v>
          </cell>
          <cell r="E20" t="str">
            <v>S</v>
          </cell>
          <cell r="F20" t="str">
            <v>Dagelijks naloop</v>
          </cell>
        </row>
        <row r="21">
          <cell r="B21">
            <v>5.22</v>
          </cell>
          <cell r="C21" t="str">
            <v>Sanitair naloop 2x</v>
          </cell>
          <cell r="D21">
            <v>510</v>
          </cell>
          <cell r="E21" t="str">
            <v>S</v>
          </cell>
          <cell r="F21" t="str">
            <v>Dagelijks  2 x naloop</v>
          </cell>
        </row>
        <row r="22">
          <cell r="B22">
            <v>6</v>
          </cell>
          <cell r="C22" t="str">
            <v>Patientenkamer</v>
          </cell>
          <cell r="D22">
            <v>255</v>
          </cell>
          <cell r="E22" t="str">
            <v>P</v>
          </cell>
          <cell r="F22" t="str">
            <v>Dagelijks</v>
          </cell>
        </row>
        <row r="23">
          <cell r="B23">
            <v>6.1</v>
          </cell>
          <cell r="C23" t="str">
            <v>Patientenkamer</v>
          </cell>
          <cell r="D23">
            <v>110</v>
          </cell>
          <cell r="E23" t="str">
            <v>P</v>
          </cell>
          <cell r="F23" t="str">
            <v>Zat. Zon. Fd.</v>
          </cell>
        </row>
        <row r="24">
          <cell r="B24">
            <v>7</v>
          </cell>
          <cell r="C24" t="str">
            <v>Kantoor</v>
          </cell>
          <cell r="D24">
            <v>255</v>
          </cell>
          <cell r="E24" t="str">
            <v>B</v>
          </cell>
          <cell r="F24" t="str">
            <v>Dagelijks</v>
          </cell>
        </row>
        <row r="25">
          <cell r="B25">
            <v>7.03</v>
          </cell>
          <cell r="C25" t="str">
            <v>Kantoor</v>
          </cell>
          <cell r="D25">
            <v>128</v>
          </cell>
          <cell r="E25" t="str">
            <v>B</v>
          </cell>
          <cell r="F25" t="str">
            <v>5 x per 2 weken</v>
          </cell>
        </row>
        <row r="26">
          <cell r="B26">
            <v>7.1</v>
          </cell>
          <cell r="C26" t="str">
            <v>Kantoor</v>
          </cell>
          <cell r="D26">
            <v>110</v>
          </cell>
          <cell r="E26" t="str">
            <v>B</v>
          </cell>
          <cell r="F26" t="str">
            <v>Zat. Zon. Fd.</v>
          </cell>
        </row>
        <row r="27">
          <cell r="B27">
            <v>8</v>
          </cell>
          <cell r="C27" t="str">
            <v>Behandel/onderzoekskamer</v>
          </cell>
          <cell r="D27">
            <v>255</v>
          </cell>
          <cell r="E27" t="str">
            <v>O</v>
          </cell>
          <cell r="F27" t="str">
            <v>Dagelijks</v>
          </cell>
        </row>
        <row r="28">
          <cell r="B28">
            <v>8.02</v>
          </cell>
          <cell r="C28" t="str">
            <v>Behandel/onderzoekskamer (vloer moppen 5/5)</v>
          </cell>
          <cell r="D28">
            <v>255</v>
          </cell>
          <cell r="E28" t="str">
            <v>O</v>
          </cell>
          <cell r="F28" t="str">
            <v>Dagelijks</v>
          </cell>
        </row>
        <row r="29">
          <cell r="B29">
            <v>8.0299999999999994</v>
          </cell>
          <cell r="C29" t="str">
            <v>Behandel/onderzoekskamer (vloer 5x per 2 weken)</v>
          </cell>
          <cell r="D29">
            <v>255</v>
          </cell>
          <cell r="E29" t="str">
            <v>O</v>
          </cell>
          <cell r="F29" t="str">
            <v>Dagelijks</v>
          </cell>
        </row>
        <row r="30">
          <cell r="B30">
            <v>8.1</v>
          </cell>
          <cell r="C30" t="str">
            <v>Behandel/onderzoekskamer</v>
          </cell>
          <cell r="D30">
            <v>110</v>
          </cell>
          <cell r="E30" t="str">
            <v>O</v>
          </cell>
          <cell r="F30" t="str">
            <v>Zat. Zon. Fd.</v>
          </cell>
        </row>
        <row r="31">
          <cell r="B31">
            <v>9</v>
          </cell>
          <cell r="C31" t="str">
            <v>Kleedruimte en garderobe personeel</v>
          </cell>
          <cell r="D31">
            <v>255</v>
          </cell>
          <cell r="E31" t="str">
            <v>S</v>
          </cell>
          <cell r="F31" t="str">
            <v>Dagelijks</v>
          </cell>
        </row>
        <row r="32">
          <cell r="B32">
            <v>9.02</v>
          </cell>
          <cell r="C32" t="str">
            <v>Kleedcabine</v>
          </cell>
          <cell r="D32">
            <v>255</v>
          </cell>
          <cell r="E32" t="str">
            <v>S</v>
          </cell>
          <cell r="F32" t="str">
            <v>Dagelijks</v>
          </cell>
        </row>
        <row r="33">
          <cell r="B33">
            <v>9.1</v>
          </cell>
          <cell r="C33" t="str">
            <v>Kleedruimte en garderobe</v>
          </cell>
          <cell r="D33">
            <v>110</v>
          </cell>
          <cell r="E33" t="str">
            <v>S</v>
          </cell>
          <cell r="F33" t="str">
            <v>Zat. Zon. Fd.</v>
          </cell>
        </row>
        <row r="34">
          <cell r="B34">
            <v>10</v>
          </cell>
          <cell r="C34" t="str">
            <v>Afdelingskeuken</v>
          </cell>
          <cell r="D34">
            <v>255</v>
          </cell>
          <cell r="E34" t="str">
            <v>V</v>
          </cell>
          <cell r="F34" t="str">
            <v>Dagelijks</v>
          </cell>
        </row>
        <row r="35">
          <cell r="B35">
            <v>10.1</v>
          </cell>
          <cell r="C35" t="str">
            <v>Afdelingskeuken</v>
          </cell>
          <cell r="D35">
            <v>110</v>
          </cell>
          <cell r="E35" t="str">
            <v>V</v>
          </cell>
          <cell r="F35" t="str">
            <v>Zat. Zon. Fd.</v>
          </cell>
        </row>
        <row r="36">
          <cell r="B36">
            <v>11</v>
          </cell>
          <cell r="C36" t="str">
            <v>Laboratorium en Apotheek</v>
          </cell>
          <cell r="D36">
            <v>255</v>
          </cell>
          <cell r="E36" t="str">
            <v>V</v>
          </cell>
          <cell r="F36" t="str">
            <v>Dagelijks</v>
          </cell>
        </row>
        <row r="37">
          <cell r="B37">
            <v>11.02</v>
          </cell>
          <cell r="C37" t="str">
            <v>Laboratorium en Apotheek</v>
          </cell>
          <cell r="D37">
            <v>255</v>
          </cell>
          <cell r="E37" t="str">
            <v>V</v>
          </cell>
          <cell r="F37" t="str">
            <v>Dagelijks</v>
          </cell>
        </row>
        <row r="38">
          <cell r="B38">
            <v>11.03</v>
          </cell>
          <cell r="C38" t="str">
            <v>Laboratorium en Apotheek parafine</v>
          </cell>
          <cell r="D38">
            <v>255</v>
          </cell>
          <cell r="E38" t="str">
            <v>V</v>
          </cell>
          <cell r="F38" t="str">
            <v>Dagelijks</v>
          </cell>
        </row>
        <row r="39">
          <cell r="B39">
            <v>12</v>
          </cell>
          <cell r="C39" t="str">
            <v>Therapieruimte en aktiviteitenruimte</v>
          </cell>
          <cell r="D39">
            <v>255</v>
          </cell>
          <cell r="E39" t="str">
            <v>B</v>
          </cell>
          <cell r="F39" t="str">
            <v>Dagelijks</v>
          </cell>
        </row>
        <row r="40">
          <cell r="B40">
            <v>13</v>
          </cell>
          <cell r="C40" t="str">
            <v>Dagverblijf en wachtruimte</v>
          </cell>
          <cell r="D40">
            <v>255</v>
          </cell>
          <cell r="E40" t="str">
            <v>B</v>
          </cell>
          <cell r="F40" t="str">
            <v>Dagelijks</v>
          </cell>
        </row>
        <row r="41">
          <cell r="B41">
            <v>13.1</v>
          </cell>
          <cell r="C41" t="str">
            <v>Dagverblijf en wachtruimte</v>
          </cell>
          <cell r="D41">
            <v>110</v>
          </cell>
          <cell r="E41" t="str">
            <v>B</v>
          </cell>
          <cell r="F41" t="str">
            <v>Zat. Zon. Fd.</v>
          </cell>
        </row>
        <row r="42">
          <cell r="B42">
            <v>14</v>
          </cell>
          <cell r="C42" t="str">
            <v>Spreekkamer Vergaderzaal Computerruimte</v>
          </cell>
          <cell r="D42">
            <v>255</v>
          </cell>
          <cell r="E42" t="str">
            <v>B</v>
          </cell>
          <cell r="F42" t="str">
            <v>Dagelijks</v>
          </cell>
        </row>
        <row r="43">
          <cell r="B43">
            <v>14.02</v>
          </cell>
          <cell r="C43" t="str">
            <v>Spreekkamer Vergaderzaal Computerruimte</v>
          </cell>
          <cell r="D43">
            <v>128</v>
          </cell>
          <cell r="E43" t="str">
            <v>B</v>
          </cell>
          <cell r="F43" t="str">
            <v>5 x per 2 weken</v>
          </cell>
        </row>
        <row r="44">
          <cell r="B44">
            <v>15</v>
          </cell>
          <cell r="C44" t="str">
            <v>Entrée</v>
          </cell>
          <cell r="D44">
            <v>255</v>
          </cell>
          <cell r="E44" t="str">
            <v>V</v>
          </cell>
          <cell r="F44" t="str">
            <v>Dagelijks</v>
          </cell>
        </row>
        <row r="45">
          <cell r="B45">
            <v>15.1</v>
          </cell>
          <cell r="C45" t="str">
            <v>Entrée</v>
          </cell>
          <cell r="D45">
            <v>110</v>
          </cell>
          <cell r="E45" t="str">
            <v>V</v>
          </cell>
          <cell r="F45" t="str">
            <v>Zat. Zon. Fd.</v>
          </cell>
        </row>
        <row r="46">
          <cell r="B46">
            <v>15.21</v>
          </cell>
          <cell r="C46" t="str">
            <v>Entrée naloop 1x</v>
          </cell>
          <cell r="D46">
            <v>255</v>
          </cell>
          <cell r="E46" t="str">
            <v>V</v>
          </cell>
          <cell r="F46" t="str">
            <v>Dagelijks</v>
          </cell>
        </row>
        <row r="47">
          <cell r="B47">
            <v>16</v>
          </cell>
          <cell r="C47" t="str">
            <v>OK</v>
          </cell>
          <cell r="D47">
            <v>255</v>
          </cell>
          <cell r="E47" t="str">
            <v>B</v>
          </cell>
          <cell r="F47" t="str">
            <v>Dagelijks</v>
          </cell>
        </row>
        <row r="48">
          <cell r="B48">
            <v>16.010000000000002</v>
          </cell>
          <cell r="C48" t="str">
            <v>Sanitair/garderobe OK</v>
          </cell>
          <cell r="D48">
            <v>255</v>
          </cell>
          <cell r="E48" t="str">
            <v>S</v>
          </cell>
          <cell r="F48" t="str">
            <v>Dagelijks</v>
          </cell>
        </row>
        <row r="49">
          <cell r="B49">
            <v>17.03</v>
          </cell>
          <cell r="C49" t="str">
            <v>Aula</v>
          </cell>
          <cell r="D49">
            <v>128</v>
          </cell>
          <cell r="E49" t="str">
            <v>V</v>
          </cell>
          <cell r="F49" t="str">
            <v>5 x per 2 weken</v>
          </cell>
        </row>
        <row r="50">
          <cell r="B50">
            <v>18</v>
          </cell>
          <cell r="C50" t="str">
            <v>Trappenhuis</v>
          </cell>
          <cell r="D50">
            <v>255</v>
          </cell>
          <cell r="E50" t="str">
            <v>V</v>
          </cell>
          <cell r="F50" t="str">
            <v>Dagelijks</v>
          </cell>
        </row>
        <row r="51">
          <cell r="B51">
            <v>18.010000000000002</v>
          </cell>
          <cell r="C51" t="str">
            <v>Trappenhuis</v>
          </cell>
          <cell r="D51">
            <v>52</v>
          </cell>
          <cell r="E51" t="str">
            <v>V</v>
          </cell>
          <cell r="F51" t="str">
            <v>wekelijks</v>
          </cell>
        </row>
        <row r="52">
          <cell r="B52">
            <v>18.100000000000001</v>
          </cell>
          <cell r="C52" t="str">
            <v>Trappenhuis</v>
          </cell>
          <cell r="D52">
            <v>110</v>
          </cell>
          <cell r="E52" t="str">
            <v>V</v>
          </cell>
          <cell r="F52" t="str">
            <v>Zat. Zon. Fd.</v>
          </cell>
        </row>
        <row r="53">
          <cell r="B53">
            <v>19</v>
          </cell>
          <cell r="C53" t="str">
            <v>Spoelkeuken</v>
          </cell>
          <cell r="D53">
            <v>255</v>
          </cell>
          <cell r="E53" t="str">
            <v>V</v>
          </cell>
          <cell r="F53" t="str">
            <v>Dagelijks</v>
          </cell>
        </row>
        <row r="54">
          <cell r="B54">
            <v>19.100000000000001</v>
          </cell>
          <cell r="C54" t="str">
            <v>Spoelkeuken</v>
          </cell>
          <cell r="D54">
            <v>110</v>
          </cell>
          <cell r="E54" t="str">
            <v>V</v>
          </cell>
          <cell r="F54" t="str">
            <v>Zat. Zon. Fd.</v>
          </cell>
        </row>
        <row r="55">
          <cell r="B55">
            <v>20</v>
          </cell>
          <cell r="C55" t="str">
            <v>Patientenkamer/kinderen</v>
          </cell>
          <cell r="D55">
            <v>255</v>
          </cell>
          <cell r="E55" t="str">
            <v>P</v>
          </cell>
          <cell r="F55" t="str">
            <v>Dagelijks</v>
          </cell>
        </row>
        <row r="56">
          <cell r="B56">
            <v>20.100000000000001</v>
          </cell>
          <cell r="C56" t="str">
            <v>Patientenkamer/kinderen</v>
          </cell>
          <cell r="D56">
            <v>110</v>
          </cell>
          <cell r="E56" t="str">
            <v>P</v>
          </cell>
          <cell r="F56" t="str">
            <v>Zat. Zon. Fd.</v>
          </cell>
        </row>
        <row r="57">
          <cell r="B57">
            <v>22</v>
          </cell>
          <cell r="C57" t="str">
            <v>Magazijn, Archief, Berging, Opslag</v>
          </cell>
          <cell r="D57">
            <v>255</v>
          </cell>
          <cell r="E57" t="str">
            <v>V</v>
          </cell>
          <cell r="F57" t="str">
            <v>Dagelijks</v>
          </cell>
        </row>
        <row r="58">
          <cell r="B58">
            <v>22.01</v>
          </cell>
          <cell r="C58" t="str">
            <v>Magazijn, Archief, Berging, Opslag</v>
          </cell>
          <cell r="D58">
            <v>52</v>
          </cell>
          <cell r="E58" t="str">
            <v>V</v>
          </cell>
          <cell r="F58" t="str">
            <v>wekelijks</v>
          </cell>
        </row>
        <row r="59">
          <cell r="B59">
            <v>22.1</v>
          </cell>
          <cell r="C59" t="str">
            <v>Magazijn, Archief, Berging, Opslag</v>
          </cell>
          <cell r="D59">
            <v>110</v>
          </cell>
          <cell r="E59" t="str">
            <v>V</v>
          </cell>
          <cell r="F59" t="str">
            <v>Zat. Zon. Fd.</v>
          </cell>
        </row>
        <row r="60">
          <cell r="B60">
            <v>23</v>
          </cell>
          <cell r="C60" t="str">
            <v>Gipskamer</v>
          </cell>
          <cell r="D60">
            <v>255</v>
          </cell>
          <cell r="E60" t="str">
            <v>O</v>
          </cell>
          <cell r="F60" t="str">
            <v>Dagelijks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Risicoprofiel"/>
      <sheetName val="1-CB Totaal"/>
      <sheetName val="1-CB Heerhugowaard"/>
      <sheetName val="1-CB Alkmaar"/>
      <sheetName val="1-CB Hoorn"/>
      <sheetName val="1-CB Purmerend Boeierstraat"/>
      <sheetName val="1-CB Purmerend IJsendijkstraat"/>
      <sheetName val="1-CB Purmerend Spinnekop"/>
      <sheetName val="1-CB Zaandam"/>
      <sheetName val="1-CB Purmerend Westerstraat"/>
      <sheetName val="2-Kengetal"/>
      <sheetName val="Blad2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len"/>
      <sheetName val="Totaal ruimtebestand"/>
      <sheetName val="Offerte-Vergelijking"/>
      <sheetName val="Recap"/>
      <sheetName val="Werkbare dagen"/>
      <sheetName val="Keuze"/>
      <sheetName val="Opbouw uurtarieven"/>
      <sheetName val="Toeslagen matrix"/>
      <sheetName val="Afroepprijzen"/>
      <sheetName val="Machinekosten"/>
      <sheetName val="Kengetal"/>
      <sheetName val="Totaal_ruimtebestand"/>
      <sheetName val="Werkbare_dagen"/>
      <sheetName val="Opbouw_uurtarieven"/>
      <sheetName val="Toeslagen_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tielijst"/>
      <sheetName val="Inventarisatie"/>
      <sheetName val="Stuksprijzen Vendor"/>
      <sheetName val="Calculatie Totaal"/>
      <sheetName val="Kerngegevens gebruikers"/>
      <sheetName val="Kerngegevens BSO"/>
      <sheetName val="Factuurformat 2012-Q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  <sheetName val="Normen 2003"/>
      <sheetName val="Calculatienormen"/>
      <sheetName val="Glas 3_3"/>
      <sheetName val="Kengeta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ofdmenu"/>
      <sheetName val="CSG_macros"/>
      <sheetName val="Mutaties"/>
      <sheetName val="BTW"/>
      <sheetName val="CVM"/>
      <sheetName val="Ma - Vrij"/>
      <sheetName val="Werkelijke dagen 2023 Harlingen"/>
      <sheetName val="Werkelijke dagen 2023 SWF"/>
      <sheetName val="IVM SMO"/>
      <sheetName val="Aanvullende diensten"/>
      <sheetName val="IVM Glas"/>
      <sheetName val="Afroepprijzen hoogwerkers"/>
      <sheetName val="Tariefopbouw Perc 1+3"/>
      <sheetName val="Loongroepen Perc 1"/>
      <sheetName val="Overname perc 1"/>
      <sheetName val="Tariefopbouw Perc 2"/>
      <sheetName val="Loongroepen Perc 2"/>
      <sheetName val="Overname perc 2"/>
      <sheetName val="Controleblad"/>
      <sheetName val="Normblad"/>
      <sheetName val="rekenblad"/>
      <sheetName val="Start_programma's"/>
      <sheetName val="Aul_H"/>
      <sheetName val="Aul_L"/>
      <sheetName val="Aul_T"/>
      <sheetName val="Beh_L"/>
      <sheetName val="Bib_H"/>
      <sheetName val="Bib_L"/>
      <sheetName val="Bib_S"/>
      <sheetName val="Dot_S"/>
      <sheetName val="Dou_S"/>
      <sheetName val="Exp_H"/>
      <sheetName val="Ent_S"/>
      <sheetName val="Ent_T"/>
      <sheetName val="Exp_S"/>
      <sheetName val="Exp_T"/>
      <sheetName val="Gan_L"/>
      <sheetName val="Gan_H"/>
      <sheetName val="Gan_S"/>
      <sheetName val="Gan_T"/>
      <sheetName val="Kan_H"/>
      <sheetName val="Kan_L"/>
      <sheetName val="Kan_S"/>
      <sheetName val="Kan_T"/>
      <sheetName val="Keu_L"/>
      <sheetName val="Keu_S"/>
      <sheetName val="Keu_T"/>
      <sheetName val="Kle_S"/>
      <sheetName val="Kle_T"/>
      <sheetName val="Les_L"/>
      <sheetName val="Les_T"/>
      <sheetName val="Lif_L"/>
      <sheetName val="Lif_S"/>
      <sheetName val="Lif_T"/>
      <sheetName val="Mag_H"/>
      <sheetName val="Mag_L"/>
      <sheetName val="Mag_S"/>
      <sheetName val="Mag_T"/>
      <sheetName val="Res_H"/>
      <sheetName val="Res_L"/>
      <sheetName val="Res_S"/>
      <sheetName val="Res_T"/>
      <sheetName val="Spe_L"/>
      <sheetName val="San_S"/>
      <sheetName val="San_L"/>
      <sheetName val="Tra_H"/>
      <sheetName val="Tra_L"/>
      <sheetName val="Tra_S"/>
      <sheetName val="Tra_T"/>
      <sheetName val="Ver_H"/>
      <sheetName val="Ver_L"/>
      <sheetName val="Ver_S"/>
      <sheetName val="Ver_T"/>
      <sheetName val="Wac_L"/>
      <sheetName val="Gla_G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6">
          <cell r="Y56">
            <v>42.444276508716662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5">
          <cell r="B5" t="str">
            <v>wer</v>
          </cell>
          <cell r="C5" t="str">
            <v>Werkkast</v>
          </cell>
        </row>
        <row r="6">
          <cell r="B6">
            <v>0</v>
          </cell>
        </row>
        <row r="9">
          <cell r="B9" t="str">
            <v>Aul260h</v>
          </cell>
          <cell r="C9" t="str">
            <v>Aula</v>
          </cell>
          <cell r="D9" t="str">
            <v>Hout</v>
          </cell>
          <cell r="E9">
            <v>260</v>
          </cell>
          <cell r="F9">
            <v>0.57534606399685906</v>
          </cell>
          <cell r="G9">
            <v>0</v>
          </cell>
          <cell r="H9">
            <v>0</v>
          </cell>
          <cell r="I9">
            <v>5.0055506478209666E-2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0.62540157047506872</v>
          </cell>
          <cell r="Q9">
            <v>415.73288631574474</v>
          </cell>
          <cell r="R9" t="str">
            <v>Aul260h</v>
          </cell>
          <cell r="S9">
            <v>0.77500000000000002</v>
          </cell>
        </row>
        <row r="10">
          <cell r="B10" t="str">
            <v>Aul260hn</v>
          </cell>
          <cell r="C10" t="str">
            <v>Aula</v>
          </cell>
          <cell r="D10" t="str">
            <v>Hout</v>
          </cell>
          <cell r="E10">
            <v>260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 t="str">
            <v>Aul260hn</v>
          </cell>
          <cell r="S10">
            <v>0.77500000000000002</v>
          </cell>
        </row>
        <row r="11">
          <cell r="B11" t="str">
            <v>Aul156h</v>
          </cell>
          <cell r="C11" t="str">
            <v>Aula</v>
          </cell>
          <cell r="D11" t="str">
            <v>Hout</v>
          </cell>
          <cell r="E11">
            <v>156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Aul156h</v>
          </cell>
          <cell r="S11">
            <v>0.77500000000000002</v>
          </cell>
        </row>
        <row r="12">
          <cell r="B12" t="str">
            <v>Aul080h</v>
          </cell>
          <cell r="C12" t="str">
            <v>Aula</v>
          </cell>
          <cell r="D12" t="str">
            <v>Hout</v>
          </cell>
          <cell r="E12">
            <v>80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Aul080h</v>
          </cell>
          <cell r="S12">
            <v>0.77500000000000002</v>
          </cell>
        </row>
        <row r="13">
          <cell r="B13" t="str">
            <v>Aul104h</v>
          </cell>
          <cell r="C13" t="str">
            <v>Aula</v>
          </cell>
          <cell r="D13" t="str">
            <v>Hout</v>
          </cell>
          <cell r="E13">
            <v>104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Aul104h</v>
          </cell>
          <cell r="S13">
            <v>0.77500000000000002</v>
          </cell>
        </row>
        <row r="14">
          <cell r="B14" t="str">
            <v>Aul052h</v>
          </cell>
          <cell r="C14" t="str">
            <v>Aula</v>
          </cell>
          <cell r="D14" t="str">
            <v>Hout</v>
          </cell>
          <cell r="E14">
            <v>52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Aul052h</v>
          </cell>
          <cell r="S14">
            <v>0.77500000000000002</v>
          </cell>
        </row>
        <row r="15">
          <cell r="B15" t="str">
            <v>Aul026h</v>
          </cell>
          <cell r="C15" t="str">
            <v>Aula</v>
          </cell>
          <cell r="D15" t="str">
            <v>Hout</v>
          </cell>
          <cell r="E15">
            <v>26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Aul026h</v>
          </cell>
          <cell r="S15">
            <v>0.77500000000000002</v>
          </cell>
        </row>
        <row r="16">
          <cell r="B16" t="str">
            <v>Aul012h</v>
          </cell>
          <cell r="C16" t="str">
            <v>Aula</v>
          </cell>
          <cell r="D16" t="str">
            <v>Hout</v>
          </cell>
          <cell r="E16">
            <v>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Aul012h</v>
          </cell>
          <cell r="S16">
            <v>0.77500000000000002</v>
          </cell>
        </row>
        <row r="17">
          <cell r="B17" t="str">
            <v>Aul052hz</v>
          </cell>
          <cell r="C17" t="str">
            <v>Aula, weekend</v>
          </cell>
          <cell r="D17" t="str">
            <v>Hout</v>
          </cell>
          <cell r="E17">
            <v>52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Aul052hz</v>
          </cell>
          <cell r="S17">
            <v>0.77500000000000002</v>
          </cell>
        </row>
        <row r="18">
          <cell r="B18" t="str">
            <v>Aul200h</v>
          </cell>
          <cell r="D18" t="str">
            <v>Hout</v>
          </cell>
          <cell r="E18">
            <v>200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Aul200h</v>
          </cell>
          <cell r="S18">
            <v>0.77500000000000002</v>
          </cell>
        </row>
        <row r="19">
          <cell r="B19" t="str">
            <v>Aul040h</v>
          </cell>
          <cell r="D19" t="str">
            <v>Hout</v>
          </cell>
          <cell r="E19">
            <v>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Aul040h</v>
          </cell>
          <cell r="S19">
            <v>0.77500000000000002</v>
          </cell>
        </row>
        <row r="20">
          <cell r="B20" t="str">
            <v>Aul002h</v>
          </cell>
          <cell r="D20" t="str">
            <v>Hout</v>
          </cell>
          <cell r="E20">
            <v>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Aul002h</v>
          </cell>
          <cell r="S20">
            <v>0.77500000000000002</v>
          </cell>
        </row>
        <row r="21">
          <cell r="B21" t="str">
            <v>Aul004h</v>
          </cell>
          <cell r="D21" t="str">
            <v>Hout</v>
          </cell>
          <cell r="E21">
            <v>4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Aul004h</v>
          </cell>
          <cell r="S21">
            <v>0.77500000000000002</v>
          </cell>
        </row>
        <row r="22">
          <cell r="B22" t="str">
            <v>Aul009hf</v>
          </cell>
          <cell r="D22" t="str">
            <v>Hout</v>
          </cell>
          <cell r="E22">
            <v>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Aul009hf</v>
          </cell>
          <cell r="S22">
            <v>0.77500000000000002</v>
          </cell>
        </row>
        <row r="24">
          <cell r="B24" t="str">
            <v>Aul260l</v>
          </cell>
          <cell r="C24" t="str">
            <v>Aula</v>
          </cell>
          <cell r="D24" t="str">
            <v>Linoleum</v>
          </cell>
          <cell r="E24">
            <v>260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Aul260l</v>
          </cell>
          <cell r="S24">
            <v>0.77500000000000002</v>
          </cell>
        </row>
        <row r="25">
          <cell r="B25" t="str">
            <v>Aul260ln</v>
          </cell>
          <cell r="C25" t="str">
            <v>Aula</v>
          </cell>
          <cell r="D25" t="str">
            <v>Linoleum</v>
          </cell>
          <cell r="E25">
            <v>260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str">
            <v>Aul260ln</v>
          </cell>
          <cell r="S25">
            <v>0.77500000000000002</v>
          </cell>
        </row>
        <row r="26">
          <cell r="B26" t="str">
            <v>Aul156l</v>
          </cell>
          <cell r="C26" t="str">
            <v>Aula</v>
          </cell>
          <cell r="D26" t="str">
            <v>Linoleum</v>
          </cell>
          <cell r="E26">
            <v>156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Aul156l</v>
          </cell>
          <cell r="S26">
            <v>0.77500000000000002</v>
          </cell>
        </row>
        <row r="27">
          <cell r="B27" t="str">
            <v>Aul080l</v>
          </cell>
          <cell r="C27" t="str">
            <v>Aula</v>
          </cell>
          <cell r="D27" t="str">
            <v>Linoleum</v>
          </cell>
          <cell r="E27">
            <v>80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Aul080l</v>
          </cell>
          <cell r="S27">
            <v>0.77500000000000002</v>
          </cell>
        </row>
        <row r="28">
          <cell r="B28" t="str">
            <v>Aul104l</v>
          </cell>
          <cell r="C28" t="str">
            <v>Aula</v>
          </cell>
          <cell r="D28" t="str">
            <v>Linoleum</v>
          </cell>
          <cell r="E28">
            <v>104</v>
          </cell>
          <cell r="F28">
            <v>0.3311796819787986</v>
          </cell>
          <cell r="G28">
            <v>0</v>
          </cell>
          <cell r="H28">
            <v>0</v>
          </cell>
          <cell r="I28">
            <v>5.0055506478209666E-2</v>
          </cell>
          <cell r="J28">
            <v>0</v>
          </cell>
          <cell r="K28">
            <v>1.2916666666666667E-2</v>
          </cell>
          <cell r="L28">
            <v>5.1666666666666673E-2</v>
          </cell>
          <cell r="M28">
            <v>0</v>
          </cell>
          <cell r="N28">
            <v>0</v>
          </cell>
          <cell r="O28">
            <v>0</v>
          </cell>
          <cell r="P28">
            <v>0.44581852179034165</v>
          </cell>
          <cell r="Q28">
            <v>233.27877806052408</v>
          </cell>
          <cell r="R28" t="str">
            <v>Aul104l</v>
          </cell>
          <cell r="S28">
            <v>0.77500000000000002</v>
          </cell>
        </row>
        <row r="29">
          <cell r="B29" t="str">
            <v>Aul052l</v>
          </cell>
          <cell r="C29" t="str">
            <v>Aula</v>
          </cell>
          <cell r="D29" t="str">
            <v>Linoleum</v>
          </cell>
          <cell r="E29">
            <v>52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Aul052l</v>
          </cell>
          <cell r="S29">
            <v>0.77500000000000002</v>
          </cell>
        </row>
        <row r="30">
          <cell r="B30" t="str">
            <v>Aul026l</v>
          </cell>
          <cell r="C30" t="str">
            <v>Aula</v>
          </cell>
          <cell r="D30" t="str">
            <v>Linoleum</v>
          </cell>
          <cell r="E30">
            <v>26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Aul026l</v>
          </cell>
          <cell r="S30">
            <v>0.77500000000000002</v>
          </cell>
        </row>
        <row r="31">
          <cell r="B31" t="str">
            <v>Aul012l</v>
          </cell>
          <cell r="C31" t="str">
            <v>Aula</v>
          </cell>
          <cell r="D31" t="str">
            <v>Linoleum</v>
          </cell>
          <cell r="E31">
            <v>12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Aul012l</v>
          </cell>
          <cell r="S31">
            <v>0.77500000000000002</v>
          </cell>
        </row>
        <row r="32">
          <cell r="B32" t="str">
            <v>Aul052lz</v>
          </cell>
          <cell r="C32" t="str">
            <v>Aula, weekend</v>
          </cell>
          <cell r="D32" t="str">
            <v>Linoleum</v>
          </cell>
          <cell r="E32">
            <v>52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Aul052lz</v>
          </cell>
          <cell r="S32">
            <v>0.77500000000000002</v>
          </cell>
        </row>
        <row r="33">
          <cell r="B33" t="str">
            <v>Aul200l</v>
          </cell>
          <cell r="D33" t="str">
            <v>Linoleum</v>
          </cell>
          <cell r="E33">
            <v>200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Aul200l</v>
          </cell>
          <cell r="S33">
            <v>0.77500000000000002</v>
          </cell>
        </row>
        <row r="34">
          <cell r="B34" t="str">
            <v>Aul040l</v>
          </cell>
          <cell r="D34" t="str">
            <v>Linoleum</v>
          </cell>
          <cell r="E34">
            <v>40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Aul040l</v>
          </cell>
          <cell r="S34">
            <v>0.77500000000000002</v>
          </cell>
        </row>
        <row r="35">
          <cell r="B35" t="str">
            <v>Aul002l</v>
          </cell>
          <cell r="D35" t="str">
            <v>Linoleum</v>
          </cell>
          <cell r="E35">
            <v>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str">
            <v>Aul002l</v>
          </cell>
          <cell r="S35">
            <v>0.77500000000000002</v>
          </cell>
        </row>
        <row r="36">
          <cell r="B36" t="str">
            <v>Aul004l</v>
          </cell>
          <cell r="D36" t="str">
            <v>Linoleum</v>
          </cell>
          <cell r="E36">
            <v>4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 t="str">
            <v>Aul004l</v>
          </cell>
          <cell r="S36">
            <v>0.77500000000000002</v>
          </cell>
        </row>
        <row r="37">
          <cell r="B37" t="str">
            <v>Aul009lf</v>
          </cell>
          <cell r="D37" t="str">
            <v>Linoleum</v>
          </cell>
          <cell r="E37">
            <v>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str">
            <v>Aul009lf</v>
          </cell>
          <cell r="S37">
            <v>0.77500000000000002</v>
          </cell>
        </row>
        <row r="39">
          <cell r="B39" t="str">
            <v>Aul260t</v>
          </cell>
          <cell r="C39" t="str">
            <v>Aula</v>
          </cell>
          <cell r="D39" t="str">
            <v>Tapijt</v>
          </cell>
          <cell r="E39">
            <v>260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str">
            <v>Aul260t</v>
          </cell>
          <cell r="S39">
            <v>0.77500000000000002</v>
          </cell>
        </row>
        <row r="40">
          <cell r="B40" t="str">
            <v>Aul260tn</v>
          </cell>
          <cell r="C40" t="str">
            <v>Aula</v>
          </cell>
          <cell r="D40" t="str">
            <v>Tapijt</v>
          </cell>
          <cell r="E40">
            <v>260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Aul260tn</v>
          </cell>
          <cell r="S40">
            <v>0.77500000000000002</v>
          </cell>
        </row>
        <row r="41">
          <cell r="B41" t="str">
            <v>Aul156t</v>
          </cell>
          <cell r="C41" t="str">
            <v>Aula</v>
          </cell>
          <cell r="D41" t="str">
            <v>Tapijt</v>
          </cell>
          <cell r="E41">
            <v>156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>Aul156t</v>
          </cell>
          <cell r="S41">
            <v>0.77500000000000002</v>
          </cell>
        </row>
        <row r="42">
          <cell r="B42" t="str">
            <v>Aul080t</v>
          </cell>
          <cell r="C42" t="str">
            <v>Aula</v>
          </cell>
          <cell r="D42" t="str">
            <v>Tapijt</v>
          </cell>
          <cell r="E42">
            <v>80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Aul080t</v>
          </cell>
          <cell r="S42">
            <v>0.77500000000000002</v>
          </cell>
        </row>
        <row r="43">
          <cell r="B43" t="str">
            <v>Aul104t</v>
          </cell>
          <cell r="C43" t="str">
            <v>Aula</v>
          </cell>
          <cell r="D43" t="str">
            <v>Tapijt</v>
          </cell>
          <cell r="E43">
            <v>104</v>
          </cell>
          <cell r="F43">
            <v>0.26840468197879858</v>
          </cell>
          <cell r="G43">
            <v>0</v>
          </cell>
          <cell r="H43">
            <v>0</v>
          </cell>
          <cell r="I43">
            <v>5.0055506478209666E-2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0.31846018845700824</v>
          </cell>
          <cell r="Q43">
            <v>326.57143269272382</v>
          </cell>
          <cell r="R43" t="str">
            <v>Aul104t</v>
          </cell>
          <cell r="S43">
            <v>0.77500000000000002</v>
          </cell>
        </row>
        <row r="44">
          <cell r="B44" t="str">
            <v>Aul052t</v>
          </cell>
          <cell r="C44" t="str">
            <v>Aula</v>
          </cell>
          <cell r="D44" t="str">
            <v>Tapijt</v>
          </cell>
          <cell r="E44">
            <v>52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 t="str">
            <v>Aul052t</v>
          </cell>
          <cell r="S44">
            <v>0.77500000000000002</v>
          </cell>
        </row>
        <row r="45">
          <cell r="B45" t="str">
            <v>Aul026t</v>
          </cell>
          <cell r="C45" t="str">
            <v>Aula</v>
          </cell>
          <cell r="D45" t="str">
            <v>Tapijt</v>
          </cell>
          <cell r="E45">
            <v>26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Aul026t</v>
          </cell>
          <cell r="S45">
            <v>0.77500000000000002</v>
          </cell>
        </row>
        <row r="46">
          <cell r="B46" t="str">
            <v>Aul012t</v>
          </cell>
          <cell r="C46" t="str">
            <v>Aula</v>
          </cell>
          <cell r="D46" t="str">
            <v>Tapijt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Aul012t</v>
          </cell>
          <cell r="S46">
            <v>0.77500000000000002</v>
          </cell>
        </row>
        <row r="47">
          <cell r="B47" t="str">
            <v>Aul052tz</v>
          </cell>
          <cell r="C47" t="str">
            <v>Aula, weekend</v>
          </cell>
          <cell r="D47" t="str">
            <v>Tapijt</v>
          </cell>
          <cell r="E47">
            <v>52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Aul052tz</v>
          </cell>
          <cell r="S47">
            <v>0.77500000000000002</v>
          </cell>
        </row>
        <row r="48">
          <cell r="B48" t="str">
            <v>Aul200t</v>
          </cell>
          <cell r="D48" t="str">
            <v>Tapijt</v>
          </cell>
          <cell r="E48">
            <v>200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>Aul200t</v>
          </cell>
          <cell r="S48">
            <v>0.77500000000000002</v>
          </cell>
        </row>
        <row r="49">
          <cell r="B49" t="str">
            <v>Aul040t</v>
          </cell>
          <cell r="D49" t="str">
            <v>Tapijt</v>
          </cell>
          <cell r="E49">
            <v>40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>Aul040t</v>
          </cell>
          <cell r="S49">
            <v>0.77500000000000002</v>
          </cell>
        </row>
        <row r="50">
          <cell r="B50" t="str">
            <v>Aul002t</v>
          </cell>
          <cell r="D50" t="str">
            <v>Tapijt</v>
          </cell>
          <cell r="E50">
            <v>2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>Aul002t</v>
          </cell>
          <cell r="S50">
            <v>0.77500000000000002</v>
          </cell>
        </row>
        <row r="51">
          <cell r="B51" t="str">
            <v>Aul004t</v>
          </cell>
          <cell r="D51" t="str">
            <v>Tapijt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Aul004t</v>
          </cell>
          <cell r="S51">
            <v>0.77500000000000002</v>
          </cell>
        </row>
        <row r="52">
          <cell r="B52" t="str">
            <v>Aul009tf</v>
          </cell>
          <cell r="D52" t="str">
            <v>Tapijt</v>
          </cell>
          <cell r="E52">
            <v>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 t="str">
            <v>Aul009tf</v>
          </cell>
          <cell r="S52">
            <v>0.77500000000000002</v>
          </cell>
        </row>
        <row r="54">
          <cell r="B54" t="str">
            <v>Beh260l</v>
          </cell>
          <cell r="C54" t="str">
            <v>Behandel</v>
          </cell>
          <cell r="D54" t="str">
            <v>Linoleum</v>
          </cell>
          <cell r="E54">
            <v>260</v>
          </cell>
          <cell r="F54">
            <v>0.68435160104738468</v>
          </cell>
          <cell r="G54">
            <v>0</v>
          </cell>
          <cell r="H54">
            <v>0</v>
          </cell>
          <cell r="I54">
            <v>4.7676509558962715E-2</v>
          </cell>
          <cell r="J54">
            <v>0</v>
          </cell>
          <cell r="K54">
            <v>1.2916666666666668E-2</v>
          </cell>
          <cell r="L54">
            <v>5.1666666666666659E-2</v>
          </cell>
          <cell r="M54">
            <v>0</v>
          </cell>
          <cell r="N54">
            <v>0</v>
          </cell>
          <cell r="O54">
            <v>0</v>
          </cell>
          <cell r="P54">
            <v>0.79661144393968075</v>
          </cell>
          <cell r="Q54">
            <v>326.38245656396464</v>
          </cell>
          <cell r="R54" t="str">
            <v>Beh260l</v>
          </cell>
          <cell r="S54">
            <v>0.77500000000000002</v>
          </cell>
        </row>
        <row r="55">
          <cell r="B55" t="str">
            <v>Beh260ln</v>
          </cell>
          <cell r="C55" t="str">
            <v>Behandel</v>
          </cell>
          <cell r="D55" t="str">
            <v>Linoleum</v>
          </cell>
          <cell r="E55">
            <v>260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 t="str">
            <v>Beh260ln</v>
          </cell>
          <cell r="S55">
            <v>0.77500000000000002</v>
          </cell>
        </row>
        <row r="56">
          <cell r="B56" t="str">
            <v>Beh156l</v>
          </cell>
          <cell r="C56" t="str">
            <v>Behandel</v>
          </cell>
          <cell r="D56" t="str">
            <v>Linoleum</v>
          </cell>
          <cell r="E56">
            <v>156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 t="str">
            <v>Beh156l</v>
          </cell>
          <cell r="S56">
            <v>0.77500000000000002</v>
          </cell>
        </row>
        <row r="57">
          <cell r="B57" t="str">
            <v>Beh080l</v>
          </cell>
          <cell r="C57" t="str">
            <v>Behandel</v>
          </cell>
          <cell r="D57" t="str">
            <v>Linoleum</v>
          </cell>
          <cell r="E57">
            <v>80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str">
            <v>Beh080l</v>
          </cell>
          <cell r="S57">
            <v>0.77500000000000002</v>
          </cell>
        </row>
        <row r="58">
          <cell r="B58" t="str">
            <v>Beh104l</v>
          </cell>
          <cell r="C58" t="str">
            <v>Behandel</v>
          </cell>
          <cell r="D58" t="str">
            <v>Linoleum</v>
          </cell>
          <cell r="E58">
            <v>104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str">
            <v>Beh104l</v>
          </cell>
          <cell r="S58">
            <v>0.77500000000000002</v>
          </cell>
        </row>
        <row r="59">
          <cell r="B59" t="str">
            <v>Beh052l</v>
          </cell>
          <cell r="C59" t="str">
            <v>Behandel</v>
          </cell>
          <cell r="D59" t="str">
            <v>Linoleum</v>
          </cell>
          <cell r="E59">
            <v>52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str">
            <v>Beh052l</v>
          </cell>
          <cell r="S59">
            <v>0.77500000000000002</v>
          </cell>
        </row>
        <row r="60">
          <cell r="B60" t="str">
            <v>Beh026l</v>
          </cell>
          <cell r="C60" t="str">
            <v>Behandel</v>
          </cell>
          <cell r="D60" t="str">
            <v>Linoleum</v>
          </cell>
          <cell r="E60">
            <v>26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 t="str">
            <v>Beh026l</v>
          </cell>
          <cell r="S60">
            <v>0.77500000000000002</v>
          </cell>
        </row>
        <row r="61">
          <cell r="B61" t="str">
            <v>Beh012l</v>
          </cell>
          <cell r="C61" t="str">
            <v>Behandel</v>
          </cell>
          <cell r="D61" t="str">
            <v>Linoleum</v>
          </cell>
          <cell r="E61">
            <v>12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Beh012l</v>
          </cell>
          <cell r="S61">
            <v>0.77500000000000002</v>
          </cell>
        </row>
        <row r="62">
          <cell r="B62" t="str">
            <v>Beh052lz</v>
          </cell>
          <cell r="C62" t="str">
            <v>Behandel, weekend</v>
          </cell>
          <cell r="D62" t="str">
            <v>Linoleum</v>
          </cell>
          <cell r="E62">
            <v>52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 t="str">
            <v>Beh052lz</v>
          </cell>
          <cell r="S62">
            <v>0.77500000000000002</v>
          </cell>
        </row>
        <row r="63">
          <cell r="B63" t="str">
            <v>Beh200l</v>
          </cell>
          <cell r="D63" t="str">
            <v>Linoleum</v>
          </cell>
          <cell r="E63">
            <v>200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Beh200l</v>
          </cell>
          <cell r="S63">
            <v>0.77500000000000002</v>
          </cell>
        </row>
        <row r="64">
          <cell r="B64" t="str">
            <v>Beh040l</v>
          </cell>
          <cell r="D64" t="str">
            <v>Linoleum</v>
          </cell>
          <cell r="E64">
            <v>40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Beh040l</v>
          </cell>
          <cell r="S64">
            <v>0.77500000000000002</v>
          </cell>
        </row>
        <row r="65">
          <cell r="B65" t="str">
            <v>Beh002l</v>
          </cell>
          <cell r="D65" t="str">
            <v>Linoleum</v>
          </cell>
          <cell r="E65">
            <v>2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Beh002l</v>
          </cell>
          <cell r="S65">
            <v>0.77500000000000002</v>
          </cell>
        </row>
        <row r="66">
          <cell r="B66" t="str">
            <v>Beh004l</v>
          </cell>
          <cell r="D66" t="str">
            <v>Linoleum</v>
          </cell>
          <cell r="E66">
            <v>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Beh004l</v>
          </cell>
          <cell r="S66">
            <v>0.77500000000000002</v>
          </cell>
        </row>
        <row r="67">
          <cell r="B67" t="str">
            <v>Beh009lf</v>
          </cell>
          <cell r="D67" t="str">
            <v>Linoleum</v>
          </cell>
          <cell r="E67">
            <v>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Beh009lf</v>
          </cell>
          <cell r="S67">
            <v>0.77500000000000002</v>
          </cell>
        </row>
        <row r="69">
          <cell r="B69" t="str">
            <v>Bib260h</v>
          </cell>
          <cell r="C69" t="str">
            <v>Bibliotheek</v>
          </cell>
          <cell r="D69" t="str">
            <v>Hout</v>
          </cell>
          <cell r="E69">
            <v>260</v>
          </cell>
          <cell r="F69">
            <v>0.44962921251922844</v>
          </cell>
          <cell r="G69">
            <v>0</v>
          </cell>
          <cell r="H69">
            <v>0</v>
          </cell>
          <cell r="I69">
            <v>6.4308217962371307E-3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0.45606003431546555</v>
          </cell>
          <cell r="Q69">
            <v>570.1003824863833</v>
          </cell>
          <cell r="R69" t="str">
            <v>Bib260h</v>
          </cell>
          <cell r="S69">
            <v>0.77500000000000002</v>
          </cell>
        </row>
        <row r="70">
          <cell r="B70" t="str">
            <v>Bib260hn</v>
          </cell>
          <cell r="C70" t="str">
            <v>Bibliotheek</v>
          </cell>
          <cell r="D70" t="str">
            <v>Hout</v>
          </cell>
          <cell r="E70">
            <v>260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Bib260hn</v>
          </cell>
          <cell r="S70">
            <v>0.77500000000000002</v>
          </cell>
        </row>
        <row r="71">
          <cell r="B71" t="str">
            <v>Bib156h</v>
          </cell>
          <cell r="C71" t="str">
            <v>Bibliotheek</v>
          </cell>
          <cell r="D71" t="str">
            <v>Hout</v>
          </cell>
          <cell r="E71">
            <v>156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Bib156h</v>
          </cell>
          <cell r="S71">
            <v>0.77500000000000002</v>
          </cell>
        </row>
        <row r="72">
          <cell r="B72" t="str">
            <v>Bib080h</v>
          </cell>
          <cell r="C72" t="str">
            <v>Bibliotheek</v>
          </cell>
          <cell r="D72" t="str">
            <v>Hout</v>
          </cell>
          <cell r="E72">
            <v>80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Bib080h</v>
          </cell>
          <cell r="S72">
            <v>0.77500000000000002</v>
          </cell>
        </row>
        <row r="73">
          <cell r="B73" t="str">
            <v>Bib104h</v>
          </cell>
          <cell r="C73" t="str">
            <v>Bibliotheek</v>
          </cell>
          <cell r="D73" t="str">
            <v>Hout</v>
          </cell>
          <cell r="E73">
            <v>104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Bib104h</v>
          </cell>
          <cell r="S73">
            <v>0.77500000000000002</v>
          </cell>
        </row>
        <row r="74">
          <cell r="B74" t="str">
            <v>Bib052h</v>
          </cell>
          <cell r="C74" t="str">
            <v>Bibliotheek</v>
          </cell>
          <cell r="D74" t="str">
            <v>Hout</v>
          </cell>
          <cell r="E74">
            <v>52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Bib052h</v>
          </cell>
          <cell r="S74">
            <v>0.77500000000000002</v>
          </cell>
        </row>
        <row r="75">
          <cell r="B75" t="str">
            <v>Bib026h</v>
          </cell>
          <cell r="C75" t="str">
            <v>Bibliotheek</v>
          </cell>
          <cell r="D75" t="str">
            <v>Hout</v>
          </cell>
          <cell r="E75">
            <v>26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Bib026h</v>
          </cell>
          <cell r="S75">
            <v>0.77500000000000002</v>
          </cell>
        </row>
        <row r="76">
          <cell r="B76" t="str">
            <v>Bib012h</v>
          </cell>
          <cell r="C76" t="str">
            <v>Bibliotheek</v>
          </cell>
          <cell r="D76" t="str">
            <v>Hout</v>
          </cell>
          <cell r="E76">
            <v>12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Bib012h</v>
          </cell>
          <cell r="S76">
            <v>0.77500000000000002</v>
          </cell>
        </row>
        <row r="77">
          <cell r="B77" t="str">
            <v>Bib052hz</v>
          </cell>
          <cell r="C77" t="str">
            <v>Bibliotheek, weekend</v>
          </cell>
          <cell r="D77" t="str">
            <v>Hout</v>
          </cell>
          <cell r="E77">
            <v>52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 t="str">
            <v>Bib052hz</v>
          </cell>
          <cell r="S77">
            <v>0.77500000000000002</v>
          </cell>
        </row>
        <row r="78">
          <cell r="B78" t="str">
            <v>Bib200h</v>
          </cell>
          <cell r="D78" t="str">
            <v>Hout</v>
          </cell>
          <cell r="E78">
            <v>200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Bib200h</v>
          </cell>
          <cell r="S78">
            <v>0.77500000000000002</v>
          </cell>
        </row>
        <row r="79">
          <cell r="B79" t="str">
            <v>Bib040h</v>
          </cell>
          <cell r="D79" t="str">
            <v>Hout</v>
          </cell>
          <cell r="E79">
            <v>40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Bib040h</v>
          </cell>
          <cell r="S79">
            <v>0.77500000000000002</v>
          </cell>
        </row>
        <row r="80">
          <cell r="B80" t="str">
            <v>Bib002h</v>
          </cell>
          <cell r="D80" t="str">
            <v>Hout</v>
          </cell>
          <cell r="E80">
            <v>2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Bib002h</v>
          </cell>
          <cell r="S80">
            <v>0.77500000000000002</v>
          </cell>
        </row>
        <row r="81">
          <cell r="B81" t="str">
            <v>Bib004h</v>
          </cell>
          <cell r="D81" t="str">
            <v>Hout</v>
          </cell>
          <cell r="E81">
            <v>4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Bib004h</v>
          </cell>
          <cell r="S81">
            <v>0.77500000000000002</v>
          </cell>
        </row>
        <row r="82">
          <cell r="B82" t="str">
            <v>Bib009hf</v>
          </cell>
          <cell r="D82" t="str">
            <v>Hout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Bib009hf</v>
          </cell>
          <cell r="S82">
            <v>0.77500000000000002</v>
          </cell>
        </row>
        <row r="84">
          <cell r="B84" t="str">
            <v>Bib260l</v>
          </cell>
          <cell r="C84" t="str">
            <v>Bibliotheek</v>
          </cell>
          <cell r="D84" t="str">
            <v>Linoleum</v>
          </cell>
          <cell r="E84">
            <v>260</v>
          </cell>
          <cell r="F84">
            <v>0.4474764347414506</v>
          </cell>
          <cell r="G84">
            <v>0</v>
          </cell>
          <cell r="H84">
            <v>0</v>
          </cell>
          <cell r="I84">
            <v>6.4308217962371307E-3</v>
          </cell>
          <cell r="J84">
            <v>0</v>
          </cell>
          <cell r="K84">
            <v>1.291666666666667E-2</v>
          </cell>
          <cell r="L84">
            <v>5.1666666666666666E-2</v>
          </cell>
          <cell r="M84">
            <v>0</v>
          </cell>
          <cell r="N84">
            <v>0</v>
          </cell>
          <cell r="O84">
            <v>0</v>
          </cell>
          <cell r="P84">
            <v>0.51849058987102103</v>
          </cell>
          <cell r="Q84">
            <v>501.45558102544754</v>
          </cell>
          <cell r="R84" t="str">
            <v>Bib260l</v>
          </cell>
          <cell r="S84">
            <v>0.77500000000000002</v>
          </cell>
        </row>
        <row r="85">
          <cell r="B85" t="str">
            <v>Bib260ln</v>
          </cell>
          <cell r="C85" t="str">
            <v>Bibliotheek</v>
          </cell>
          <cell r="D85" t="str">
            <v>Linoleum</v>
          </cell>
          <cell r="E85">
            <v>260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Bib260ln</v>
          </cell>
          <cell r="S85">
            <v>0.77500000000000002</v>
          </cell>
        </row>
        <row r="86">
          <cell r="B86" t="str">
            <v>Bib156l</v>
          </cell>
          <cell r="C86" t="str">
            <v>Bibliotheek</v>
          </cell>
          <cell r="D86" t="str">
            <v>Linoleum</v>
          </cell>
          <cell r="E86">
            <v>156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Bib156l</v>
          </cell>
          <cell r="S86">
            <v>0.77500000000000002</v>
          </cell>
        </row>
        <row r="87">
          <cell r="B87" t="str">
            <v>Bib080l</v>
          </cell>
          <cell r="C87" t="str">
            <v>Bibliotheek</v>
          </cell>
          <cell r="D87" t="str">
            <v>Linoleum</v>
          </cell>
          <cell r="E87">
            <v>80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Bib080l</v>
          </cell>
          <cell r="S87">
            <v>0.77500000000000002</v>
          </cell>
        </row>
        <row r="88">
          <cell r="B88" t="str">
            <v>Bib104l</v>
          </cell>
          <cell r="C88" t="str">
            <v>Bibliotheek</v>
          </cell>
          <cell r="D88" t="str">
            <v>Linoleum</v>
          </cell>
          <cell r="E88">
            <v>104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Bib104l</v>
          </cell>
          <cell r="S88">
            <v>0.77500000000000002</v>
          </cell>
        </row>
        <row r="89">
          <cell r="B89" t="str">
            <v>Bib052l</v>
          </cell>
          <cell r="C89" t="str">
            <v>Bibliotheek</v>
          </cell>
          <cell r="D89" t="str">
            <v>Linoleum</v>
          </cell>
          <cell r="E89">
            <v>52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Bib052l</v>
          </cell>
          <cell r="S89">
            <v>0.77500000000000002</v>
          </cell>
        </row>
        <row r="90">
          <cell r="B90" t="str">
            <v>Bib026l</v>
          </cell>
          <cell r="C90" t="str">
            <v>Bibliotheek</v>
          </cell>
          <cell r="D90" t="str">
            <v>Linoleum</v>
          </cell>
          <cell r="E90">
            <v>26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Bib026l</v>
          </cell>
          <cell r="S90">
            <v>0.77500000000000002</v>
          </cell>
        </row>
        <row r="91">
          <cell r="B91" t="str">
            <v>Bib012l</v>
          </cell>
          <cell r="C91" t="str">
            <v>Bibliotheek</v>
          </cell>
          <cell r="D91" t="str">
            <v>Linoleum</v>
          </cell>
          <cell r="E91">
            <v>12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Bib012l</v>
          </cell>
          <cell r="S91">
            <v>0.77500000000000002</v>
          </cell>
        </row>
        <row r="92">
          <cell r="B92" t="str">
            <v>Bib052lz</v>
          </cell>
          <cell r="C92" t="str">
            <v>Bibliotheek, weekend</v>
          </cell>
          <cell r="D92" t="str">
            <v>Linoleum</v>
          </cell>
          <cell r="E92">
            <v>52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Bib052lz</v>
          </cell>
          <cell r="S92">
            <v>0.77500000000000002</v>
          </cell>
        </row>
        <row r="93">
          <cell r="B93" t="str">
            <v>Bib200l</v>
          </cell>
          <cell r="D93" t="str">
            <v>Linoleum</v>
          </cell>
          <cell r="E93">
            <v>200</v>
          </cell>
          <cell r="F93">
            <v>0.36269694507306827</v>
          </cell>
          <cell r="G93">
            <v>0</v>
          </cell>
          <cell r="H93">
            <v>0</v>
          </cell>
          <cell r="I93">
            <v>5.3590181635309424E-3</v>
          </cell>
          <cell r="J93">
            <v>0</v>
          </cell>
          <cell r="K93">
            <v>1.291666666666667E-2</v>
          </cell>
          <cell r="L93">
            <v>5.1666666666666666E-2</v>
          </cell>
          <cell r="M93">
            <v>0</v>
          </cell>
          <cell r="N93">
            <v>0</v>
          </cell>
          <cell r="O93">
            <v>0</v>
          </cell>
          <cell r="P93">
            <v>0.43263929656993261</v>
          </cell>
          <cell r="Q93">
            <v>462.27885812880993</v>
          </cell>
          <cell r="R93" t="str">
            <v>Bib200l</v>
          </cell>
          <cell r="S93">
            <v>0.77500000000000002</v>
          </cell>
        </row>
        <row r="94">
          <cell r="B94" t="str">
            <v>Bib040l</v>
          </cell>
          <cell r="D94" t="str">
            <v>Linoleum</v>
          </cell>
          <cell r="E94">
            <v>40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>Bib040l</v>
          </cell>
          <cell r="S94">
            <v>0.77500000000000002</v>
          </cell>
        </row>
        <row r="95">
          <cell r="B95" t="str">
            <v>Bib002l</v>
          </cell>
          <cell r="D95" t="str">
            <v>Linoleum</v>
          </cell>
          <cell r="E95">
            <v>2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>Bib002l</v>
          </cell>
          <cell r="S95">
            <v>0.77500000000000002</v>
          </cell>
        </row>
        <row r="96">
          <cell r="B96" t="str">
            <v>Bib004l</v>
          </cell>
          <cell r="D96" t="str">
            <v>Linoleum</v>
          </cell>
          <cell r="E96">
            <v>4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Bib004l</v>
          </cell>
          <cell r="S96">
            <v>0.77500000000000002</v>
          </cell>
        </row>
        <row r="97">
          <cell r="B97" t="str">
            <v>Bib009lf</v>
          </cell>
          <cell r="D97" t="str">
            <v>Linoleum</v>
          </cell>
          <cell r="E97">
            <v>9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Bib009lf</v>
          </cell>
          <cell r="S97">
            <v>0.77500000000000002</v>
          </cell>
        </row>
        <row r="99">
          <cell r="B99" t="str">
            <v>Bib260s</v>
          </cell>
          <cell r="C99" t="str">
            <v>Bibliotheek</v>
          </cell>
          <cell r="D99" t="str">
            <v>Steen</v>
          </cell>
          <cell r="E99">
            <v>260</v>
          </cell>
          <cell r="F99">
            <v>0.44101810140811731</v>
          </cell>
          <cell r="G99">
            <v>0</v>
          </cell>
          <cell r="H99">
            <v>0</v>
          </cell>
          <cell r="I99">
            <v>6.4308217962371307E-3</v>
          </cell>
          <cell r="J99">
            <v>0</v>
          </cell>
          <cell r="K99">
            <v>3.4444444444444444E-2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0.48189336764879886</v>
          </cell>
          <cell r="Q99">
            <v>539.53844865838971</v>
          </cell>
          <cell r="R99" t="str">
            <v>Bib260s</v>
          </cell>
          <cell r="S99">
            <v>0.77500000000000002</v>
          </cell>
        </row>
        <row r="100">
          <cell r="B100" t="str">
            <v>Bib260sn</v>
          </cell>
          <cell r="C100" t="str">
            <v>Bibliotheek</v>
          </cell>
          <cell r="D100" t="str">
            <v>Steen</v>
          </cell>
          <cell r="E100">
            <v>260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Bib260sn</v>
          </cell>
          <cell r="S100">
            <v>0.77500000000000002</v>
          </cell>
        </row>
        <row r="101">
          <cell r="B101" t="str">
            <v>Bib156s</v>
          </cell>
          <cell r="C101" t="str">
            <v>Bibliotheek</v>
          </cell>
          <cell r="D101" t="str">
            <v>Steen</v>
          </cell>
          <cell r="E101">
            <v>156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Bib156s</v>
          </cell>
          <cell r="S101">
            <v>0.77500000000000002</v>
          </cell>
        </row>
        <row r="102">
          <cell r="B102" t="str">
            <v>Bib080s</v>
          </cell>
          <cell r="C102" t="str">
            <v>Bibliotheek</v>
          </cell>
          <cell r="D102" t="str">
            <v>Steen</v>
          </cell>
          <cell r="E102">
            <v>80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Bib080s</v>
          </cell>
          <cell r="S102">
            <v>0.77500000000000002</v>
          </cell>
        </row>
        <row r="103">
          <cell r="B103" t="str">
            <v>Bib104s</v>
          </cell>
          <cell r="C103" t="str">
            <v>Bibliotheek</v>
          </cell>
          <cell r="D103" t="str">
            <v>Steen</v>
          </cell>
          <cell r="E103">
            <v>104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Bib104s</v>
          </cell>
          <cell r="S103">
            <v>0.77500000000000002</v>
          </cell>
        </row>
        <row r="104">
          <cell r="B104" t="str">
            <v>Bib052s</v>
          </cell>
          <cell r="C104" t="str">
            <v>Bibliotheek</v>
          </cell>
          <cell r="D104" t="str">
            <v>Steen</v>
          </cell>
          <cell r="E104">
            <v>52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Bib052s</v>
          </cell>
          <cell r="S104">
            <v>0.77500000000000002</v>
          </cell>
        </row>
        <row r="105">
          <cell r="B105" t="str">
            <v>Bib026s</v>
          </cell>
          <cell r="C105" t="str">
            <v>Bibliotheek</v>
          </cell>
          <cell r="D105" t="str">
            <v>Steen</v>
          </cell>
          <cell r="E105">
            <v>26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>Bib026s</v>
          </cell>
          <cell r="S105">
            <v>0.77500000000000002</v>
          </cell>
        </row>
        <row r="106">
          <cell r="B106" t="str">
            <v>Bib012s</v>
          </cell>
          <cell r="C106" t="str">
            <v>Bibliotheek</v>
          </cell>
          <cell r="D106" t="str">
            <v>Steen</v>
          </cell>
          <cell r="E106">
            <v>12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Bib012s</v>
          </cell>
          <cell r="S106">
            <v>0.77500000000000002</v>
          </cell>
        </row>
        <row r="107">
          <cell r="B107" t="str">
            <v>Bib052sz</v>
          </cell>
          <cell r="C107" t="str">
            <v>Bibliotheek, weekend</v>
          </cell>
          <cell r="D107" t="str">
            <v>Steen</v>
          </cell>
          <cell r="E107">
            <v>52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>Bib052sz</v>
          </cell>
          <cell r="S107">
            <v>0.77500000000000002</v>
          </cell>
        </row>
        <row r="108">
          <cell r="B108" t="str">
            <v>Bib200s</v>
          </cell>
          <cell r="D108" t="str">
            <v>Steen</v>
          </cell>
          <cell r="E108">
            <v>200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Bib200s</v>
          </cell>
          <cell r="S108">
            <v>0.77500000000000002</v>
          </cell>
        </row>
        <row r="109">
          <cell r="B109" t="str">
            <v>Bib040s</v>
          </cell>
          <cell r="D109" t="str">
            <v>Steen</v>
          </cell>
          <cell r="E109">
            <v>40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Bib040s</v>
          </cell>
          <cell r="S109">
            <v>0.77500000000000002</v>
          </cell>
        </row>
        <row r="110">
          <cell r="B110" t="str">
            <v>Bib002s</v>
          </cell>
          <cell r="D110" t="str">
            <v>Steen</v>
          </cell>
          <cell r="E110">
            <v>2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>Bib002s</v>
          </cell>
          <cell r="S110">
            <v>0.77500000000000002</v>
          </cell>
        </row>
        <row r="111">
          <cell r="B111" t="str">
            <v>Bib004s</v>
          </cell>
          <cell r="D111" t="str">
            <v>Steen</v>
          </cell>
          <cell r="E111">
            <v>4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>Bib004s</v>
          </cell>
          <cell r="S111">
            <v>0.77500000000000002</v>
          </cell>
        </row>
        <row r="112">
          <cell r="B112" t="str">
            <v>Bib009sf</v>
          </cell>
          <cell r="D112" t="str">
            <v>Steen</v>
          </cell>
          <cell r="E112">
            <v>9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>Bib009sf</v>
          </cell>
          <cell r="S112">
            <v>0.77500000000000002</v>
          </cell>
        </row>
        <row r="114">
          <cell r="B114" t="str">
            <v>Dot260s</v>
          </cell>
          <cell r="C114" t="str">
            <v>Douche - toilet</v>
          </cell>
          <cell r="D114" t="str">
            <v>Steen</v>
          </cell>
          <cell r="E114">
            <v>260</v>
          </cell>
          <cell r="F114">
            <v>2.9876294387170677</v>
          </cell>
          <cell r="G114">
            <v>0</v>
          </cell>
          <cell r="H114">
            <v>0</v>
          </cell>
          <cell r="I114">
            <v>9.7651775486827033E-2</v>
          </cell>
          <cell r="J114">
            <v>0</v>
          </cell>
          <cell r="K114">
            <v>3.4444444444444444E-2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3.1197256586483393</v>
          </cell>
          <cell r="Q114">
            <v>83.340661471062916</v>
          </cell>
          <cell r="R114" t="str">
            <v>Dot260s</v>
          </cell>
          <cell r="S114">
            <v>0.77500000000000002</v>
          </cell>
        </row>
        <row r="115">
          <cell r="B115" t="str">
            <v>Dot260sn</v>
          </cell>
          <cell r="C115" t="str">
            <v>Douche - toilet</v>
          </cell>
          <cell r="D115" t="str">
            <v>Steen</v>
          </cell>
          <cell r="E115">
            <v>260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 t="str">
            <v>Dot260sn</v>
          </cell>
          <cell r="S115">
            <v>0.77500000000000002</v>
          </cell>
        </row>
        <row r="116">
          <cell r="B116" t="str">
            <v>Dot156s</v>
          </cell>
          <cell r="C116" t="str">
            <v>Douche - toilet</v>
          </cell>
          <cell r="D116" t="str">
            <v>Steen</v>
          </cell>
          <cell r="E116">
            <v>156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 t="str">
            <v>Dot156s</v>
          </cell>
          <cell r="S116">
            <v>0.77500000000000002</v>
          </cell>
        </row>
        <row r="117">
          <cell r="B117" t="str">
            <v>Dot080s</v>
          </cell>
          <cell r="C117" t="str">
            <v>Douche - toilet</v>
          </cell>
          <cell r="D117" t="str">
            <v>Steen</v>
          </cell>
          <cell r="E117">
            <v>80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 t="str">
            <v>Dot080s</v>
          </cell>
          <cell r="S117">
            <v>0.77500000000000002</v>
          </cell>
        </row>
        <row r="118">
          <cell r="B118" t="str">
            <v>Dot104s</v>
          </cell>
          <cell r="C118" t="str">
            <v>Douche - toilet</v>
          </cell>
          <cell r="D118" t="str">
            <v>Steen</v>
          </cell>
          <cell r="E118">
            <v>104</v>
          </cell>
          <cell r="F118">
            <v>1.648450744558992</v>
          </cell>
          <cell r="G118">
            <v>0</v>
          </cell>
          <cell r="H118">
            <v>0</v>
          </cell>
          <cell r="I118">
            <v>9.7651775486827033E-2</v>
          </cell>
          <cell r="J118">
            <v>0</v>
          </cell>
          <cell r="K118">
            <v>3.4444444444444444E-2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1.7805469644902636</v>
          </cell>
          <cell r="Q118">
            <v>58.409018169185565</v>
          </cell>
          <cell r="R118" t="str">
            <v>Dot104s</v>
          </cell>
          <cell r="S118">
            <v>0.77500000000000002</v>
          </cell>
        </row>
        <row r="119">
          <cell r="B119" t="str">
            <v>Dot052s</v>
          </cell>
          <cell r="C119" t="str">
            <v>Douche - toilet</v>
          </cell>
          <cell r="D119" t="str">
            <v>Steen</v>
          </cell>
          <cell r="E119">
            <v>52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 t="str">
            <v>Dot052s</v>
          </cell>
          <cell r="S119">
            <v>0.77500000000000002</v>
          </cell>
        </row>
        <row r="120">
          <cell r="B120" t="str">
            <v>Dot026s</v>
          </cell>
          <cell r="C120" t="str">
            <v>Douche - toilet</v>
          </cell>
          <cell r="D120" t="str">
            <v>Steen</v>
          </cell>
          <cell r="E120">
            <v>26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 t="str">
            <v>Dot026s</v>
          </cell>
          <cell r="S120">
            <v>0.77500000000000002</v>
          </cell>
        </row>
        <row r="121">
          <cell r="B121" t="str">
            <v>Dot012s</v>
          </cell>
          <cell r="C121" t="str">
            <v>Douche - toilet</v>
          </cell>
          <cell r="D121" t="str">
            <v>Steen</v>
          </cell>
          <cell r="E121">
            <v>12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Dot012s</v>
          </cell>
          <cell r="S121">
            <v>0.77500000000000002</v>
          </cell>
        </row>
        <row r="122">
          <cell r="B122" t="str">
            <v>Dot052sz</v>
          </cell>
          <cell r="C122" t="str">
            <v>Douche - toilet, weekend</v>
          </cell>
          <cell r="D122" t="str">
            <v>Steen</v>
          </cell>
          <cell r="E122">
            <v>52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Dot052sz</v>
          </cell>
          <cell r="S122">
            <v>0.77500000000000002</v>
          </cell>
        </row>
        <row r="123">
          <cell r="B123" t="str">
            <v>Dot200s</v>
          </cell>
          <cell r="D123" t="str">
            <v>Steen</v>
          </cell>
          <cell r="E123">
            <v>200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Dot200s</v>
          </cell>
          <cell r="S123">
            <v>0.77500000000000002</v>
          </cell>
        </row>
        <row r="124">
          <cell r="B124" t="str">
            <v>Dot040s</v>
          </cell>
          <cell r="D124" t="str">
            <v>Steen</v>
          </cell>
          <cell r="E124">
            <v>40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Dot040s</v>
          </cell>
          <cell r="S124">
            <v>0.77500000000000002</v>
          </cell>
        </row>
        <row r="125">
          <cell r="B125" t="str">
            <v>Dot002s</v>
          </cell>
          <cell r="D125" t="str">
            <v>Steen</v>
          </cell>
          <cell r="E125">
            <v>2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Dot002s</v>
          </cell>
          <cell r="S125">
            <v>0.77500000000000002</v>
          </cell>
        </row>
        <row r="126">
          <cell r="B126" t="str">
            <v>Dot004s</v>
          </cell>
          <cell r="D126" t="str">
            <v>Steen</v>
          </cell>
          <cell r="E126">
            <v>4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Dot004s</v>
          </cell>
          <cell r="S126">
            <v>0.77500000000000002</v>
          </cell>
        </row>
        <row r="127">
          <cell r="B127" t="str">
            <v>Dot009sf</v>
          </cell>
          <cell r="D127" t="str">
            <v>Steen</v>
          </cell>
          <cell r="E127">
            <v>9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Dot009sf</v>
          </cell>
          <cell r="S127">
            <v>0.77500000000000002</v>
          </cell>
        </row>
        <row r="129">
          <cell r="B129" t="str">
            <v>Dou260s</v>
          </cell>
          <cell r="C129" t="str">
            <v>Douche</v>
          </cell>
          <cell r="D129" t="str">
            <v>Steen</v>
          </cell>
          <cell r="E129">
            <v>260</v>
          </cell>
          <cell r="F129">
            <v>2.8515334982477838</v>
          </cell>
          <cell r="G129">
            <v>0</v>
          </cell>
          <cell r="H129">
            <v>0</v>
          </cell>
          <cell r="I129">
            <v>8.9785611214182645E-2</v>
          </cell>
          <cell r="J129">
            <v>0</v>
          </cell>
          <cell r="K129">
            <v>3.4444444444444444E-2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2.9757635539064111</v>
          </cell>
          <cell r="Q129">
            <v>87.37253323056764</v>
          </cell>
          <cell r="R129" t="str">
            <v>Dou260s</v>
          </cell>
          <cell r="S129">
            <v>0.77500000000000002</v>
          </cell>
        </row>
        <row r="130">
          <cell r="B130" t="str">
            <v>Dou260sn</v>
          </cell>
          <cell r="C130" t="str">
            <v>Douche</v>
          </cell>
          <cell r="D130" t="str">
            <v>Steen</v>
          </cell>
          <cell r="E130">
            <v>260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Dou260sn</v>
          </cell>
          <cell r="S130">
            <v>0.77500000000000002</v>
          </cell>
        </row>
        <row r="131">
          <cell r="B131" t="str">
            <v>Dou156s</v>
          </cell>
          <cell r="C131" t="str">
            <v>Douche</v>
          </cell>
          <cell r="D131" t="str">
            <v>Steen</v>
          </cell>
          <cell r="E131">
            <v>156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Dou156s</v>
          </cell>
          <cell r="S131">
            <v>0.77500000000000002</v>
          </cell>
        </row>
        <row r="132">
          <cell r="B132" t="str">
            <v>Dou080s</v>
          </cell>
          <cell r="C132" t="str">
            <v>Douche</v>
          </cell>
          <cell r="D132" t="str">
            <v>Steen</v>
          </cell>
          <cell r="E132">
            <v>80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Dou080s</v>
          </cell>
          <cell r="S132">
            <v>0.77500000000000002</v>
          </cell>
        </row>
        <row r="133">
          <cell r="B133" t="str">
            <v>Dou104s</v>
          </cell>
          <cell r="C133" t="str">
            <v>Douche</v>
          </cell>
          <cell r="D133" t="str">
            <v>Steen</v>
          </cell>
          <cell r="E133">
            <v>104</v>
          </cell>
          <cell r="F133">
            <v>1.5639646980004123</v>
          </cell>
          <cell r="G133">
            <v>0</v>
          </cell>
          <cell r="H133">
            <v>0</v>
          </cell>
          <cell r="I133">
            <v>8.9785611214182645E-2</v>
          </cell>
          <cell r="J133">
            <v>0</v>
          </cell>
          <cell r="K133">
            <v>3.4444444444444444E-2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1.6881947536590394</v>
          </cell>
          <cell r="Q133">
            <v>61.604266791249955</v>
          </cell>
          <cell r="R133" t="str">
            <v>Dou104s</v>
          </cell>
          <cell r="S133">
            <v>0.77500000000000002</v>
          </cell>
        </row>
        <row r="134">
          <cell r="B134" t="str">
            <v>Dou052s</v>
          </cell>
          <cell r="C134" t="str">
            <v>Douche</v>
          </cell>
          <cell r="D134" t="str">
            <v>Steen</v>
          </cell>
          <cell r="E134">
            <v>52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Dou052s</v>
          </cell>
          <cell r="S134">
            <v>0.77500000000000002</v>
          </cell>
        </row>
        <row r="135">
          <cell r="B135" t="str">
            <v>Dou026s</v>
          </cell>
          <cell r="C135" t="str">
            <v>Douche</v>
          </cell>
          <cell r="D135" t="str">
            <v>Steen</v>
          </cell>
          <cell r="E135">
            <v>26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Dou026s</v>
          </cell>
          <cell r="S135">
            <v>0.77500000000000002</v>
          </cell>
        </row>
        <row r="136">
          <cell r="B136" t="str">
            <v>Dou012s</v>
          </cell>
          <cell r="C136" t="str">
            <v>Douche</v>
          </cell>
          <cell r="D136" t="str">
            <v>Steen</v>
          </cell>
          <cell r="E136">
            <v>12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Dou012s</v>
          </cell>
          <cell r="S136">
            <v>0.77500000000000002</v>
          </cell>
        </row>
        <row r="137">
          <cell r="B137" t="str">
            <v>Dou052sz</v>
          </cell>
          <cell r="C137" t="str">
            <v>Douche, weekend</v>
          </cell>
          <cell r="D137" t="str">
            <v>Steen</v>
          </cell>
          <cell r="E137">
            <v>52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Dou052sz</v>
          </cell>
          <cell r="S137">
            <v>0.77500000000000002</v>
          </cell>
        </row>
        <row r="138">
          <cell r="B138" t="str">
            <v>Dou200s</v>
          </cell>
          <cell r="D138" t="str">
            <v>Steen</v>
          </cell>
          <cell r="E138">
            <v>200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 t="str">
            <v>Dou200s</v>
          </cell>
          <cell r="S138">
            <v>0.77500000000000002</v>
          </cell>
        </row>
        <row r="139">
          <cell r="B139" t="str">
            <v>Dou040s</v>
          </cell>
          <cell r="D139" t="str">
            <v>Steen</v>
          </cell>
          <cell r="E139">
            <v>40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 t="str">
            <v>Dou040s</v>
          </cell>
          <cell r="S139">
            <v>0.77500000000000002</v>
          </cell>
        </row>
        <row r="140">
          <cell r="B140" t="str">
            <v>Dou002s</v>
          </cell>
          <cell r="D140" t="str">
            <v>Steen</v>
          </cell>
          <cell r="E140">
            <v>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Dou002s</v>
          </cell>
          <cell r="S140">
            <v>0.77500000000000002</v>
          </cell>
        </row>
        <row r="141">
          <cell r="B141" t="str">
            <v>Dou004s</v>
          </cell>
          <cell r="D141" t="str">
            <v>Steen</v>
          </cell>
          <cell r="E141">
            <v>4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Dou004s</v>
          </cell>
          <cell r="S141">
            <v>0.77500000000000002</v>
          </cell>
        </row>
        <row r="142">
          <cell r="B142" t="str">
            <v>Dou009sf</v>
          </cell>
          <cell r="D142" t="str">
            <v>Steen</v>
          </cell>
          <cell r="E142">
            <v>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Dou009sf</v>
          </cell>
          <cell r="S142">
            <v>0.77500000000000002</v>
          </cell>
        </row>
        <row r="144">
          <cell r="B144" t="str">
            <v>Ent260t</v>
          </cell>
          <cell r="C144" t="str">
            <v>Entree</v>
          </cell>
          <cell r="D144" t="str">
            <v>Tapijt</v>
          </cell>
          <cell r="E144">
            <v>260</v>
          </cell>
          <cell r="F144">
            <v>0.68091086881273799</v>
          </cell>
          <cell r="G144">
            <v>0</v>
          </cell>
          <cell r="H144">
            <v>0</v>
          </cell>
          <cell r="I144">
            <v>1.1266874350986502E-3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0.68203755624783668</v>
          </cell>
          <cell r="Q144">
            <v>381.21067911621276</v>
          </cell>
          <cell r="R144" t="str">
            <v>Ent260t</v>
          </cell>
          <cell r="S144">
            <v>0.77500000000000002</v>
          </cell>
        </row>
        <row r="145">
          <cell r="B145" t="str">
            <v>Ent260tn</v>
          </cell>
          <cell r="C145" t="str">
            <v>Entree, naloopronde</v>
          </cell>
          <cell r="D145" t="str">
            <v>Tapijt</v>
          </cell>
          <cell r="E145">
            <v>260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Ent260tn</v>
          </cell>
          <cell r="S145">
            <v>0.77500000000000002</v>
          </cell>
        </row>
        <row r="146">
          <cell r="B146" t="str">
            <v>Ent156t</v>
          </cell>
          <cell r="C146" t="str">
            <v>Entree</v>
          </cell>
          <cell r="D146" t="str">
            <v>Tapijt</v>
          </cell>
          <cell r="E146">
            <v>156</v>
          </cell>
          <cell r="F146">
            <v>0.45297663551401868</v>
          </cell>
          <cell r="G146">
            <v>0</v>
          </cell>
          <cell r="H146">
            <v>0</v>
          </cell>
          <cell r="I146">
            <v>1.1266874350986502E-3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0.45410332294911732</v>
          </cell>
          <cell r="Q146">
            <v>343.53415206670917</v>
          </cell>
          <cell r="R146" t="str">
            <v>Ent156t</v>
          </cell>
          <cell r="S146">
            <v>0.77500000000000002</v>
          </cell>
        </row>
        <row r="147">
          <cell r="B147" t="str">
            <v>Ent080t</v>
          </cell>
          <cell r="C147" t="str">
            <v>Entree</v>
          </cell>
          <cell r="D147" t="str">
            <v>Tapijt</v>
          </cell>
          <cell r="E147">
            <v>80</v>
          </cell>
          <cell r="F147">
            <v>0.28151760989961927</v>
          </cell>
          <cell r="G147">
            <v>0</v>
          </cell>
          <cell r="H147">
            <v>0</v>
          </cell>
          <cell r="I147">
            <v>9.389061959155417E-4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0.28245651609553479</v>
          </cell>
          <cell r="Q147">
            <v>283.22943689124077</v>
          </cell>
          <cell r="R147" t="str">
            <v>Ent080t</v>
          </cell>
          <cell r="S147">
            <v>0.77500000000000002</v>
          </cell>
        </row>
        <row r="148">
          <cell r="B148" t="str">
            <v>Ent104t</v>
          </cell>
          <cell r="C148" t="str">
            <v>Entree</v>
          </cell>
          <cell r="D148" t="str">
            <v>Tapijt</v>
          </cell>
          <cell r="E148">
            <v>104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Ent104t</v>
          </cell>
          <cell r="S148">
            <v>0.77500000000000002</v>
          </cell>
        </row>
        <row r="149">
          <cell r="B149" t="str">
            <v>Ent052t</v>
          </cell>
          <cell r="C149" t="str">
            <v>Entree</v>
          </cell>
          <cell r="D149" t="str">
            <v>Tapijt</v>
          </cell>
          <cell r="E149">
            <v>52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 t="str">
            <v>Ent052t</v>
          </cell>
          <cell r="S149">
            <v>0.77500000000000002</v>
          </cell>
        </row>
        <row r="150">
          <cell r="B150" t="str">
            <v>Ent026t</v>
          </cell>
          <cell r="C150" t="str">
            <v>Entree</v>
          </cell>
          <cell r="D150" t="str">
            <v>Tapijt</v>
          </cell>
          <cell r="E150">
            <v>26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Ent026t</v>
          </cell>
          <cell r="S150">
            <v>0.77500000000000002</v>
          </cell>
        </row>
        <row r="151">
          <cell r="B151" t="str">
            <v>Ent012t</v>
          </cell>
          <cell r="C151" t="str">
            <v>Entree</v>
          </cell>
          <cell r="D151" t="str">
            <v>Tapijt</v>
          </cell>
          <cell r="E151">
            <v>12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Ent012t</v>
          </cell>
          <cell r="S151">
            <v>0.77500000000000002</v>
          </cell>
        </row>
        <row r="152">
          <cell r="B152" t="str">
            <v>Ent052tz</v>
          </cell>
          <cell r="C152" t="str">
            <v>Entree, weekend</v>
          </cell>
          <cell r="D152" t="str">
            <v>Tapijt</v>
          </cell>
          <cell r="E152">
            <v>52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Ent052tz</v>
          </cell>
          <cell r="S152">
            <v>0.77500000000000002</v>
          </cell>
        </row>
        <row r="153">
          <cell r="B153" t="str">
            <v>Ent200t</v>
          </cell>
          <cell r="D153" t="str">
            <v>Tapijt</v>
          </cell>
          <cell r="E153">
            <v>200</v>
          </cell>
          <cell r="F153">
            <v>0.19146309276566284</v>
          </cell>
          <cell r="G153">
            <v>0</v>
          </cell>
          <cell r="H153">
            <v>0</v>
          </cell>
          <cell r="I153">
            <v>9.389061959155417E-4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0.19240199896157839</v>
          </cell>
          <cell r="Q153">
            <v>1039.4902395995318</v>
          </cell>
          <cell r="R153" t="str">
            <v>Ent200t</v>
          </cell>
          <cell r="S153">
            <v>0.77500000000000002</v>
          </cell>
        </row>
        <row r="154">
          <cell r="B154" t="str">
            <v>Ent040t</v>
          </cell>
          <cell r="D154" t="str">
            <v>Tapijt</v>
          </cell>
          <cell r="E154">
            <v>40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Ent040t</v>
          </cell>
          <cell r="S154">
            <v>0.77500000000000002</v>
          </cell>
        </row>
        <row r="155">
          <cell r="B155" t="str">
            <v>Ent002t</v>
          </cell>
          <cell r="D155" t="str">
            <v>Tapijt</v>
          </cell>
          <cell r="E155">
            <v>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Ent002t</v>
          </cell>
          <cell r="S155">
            <v>0.77500000000000002</v>
          </cell>
        </row>
        <row r="156">
          <cell r="B156" t="str">
            <v>Ent004t</v>
          </cell>
          <cell r="D156" t="str">
            <v>Tapijt</v>
          </cell>
          <cell r="E156">
            <v>4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Ent004t</v>
          </cell>
          <cell r="S156">
            <v>0.77500000000000002</v>
          </cell>
        </row>
        <row r="157">
          <cell r="B157" t="str">
            <v>Ent009tf</v>
          </cell>
          <cell r="D157" t="str">
            <v>Tapijt</v>
          </cell>
          <cell r="E157">
            <v>9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Ent009tf</v>
          </cell>
          <cell r="S157">
            <v>0.77500000000000002</v>
          </cell>
        </row>
        <row r="159">
          <cell r="B159" t="str">
            <v>Ent260s</v>
          </cell>
          <cell r="C159" t="str">
            <v>Entree</v>
          </cell>
          <cell r="D159" t="str">
            <v>Steen</v>
          </cell>
          <cell r="E159">
            <v>260</v>
          </cell>
          <cell r="F159">
            <v>1.0081330910349602</v>
          </cell>
          <cell r="G159">
            <v>0</v>
          </cell>
          <cell r="H159">
            <v>0</v>
          </cell>
          <cell r="I159">
            <v>1.1266874350986502E-3</v>
          </cell>
          <cell r="J159">
            <v>0</v>
          </cell>
          <cell r="K159">
            <v>3.4444444444444444E-2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1.0437042229145033</v>
          </cell>
          <cell r="Q159">
            <v>249.11272206407304</v>
          </cell>
          <cell r="R159" t="str">
            <v>Ent260s</v>
          </cell>
          <cell r="S159">
            <v>0.77500000000000002</v>
          </cell>
        </row>
        <row r="160">
          <cell r="B160" t="str">
            <v>Ent260sn</v>
          </cell>
          <cell r="C160" t="str">
            <v>Entree, naloopronde</v>
          </cell>
          <cell r="D160" t="str">
            <v>Steen</v>
          </cell>
          <cell r="E160">
            <v>260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 t="str">
            <v>Ent260sn</v>
          </cell>
          <cell r="S160">
            <v>0.77500000000000002</v>
          </cell>
        </row>
        <row r="161">
          <cell r="B161" t="str">
            <v>Ent156s</v>
          </cell>
          <cell r="C161" t="str">
            <v>Entree</v>
          </cell>
          <cell r="D161" t="str">
            <v>Steen</v>
          </cell>
          <cell r="E161">
            <v>156</v>
          </cell>
          <cell r="F161">
            <v>0.64586552440290756</v>
          </cell>
          <cell r="G161">
            <v>0</v>
          </cell>
          <cell r="H161">
            <v>0</v>
          </cell>
          <cell r="I161">
            <v>1.1266874350986502E-3</v>
          </cell>
          <cell r="J161">
            <v>0</v>
          </cell>
          <cell r="K161">
            <v>3.4444444444444444E-2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0.68143665628245076</v>
          </cell>
          <cell r="Q161">
            <v>228.92810147762157</v>
          </cell>
          <cell r="R161" t="str">
            <v>Ent156s</v>
          </cell>
          <cell r="S161">
            <v>0.77500000000000002</v>
          </cell>
        </row>
        <row r="162">
          <cell r="B162" t="str">
            <v>Ent080s</v>
          </cell>
          <cell r="C162" t="str">
            <v>Entree</v>
          </cell>
          <cell r="D162" t="str">
            <v>Steen</v>
          </cell>
          <cell r="E162">
            <v>80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 t="str">
            <v>Ent080s</v>
          </cell>
          <cell r="S162">
            <v>0.77500000000000002</v>
          </cell>
        </row>
        <row r="163">
          <cell r="B163" t="str">
            <v>Ent104s</v>
          </cell>
          <cell r="C163" t="str">
            <v>Entree</v>
          </cell>
          <cell r="D163" t="str">
            <v>Steen</v>
          </cell>
          <cell r="E163">
            <v>104</v>
          </cell>
          <cell r="F163">
            <v>0.46473174108688126</v>
          </cell>
          <cell r="G163">
            <v>0</v>
          </cell>
          <cell r="H163">
            <v>0</v>
          </cell>
          <cell r="I163">
            <v>1.1266874350986502E-3</v>
          </cell>
          <cell r="J163">
            <v>0</v>
          </cell>
          <cell r="K163">
            <v>3.4444444444444444E-2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0.50030287296642428</v>
          </cell>
          <cell r="Q163">
            <v>207.87408112081638</v>
          </cell>
          <cell r="R163" t="str">
            <v>Ent104s</v>
          </cell>
          <cell r="S163">
            <v>0.77500000000000002</v>
          </cell>
        </row>
        <row r="164">
          <cell r="B164" t="str">
            <v>Ent052s</v>
          </cell>
          <cell r="C164" t="str">
            <v>Entree</v>
          </cell>
          <cell r="D164" t="str">
            <v>Steen</v>
          </cell>
          <cell r="E164">
            <v>52</v>
          </cell>
          <cell r="F164">
            <v>0.28359795777085506</v>
          </cell>
          <cell r="G164">
            <v>0</v>
          </cell>
          <cell r="H164">
            <v>0</v>
          </cell>
          <cell r="I164">
            <v>1.1266874350986502E-3</v>
          </cell>
          <cell r="J164">
            <v>0</v>
          </cell>
          <cell r="K164">
            <v>3.4444444444444444E-2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0.31916908965039814</v>
          </cell>
          <cell r="Q164">
            <v>162.92304513873259</v>
          </cell>
          <cell r="R164" t="str">
            <v>Ent052s</v>
          </cell>
          <cell r="S164">
            <v>0.77500000000000002</v>
          </cell>
        </row>
        <row r="165">
          <cell r="B165" t="str">
            <v>Ent026s</v>
          </cell>
          <cell r="C165" t="str">
            <v>Entree</v>
          </cell>
          <cell r="D165" t="str">
            <v>Steen</v>
          </cell>
          <cell r="E165">
            <v>26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 t="str">
            <v>Ent026s</v>
          </cell>
          <cell r="S165">
            <v>0.77500000000000002</v>
          </cell>
        </row>
        <row r="166">
          <cell r="B166" t="str">
            <v>Ent012s</v>
          </cell>
          <cell r="C166" t="str">
            <v>Entree</v>
          </cell>
          <cell r="D166" t="str">
            <v>Steen</v>
          </cell>
          <cell r="E166">
            <v>12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 t="str">
            <v>Ent012s</v>
          </cell>
          <cell r="S166">
            <v>0.77500000000000002</v>
          </cell>
        </row>
        <row r="167">
          <cell r="B167" t="str">
            <v>Ent052sz</v>
          </cell>
          <cell r="C167" t="str">
            <v>Entree, weekend</v>
          </cell>
          <cell r="D167" t="str">
            <v>Steen</v>
          </cell>
          <cell r="E167">
            <v>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Ent052sz</v>
          </cell>
          <cell r="S167">
            <v>0.77500000000000002</v>
          </cell>
        </row>
        <row r="168">
          <cell r="B168" t="str">
            <v>Ent200s</v>
          </cell>
          <cell r="D168" t="str">
            <v>Steen</v>
          </cell>
          <cell r="E168">
            <v>200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 t="str">
            <v>Ent200s</v>
          </cell>
          <cell r="S168">
            <v>0.77500000000000002</v>
          </cell>
        </row>
        <row r="169">
          <cell r="B169" t="str">
            <v>Ent040s</v>
          </cell>
          <cell r="D169" t="str">
            <v>Steen</v>
          </cell>
          <cell r="E169">
            <v>40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 t="str">
            <v>Ent040s</v>
          </cell>
          <cell r="S169">
            <v>0.77500000000000002</v>
          </cell>
        </row>
        <row r="170">
          <cell r="B170" t="str">
            <v>Ent002s</v>
          </cell>
          <cell r="D170" t="str">
            <v>Steen</v>
          </cell>
          <cell r="E170">
            <v>2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Ent002s</v>
          </cell>
          <cell r="S170">
            <v>0.77500000000000002</v>
          </cell>
        </row>
        <row r="171">
          <cell r="B171" t="str">
            <v>Ent004s</v>
          </cell>
          <cell r="D171" t="str">
            <v>Steen</v>
          </cell>
          <cell r="E171">
            <v>4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Ent004s</v>
          </cell>
          <cell r="S171">
            <v>0.77500000000000002</v>
          </cell>
        </row>
        <row r="172">
          <cell r="B172" t="str">
            <v>Ent009sf</v>
          </cell>
          <cell r="D172" t="str">
            <v>Steen</v>
          </cell>
          <cell r="E172">
            <v>9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 t="str">
            <v>Ent009sf</v>
          </cell>
          <cell r="S172">
            <v>0.77500000000000002</v>
          </cell>
        </row>
        <row r="174">
          <cell r="B174" t="str">
            <v>Exp260h</v>
          </cell>
          <cell r="C174" t="str">
            <v>Expositie</v>
          </cell>
          <cell r="D174" t="str">
            <v>Hout</v>
          </cell>
          <cell r="E174">
            <v>260</v>
          </cell>
          <cell r="F174">
            <v>0.4453076085670335</v>
          </cell>
          <cell r="G174">
            <v>0</v>
          </cell>
          <cell r="H174">
            <v>0</v>
          </cell>
          <cell r="I174">
            <v>6.4308217962371307E-3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0.4517384303632706</v>
          </cell>
          <cell r="Q174">
            <v>575.55430869788529</v>
          </cell>
          <cell r="R174" t="str">
            <v>Exp260h</v>
          </cell>
          <cell r="S174">
            <v>0.77500000000000002</v>
          </cell>
        </row>
        <row r="175">
          <cell r="B175" t="str">
            <v>Exp260hn</v>
          </cell>
          <cell r="C175" t="str">
            <v>Expositie</v>
          </cell>
          <cell r="D175" t="str">
            <v>Hout</v>
          </cell>
          <cell r="E175">
            <v>260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Exp260hn</v>
          </cell>
          <cell r="S175">
            <v>0.77500000000000002</v>
          </cell>
        </row>
        <row r="176">
          <cell r="B176" t="str">
            <v>Exp156h</v>
          </cell>
          <cell r="C176" t="str">
            <v>Expositie</v>
          </cell>
          <cell r="D176" t="str">
            <v>Hout</v>
          </cell>
          <cell r="E176">
            <v>156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Exp156h</v>
          </cell>
          <cell r="S176">
            <v>0.77500000000000002</v>
          </cell>
        </row>
        <row r="177">
          <cell r="B177" t="str">
            <v>Exp080h</v>
          </cell>
          <cell r="C177" t="str">
            <v>Expositie</v>
          </cell>
          <cell r="D177" t="str">
            <v>Hout</v>
          </cell>
          <cell r="E177">
            <v>80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Exp080h</v>
          </cell>
          <cell r="S177">
            <v>0.77500000000000002</v>
          </cell>
        </row>
        <row r="178">
          <cell r="B178" t="str">
            <v>Exp104h</v>
          </cell>
          <cell r="C178" t="str">
            <v>Expositie</v>
          </cell>
          <cell r="D178" t="str">
            <v>Hout</v>
          </cell>
          <cell r="E178">
            <v>104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Exp104h</v>
          </cell>
          <cell r="S178">
            <v>0.77500000000000002</v>
          </cell>
        </row>
        <row r="179">
          <cell r="B179" t="str">
            <v>Exp052h</v>
          </cell>
          <cell r="C179" t="str">
            <v>Expositie</v>
          </cell>
          <cell r="D179" t="str">
            <v>Hout</v>
          </cell>
          <cell r="E179">
            <v>52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Exp052h</v>
          </cell>
          <cell r="S179">
            <v>0.77500000000000002</v>
          </cell>
        </row>
        <row r="180">
          <cell r="B180" t="str">
            <v>Exp026h</v>
          </cell>
          <cell r="C180" t="str">
            <v>Expositie</v>
          </cell>
          <cell r="D180" t="str">
            <v>Hout</v>
          </cell>
          <cell r="E180">
            <v>26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Exp026h</v>
          </cell>
          <cell r="S180">
            <v>0.77500000000000002</v>
          </cell>
        </row>
        <row r="181">
          <cell r="B181" t="str">
            <v>Exp012h</v>
          </cell>
          <cell r="C181" t="str">
            <v>Expositie</v>
          </cell>
          <cell r="D181" t="str">
            <v>Hout</v>
          </cell>
          <cell r="E181">
            <v>12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Exp012h</v>
          </cell>
          <cell r="S181">
            <v>0.77500000000000002</v>
          </cell>
        </row>
        <row r="182">
          <cell r="B182" t="str">
            <v>Exp052hz</v>
          </cell>
          <cell r="C182" t="str">
            <v>Expositie, weekend</v>
          </cell>
          <cell r="D182" t="str">
            <v>Hout</v>
          </cell>
          <cell r="E182">
            <v>52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Exp052hz</v>
          </cell>
          <cell r="S182">
            <v>0.77500000000000002</v>
          </cell>
        </row>
        <row r="183">
          <cell r="B183" t="str">
            <v>Exp200h</v>
          </cell>
          <cell r="D183" t="str">
            <v>Hout</v>
          </cell>
          <cell r="E183">
            <v>200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Exp200h</v>
          </cell>
          <cell r="S183">
            <v>0.77500000000000002</v>
          </cell>
        </row>
        <row r="184">
          <cell r="B184" t="str">
            <v>Exp040h</v>
          </cell>
          <cell r="D184" t="str">
            <v>Hout</v>
          </cell>
          <cell r="E184">
            <v>40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Exp040h</v>
          </cell>
          <cell r="S184">
            <v>0.77500000000000002</v>
          </cell>
        </row>
        <row r="185">
          <cell r="B185" t="str">
            <v>Exp002h</v>
          </cell>
          <cell r="D185" t="str">
            <v>Hout</v>
          </cell>
          <cell r="E185">
            <v>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Exp002h</v>
          </cell>
          <cell r="S185">
            <v>0.77500000000000002</v>
          </cell>
        </row>
        <row r="186">
          <cell r="B186" t="str">
            <v>Exp004h</v>
          </cell>
          <cell r="D186" t="str">
            <v>Hout</v>
          </cell>
          <cell r="E186">
            <v>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Exp004h</v>
          </cell>
          <cell r="S186">
            <v>0.77500000000000002</v>
          </cell>
        </row>
        <row r="187">
          <cell r="B187" t="str">
            <v>Exp009hf</v>
          </cell>
          <cell r="D187" t="str">
            <v>Hout</v>
          </cell>
          <cell r="E187">
            <v>9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Exp009hf</v>
          </cell>
          <cell r="S187">
            <v>0.77500000000000002</v>
          </cell>
        </row>
        <row r="189">
          <cell r="B189" t="str">
            <v>Exp260s</v>
          </cell>
          <cell r="C189" t="str">
            <v>Expositie</v>
          </cell>
          <cell r="D189" t="str">
            <v>Steen</v>
          </cell>
          <cell r="E189">
            <v>260</v>
          </cell>
          <cell r="F189">
            <v>0.43669649745592237</v>
          </cell>
          <cell r="G189">
            <v>0</v>
          </cell>
          <cell r="H189">
            <v>0</v>
          </cell>
          <cell r="I189">
            <v>6.4308217962371307E-3</v>
          </cell>
          <cell r="J189">
            <v>0</v>
          </cell>
          <cell r="K189">
            <v>3.4444444444444444E-2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0.47757176369660392</v>
          </cell>
          <cell r="Q189">
            <v>544.42079654687279</v>
          </cell>
          <cell r="R189" t="str">
            <v>Exp260s</v>
          </cell>
          <cell r="S189">
            <v>0.77500000000000002</v>
          </cell>
        </row>
        <row r="190">
          <cell r="B190" t="str">
            <v>Exp260sn</v>
          </cell>
          <cell r="C190" t="str">
            <v>Expositie</v>
          </cell>
          <cell r="D190" t="str">
            <v>Steen</v>
          </cell>
          <cell r="E190">
            <v>260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Exp260sn</v>
          </cell>
          <cell r="S190">
            <v>0.77500000000000002</v>
          </cell>
        </row>
        <row r="191">
          <cell r="B191" t="str">
            <v>Exp156s</v>
          </cell>
          <cell r="C191" t="str">
            <v>Expositie</v>
          </cell>
          <cell r="D191" t="str">
            <v>Steen</v>
          </cell>
          <cell r="E191">
            <v>156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Exp156s</v>
          </cell>
          <cell r="S191">
            <v>0.77500000000000002</v>
          </cell>
        </row>
        <row r="192">
          <cell r="B192" t="str">
            <v>Exp080s</v>
          </cell>
          <cell r="C192" t="str">
            <v>Expositie</v>
          </cell>
          <cell r="D192" t="str">
            <v>Steen</v>
          </cell>
          <cell r="E192">
            <v>80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 t="str">
            <v>Exp080s</v>
          </cell>
          <cell r="S192">
            <v>0.77500000000000002</v>
          </cell>
        </row>
        <row r="193">
          <cell r="B193" t="str">
            <v>Exp104s</v>
          </cell>
          <cell r="C193" t="str">
            <v>Expositie</v>
          </cell>
          <cell r="D193" t="str">
            <v>Steen</v>
          </cell>
          <cell r="E193">
            <v>104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Exp104s</v>
          </cell>
          <cell r="S193">
            <v>0.77500000000000002</v>
          </cell>
        </row>
        <row r="194">
          <cell r="B194" t="str">
            <v>Exp052s</v>
          </cell>
          <cell r="C194" t="str">
            <v>Expositie</v>
          </cell>
          <cell r="D194" t="str">
            <v>Steen</v>
          </cell>
          <cell r="E194">
            <v>52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 t="str">
            <v>Exp052s</v>
          </cell>
          <cell r="S194">
            <v>0.77500000000000002</v>
          </cell>
        </row>
        <row r="195">
          <cell r="B195" t="str">
            <v>Exp026s</v>
          </cell>
          <cell r="C195" t="str">
            <v>Expositie</v>
          </cell>
          <cell r="D195" t="str">
            <v>Steen</v>
          </cell>
          <cell r="E195">
            <v>26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 t="str">
            <v>Exp026s</v>
          </cell>
          <cell r="S195">
            <v>0.77500000000000002</v>
          </cell>
        </row>
        <row r="196">
          <cell r="B196" t="str">
            <v>Exp012s</v>
          </cell>
          <cell r="C196" t="str">
            <v>Expositie</v>
          </cell>
          <cell r="D196" t="str">
            <v>Steen</v>
          </cell>
          <cell r="E196">
            <v>12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Exp012s</v>
          </cell>
          <cell r="S196">
            <v>0.77500000000000002</v>
          </cell>
        </row>
        <row r="197">
          <cell r="B197" t="str">
            <v>Exp052sz</v>
          </cell>
          <cell r="C197" t="str">
            <v>Expositie, weekend</v>
          </cell>
          <cell r="D197" t="str">
            <v>Steen</v>
          </cell>
          <cell r="E197">
            <v>52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Exp052sz</v>
          </cell>
          <cell r="S197">
            <v>0.77500000000000002</v>
          </cell>
        </row>
        <row r="198">
          <cell r="B198" t="str">
            <v>Exp200s</v>
          </cell>
          <cell r="D198" t="str">
            <v>Steen</v>
          </cell>
          <cell r="E198">
            <v>200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Exp200s</v>
          </cell>
          <cell r="S198">
            <v>0.77500000000000002</v>
          </cell>
        </row>
        <row r="199">
          <cell r="B199" t="str">
            <v>Exp040s</v>
          </cell>
          <cell r="D199" t="str">
            <v>Steen</v>
          </cell>
          <cell r="E199">
            <v>40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>Exp040s</v>
          </cell>
          <cell r="S199">
            <v>0.77500000000000002</v>
          </cell>
        </row>
        <row r="200">
          <cell r="B200" t="str">
            <v>Exp002s</v>
          </cell>
          <cell r="D200" t="str">
            <v>Steen</v>
          </cell>
          <cell r="E200">
            <v>2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 t="str">
            <v>Exp002s</v>
          </cell>
          <cell r="S200">
            <v>0.77500000000000002</v>
          </cell>
        </row>
        <row r="201">
          <cell r="B201" t="str">
            <v>Exp004s</v>
          </cell>
          <cell r="D201" t="str">
            <v>Steen</v>
          </cell>
          <cell r="E201">
            <v>4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 t="str">
            <v>Exp004s</v>
          </cell>
          <cell r="S201">
            <v>0.77500000000000002</v>
          </cell>
        </row>
        <row r="202">
          <cell r="B202" t="str">
            <v>Exp009sf</v>
          </cell>
          <cell r="D202" t="str">
            <v>Steen</v>
          </cell>
          <cell r="E202">
            <v>9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Exp009sf</v>
          </cell>
          <cell r="S202">
            <v>0.77500000000000002</v>
          </cell>
        </row>
        <row r="204">
          <cell r="B204" t="str">
            <v>Exp260t</v>
          </cell>
          <cell r="C204" t="str">
            <v>Expositie</v>
          </cell>
          <cell r="D204" t="str">
            <v>Tapijt</v>
          </cell>
          <cell r="E204">
            <v>260</v>
          </cell>
          <cell r="F204">
            <v>0.38709649745592239</v>
          </cell>
          <cell r="G204">
            <v>0</v>
          </cell>
          <cell r="H204">
            <v>0</v>
          </cell>
          <cell r="I204">
            <v>6.4308217962371307E-3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0.3935273192521595</v>
          </cell>
          <cell r="Q204">
            <v>660.69110651349831</v>
          </cell>
          <cell r="R204" t="str">
            <v>Exp260t</v>
          </cell>
          <cell r="S204">
            <v>0.77500000000000002</v>
          </cell>
        </row>
        <row r="205">
          <cell r="B205" t="str">
            <v>Exp260tn</v>
          </cell>
          <cell r="C205" t="str">
            <v>Expositie</v>
          </cell>
          <cell r="D205" t="str">
            <v>Tapijt</v>
          </cell>
          <cell r="E205">
            <v>260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>Exp260tn</v>
          </cell>
          <cell r="S205">
            <v>0.77500000000000002</v>
          </cell>
        </row>
        <row r="206">
          <cell r="B206" t="str">
            <v>Exp156t</v>
          </cell>
          <cell r="C206" t="str">
            <v>Expositie</v>
          </cell>
          <cell r="D206" t="str">
            <v>Tapijt</v>
          </cell>
          <cell r="E206">
            <v>156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 t="str">
            <v>Exp156t</v>
          </cell>
          <cell r="S206">
            <v>0.77500000000000002</v>
          </cell>
        </row>
        <row r="207">
          <cell r="B207" t="str">
            <v>Exp080t</v>
          </cell>
          <cell r="C207" t="str">
            <v>Expositie</v>
          </cell>
          <cell r="D207" t="str">
            <v>Tapijt</v>
          </cell>
          <cell r="E207">
            <v>80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 t="str">
            <v>Exp080t</v>
          </cell>
          <cell r="S207">
            <v>0.77500000000000002</v>
          </cell>
        </row>
        <row r="208">
          <cell r="B208" t="str">
            <v>Exp104t</v>
          </cell>
          <cell r="C208" t="str">
            <v>Expositie</v>
          </cell>
          <cell r="D208" t="str">
            <v>Tapijt</v>
          </cell>
          <cell r="E208">
            <v>104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 t="str">
            <v>Exp104t</v>
          </cell>
          <cell r="S208">
            <v>0.77500000000000002</v>
          </cell>
        </row>
        <row r="209">
          <cell r="B209" t="str">
            <v>Exp052t</v>
          </cell>
          <cell r="C209" t="str">
            <v>Expositie</v>
          </cell>
          <cell r="D209" t="str">
            <v>Tapijt</v>
          </cell>
          <cell r="E209">
            <v>52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 t="str">
            <v>Exp052t</v>
          </cell>
          <cell r="S209">
            <v>0.77500000000000002</v>
          </cell>
        </row>
        <row r="210">
          <cell r="B210" t="str">
            <v>Exp026t</v>
          </cell>
          <cell r="C210" t="str">
            <v>Expositie</v>
          </cell>
          <cell r="D210" t="str">
            <v>Tapijt</v>
          </cell>
          <cell r="E210">
            <v>26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 t="str">
            <v>Exp026t</v>
          </cell>
          <cell r="S210">
            <v>0.77500000000000002</v>
          </cell>
        </row>
        <row r="211">
          <cell r="B211" t="str">
            <v>Exp012t</v>
          </cell>
          <cell r="C211" t="str">
            <v>Expositie</v>
          </cell>
          <cell r="D211" t="str">
            <v>Tapijt</v>
          </cell>
          <cell r="E211">
            <v>12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 t="str">
            <v>Exp012t</v>
          </cell>
          <cell r="S211">
            <v>0.77500000000000002</v>
          </cell>
        </row>
        <row r="212">
          <cell r="B212" t="str">
            <v>Exp052tz</v>
          </cell>
          <cell r="C212" t="str">
            <v>Expositie, weekend</v>
          </cell>
          <cell r="D212" t="str">
            <v>Tapijt</v>
          </cell>
          <cell r="E212">
            <v>52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 t="str">
            <v>Exp052tz</v>
          </cell>
          <cell r="S212">
            <v>0.77500000000000002</v>
          </cell>
        </row>
        <row r="213">
          <cell r="B213" t="str">
            <v>Exp200t</v>
          </cell>
          <cell r="D213" t="str">
            <v>Tapijt</v>
          </cell>
          <cell r="E213">
            <v>200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 t="str">
            <v>Exp200t</v>
          </cell>
          <cell r="S213">
            <v>0.77500000000000002</v>
          </cell>
        </row>
        <row r="214">
          <cell r="B214" t="str">
            <v>Exp040t</v>
          </cell>
          <cell r="D214" t="str">
            <v>Tapijt</v>
          </cell>
          <cell r="E214">
            <v>40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 t="str">
            <v>Exp040t</v>
          </cell>
          <cell r="S214">
            <v>0.77500000000000002</v>
          </cell>
        </row>
        <row r="215">
          <cell r="B215" t="str">
            <v>Exp002t</v>
          </cell>
          <cell r="D215" t="str">
            <v>Tapijt</v>
          </cell>
          <cell r="E215">
            <v>2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 t="str">
            <v>Exp002t</v>
          </cell>
          <cell r="S215">
            <v>0.77500000000000002</v>
          </cell>
        </row>
        <row r="216">
          <cell r="B216" t="str">
            <v>Exp004t</v>
          </cell>
          <cell r="D216" t="str">
            <v>Tapijt</v>
          </cell>
          <cell r="E216">
            <v>4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 t="str">
            <v>Exp004t</v>
          </cell>
          <cell r="S216">
            <v>0.77500000000000002</v>
          </cell>
        </row>
        <row r="217">
          <cell r="B217" t="str">
            <v>Exp009tf</v>
          </cell>
          <cell r="D217" t="str">
            <v>Tapijt</v>
          </cell>
          <cell r="E217">
            <v>9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 t="str">
            <v>Exp009tf</v>
          </cell>
          <cell r="S217">
            <v>0.77500000000000002</v>
          </cell>
        </row>
        <row r="219">
          <cell r="B219" t="str">
            <v>Gan260l</v>
          </cell>
          <cell r="C219" t="str">
            <v>Gang/hal</v>
          </cell>
          <cell r="D219" t="str">
            <v>Linoleum</v>
          </cell>
          <cell r="E219">
            <v>260</v>
          </cell>
          <cell r="F219">
            <v>0.50211476578411396</v>
          </cell>
          <cell r="G219">
            <v>0</v>
          </cell>
          <cell r="H219">
            <v>0</v>
          </cell>
          <cell r="I219">
            <v>1.2451912197329712E-2</v>
          </cell>
          <cell r="J219">
            <v>0</v>
          </cell>
          <cell r="K219">
            <v>1.2916666666666667E-2</v>
          </cell>
          <cell r="L219">
            <v>5.1666666666666673E-2</v>
          </cell>
          <cell r="M219">
            <v>0</v>
          </cell>
          <cell r="N219">
            <v>0</v>
          </cell>
          <cell r="O219">
            <v>0</v>
          </cell>
          <cell r="P219">
            <v>0.57915001131477695</v>
          </cell>
          <cell r="Q219">
            <v>448.93377349635574</v>
          </cell>
          <cell r="R219" t="str">
            <v>Gan260l</v>
          </cell>
          <cell r="S219">
            <v>0.77500000000000002</v>
          </cell>
        </row>
        <row r="220">
          <cell r="B220" t="str">
            <v>Gan260ln</v>
          </cell>
          <cell r="C220" t="str">
            <v>Gang/hal, naloopronde</v>
          </cell>
          <cell r="D220" t="str">
            <v>Linoleum</v>
          </cell>
          <cell r="E220">
            <v>260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 t="str">
            <v>Gan260ln</v>
          </cell>
          <cell r="S220">
            <v>0.77500000000000002</v>
          </cell>
        </row>
        <row r="221">
          <cell r="B221" t="str">
            <v>Gan156l</v>
          </cell>
          <cell r="C221" t="str">
            <v>Gang/hal</v>
          </cell>
          <cell r="D221" t="str">
            <v>Linoleum</v>
          </cell>
          <cell r="E221">
            <v>156</v>
          </cell>
          <cell r="F221">
            <v>0.36627060043750476</v>
          </cell>
          <cell r="G221">
            <v>0</v>
          </cell>
          <cell r="H221">
            <v>0</v>
          </cell>
          <cell r="I221">
            <v>1.2451912197329712E-2</v>
          </cell>
          <cell r="J221">
            <v>0</v>
          </cell>
          <cell r="K221">
            <v>1.2916666666666667E-2</v>
          </cell>
          <cell r="L221">
            <v>5.1666666666666673E-2</v>
          </cell>
          <cell r="M221">
            <v>0</v>
          </cell>
          <cell r="N221">
            <v>0</v>
          </cell>
          <cell r="O221">
            <v>0</v>
          </cell>
          <cell r="P221">
            <v>0.44330584596816786</v>
          </cell>
          <cell r="Q221">
            <v>351.90151769665999</v>
          </cell>
          <cell r="R221" t="str">
            <v>Gan156l</v>
          </cell>
          <cell r="S221">
            <v>0.77500000000000002</v>
          </cell>
        </row>
        <row r="222">
          <cell r="B222" t="str">
            <v>Gan080l</v>
          </cell>
          <cell r="C222" t="str">
            <v>Gang/hal</v>
          </cell>
          <cell r="D222" t="str">
            <v>Linoleum</v>
          </cell>
          <cell r="E222">
            <v>80</v>
          </cell>
          <cell r="F222">
            <v>0.25123099353171913</v>
          </cell>
          <cell r="G222">
            <v>0</v>
          </cell>
          <cell r="H222">
            <v>0</v>
          </cell>
          <cell r="I222">
            <v>1.0376593497774761E-2</v>
          </cell>
          <cell r="J222">
            <v>0</v>
          </cell>
          <cell r="K222">
            <v>1.2916666666666667E-2</v>
          </cell>
          <cell r="L222">
            <v>5.1666666666666673E-2</v>
          </cell>
          <cell r="M222">
            <v>0</v>
          </cell>
          <cell r="N222">
            <v>0</v>
          </cell>
          <cell r="O222">
            <v>0</v>
          </cell>
          <cell r="P222">
            <v>0.32619092036282726</v>
          </cell>
          <cell r="Q222">
            <v>245.25514048954761</v>
          </cell>
          <cell r="R222" t="str">
            <v>Gan080l</v>
          </cell>
          <cell r="S222">
            <v>0.77500000000000002</v>
          </cell>
        </row>
        <row r="223">
          <cell r="B223" t="str">
            <v>Gan104l</v>
          </cell>
          <cell r="C223" t="str">
            <v>Gang/hal</v>
          </cell>
          <cell r="D223" t="str">
            <v>Linoleum</v>
          </cell>
          <cell r="E223">
            <v>104</v>
          </cell>
          <cell r="F223">
            <v>0.29834851776420007</v>
          </cell>
          <cell r="G223">
            <v>0</v>
          </cell>
          <cell r="H223">
            <v>0</v>
          </cell>
          <cell r="I223">
            <v>1.2451912197329712E-2</v>
          </cell>
          <cell r="J223">
            <v>0</v>
          </cell>
          <cell r="K223">
            <v>1.2916666666666667E-2</v>
          </cell>
          <cell r="L223">
            <v>5.1666666666666673E-2</v>
          </cell>
          <cell r="M223">
            <v>0</v>
          </cell>
          <cell r="N223">
            <v>0</v>
          </cell>
          <cell r="O223">
            <v>0</v>
          </cell>
          <cell r="P223">
            <v>0.37538376329486317</v>
          </cell>
          <cell r="Q223">
            <v>277.0498092063408</v>
          </cell>
          <cell r="R223" t="str">
            <v>Gan104l</v>
          </cell>
          <cell r="S223">
            <v>0.77500000000000002</v>
          </cell>
        </row>
        <row r="224">
          <cell r="B224" t="str">
            <v>Gan052l</v>
          </cell>
          <cell r="C224" t="str">
            <v>Gang/hal</v>
          </cell>
          <cell r="D224" t="str">
            <v>Linoleum</v>
          </cell>
          <cell r="E224">
            <v>52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 t="str">
            <v>Gan052l</v>
          </cell>
          <cell r="S224">
            <v>0.77500000000000002</v>
          </cell>
        </row>
        <row r="225">
          <cell r="B225" t="str">
            <v>Gan026l</v>
          </cell>
          <cell r="C225" t="str">
            <v>Gang/hal</v>
          </cell>
          <cell r="D225" t="str">
            <v>Linoleum</v>
          </cell>
          <cell r="E225">
            <v>26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 t="str">
            <v>Gan026l</v>
          </cell>
          <cell r="S225">
            <v>0.77500000000000002</v>
          </cell>
        </row>
        <row r="226">
          <cell r="B226" t="str">
            <v>Gan012l</v>
          </cell>
          <cell r="C226" t="str">
            <v>Gang/hal</v>
          </cell>
          <cell r="D226" t="str">
            <v>Linoleum</v>
          </cell>
          <cell r="E226">
            <v>12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 t="str">
            <v>Gan012l</v>
          </cell>
          <cell r="S226">
            <v>0.77500000000000002</v>
          </cell>
        </row>
        <row r="227">
          <cell r="B227" t="str">
            <v>Gan052lz</v>
          </cell>
          <cell r="C227" t="str">
            <v>Gang/hal, weekend</v>
          </cell>
          <cell r="D227" t="str">
            <v>Linoleum</v>
          </cell>
          <cell r="E227">
            <v>52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 t="str">
            <v>Gan052lz</v>
          </cell>
          <cell r="S227">
            <v>0.77500000000000002</v>
          </cell>
        </row>
        <row r="228">
          <cell r="B228" t="str">
            <v>Gan200l</v>
          </cell>
          <cell r="D228" t="str">
            <v>Linoleum</v>
          </cell>
          <cell r="E228">
            <v>200</v>
          </cell>
          <cell r="F228">
            <v>0.38926716310251186</v>
          </cell>
          <cell r="G228">
            <v>0</v>
          </cell>
          <cell r="H228">
            <v>0</v>
          </cell>
          <cell r="I228">
            <v>1.0376593497774761E-2</v>
          </cell>
          <cell r="J228">
            <v>0</v>
          </cell>
          <cell r="K228">
            <v>1.2916666666666667E-2</v>
          </cell>
          <cell r="L228">
            <v>5.1666666666666673E-2</v>
          </cell>
          <cell r="M228">
            <v>0</v>
          </cell>
          <cell r="N228">
            <v>0</v>
          </cell>
          <cell r="O228">
            <v>0</v>
          </cell>
          <cell r="P228">
            <v>0.46422708993362</v>
          </cell>
          <cell r="Q228">
            <v>430.82362993637037</v>
          </cell>
          <cell r="R228" t="str">
            <v>Gan200l</v>
          </cell>
          <cell r="S228">
            <v>0.77500000000000002</v>
          </cell>
        </row>
        <row r="229">
          <cell r="B229" t="str">
            <v>Gan040l</v>
          </cell>
          <cell r="D229" t="str">
            <v>Linoleum</v>
          </cell>
          <cell r="E229">
            <v>40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 t="str">
            <v>Gan040l</v>
          </cell>
          <cell r="S229">
            <v>0.77500000000000002</v>
          </cell>
        </row>
        <row r="230">
          <cell r="B230" t="str">
            <v>Gan002l</v>
          </cell>
          <cell r="D230" t="str">
            <v>Linoleum</v>
          </cell>
          <cell r="E230">
            <v>2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 t="str">
            <v>Gan002l</v>
          </cell>
          <cell r="S230">
            <v>0.77500000000000002</v>
          </cell>
        </row>
        <row r="231">
          <cell r="B231" t="str">
            <v>Gan004l</v>
          </cell>
          <cell r="D231" t="str">
            <v>Linoleum</v>
          </cell>
          <cell r="E231">
            <v>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 t="str">
            <v>Gan004l</v>
          </cell>
          <cell r="S231">
            <v>0.77500000000000002</v>
          </cell>
        </row>
        <row r="232">
          <cell r="B232" t="str">
            <v>Gan009lf</v>
          </cell>
          <cell r="D232" t="str">
            <v>Linoleum</v>
          </cell>
          <cell r="E232">
            <v>9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 t="str">
            <v>Gan009lf</v>
          </cell>
          <cell r="S232">
            <v>0.77500000000000002</v>
          </cell>
        </row>
        <row r="234">
          <cell r="B234" t="str">
            <v>Gan260s</v>
          </cell>
          <cell r="C234" t="str">
            <v>Gang/hal</v>
          </cell>
          <cell r="D234" t="str">
            <v>Steen</v>
          </cell>
          <cell r="E234">
            <v>260</v>
          </cell>
          <cell r="F234">
            <v>0.49565643245078067</v>
          </cell>
          <cell r="G234">
            <v>0</v>
          </cell>
          <cell r="H234">
            <v>0</v>
          </cell>
          <cell r="I234">
            <v>1.2451912197329712E-2</v>
          </cell>
          <cell r="J234">
            <v>0</v>
          </cell>
          <cell r="K234">
            <v>3.4444444444444451E-2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0.54255278909255489</v>
          </cell>
          <cell r="Q234">
            <v>479.21604169589148</v>
          </cell>
          <cell r="R234" t="str">
            <v>Gan260s</v>
          </cell>
          <cell r="S234">
            <v>0.77500000000000002</v>
          </cell>
        </row>
        <row r="235">
          <cell r="B235" t="str">
            <v>Gan260sn</v>
          </cell>
          <cell r="C235" t="str">
            <v>Gang/hal, naloopronde</v>
          </cell>
          <cell r="D235" t="str">
            <v>Steen</v>
          </cell>
          <cell r="E235">
            <v>260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 t="str">
            <v>Gan260sn</v>
          </cell>
          <cell r="S235">
            <v>0.77500000000000002</v>
          </cell>
        </row>
        <row r="236">
          <cell r="B236" t="str">
            <v>Gan156s</v>
          </cell>
          <cell r="C236" t="str">
            <v>Gang/hal</v>
          </cell>
          <cell r="D236" t="str">
            <v>Steen</v>
          </cell>
          <cell r="E236">
            <v>156</v>
          </cell>
          <cell r="F236">
            <v>0.35981226710417136</v>
          </cell>
          <cell r="G236">
            <v>0</v>
          </cell>
          <cell r="H236">
            <v>0</v>
          </cell>
          <cell r="I236">
            <v>1.2451912197329712E-2</v>
          </cell>
          <cell r="J236">
            <v>0</v>
          </cell>
          <cell r="K236">
            <v>3.4444444444444451E-2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0.40670862374594552</v>
          </cell>
          <cell r="Q236">
            <v>383.56698356474215</v>
          </cell>
          <cell r="R236" t="str">
            <v>Gan156s</v>
          </cell>
          <cell r="S236">
            <v>0.77500000000000002</v>
          </cell>
        </row>
        <row r="237">
          <cell r="B237" t="str">
            <v>Gan080s</v>
          </cell>
          <cell r="C237" t="str">
            <v>Gang/hal</v>
          </cell>
          <cell r="D237" t="str">
            <v>Steen</v>
          </cell>
          <cell r="E237">
            <v>80</v>
          </cell>
          <cell r="F237">
            <v>0.24477266019838578</v>
          </cell>
          <cell r="G237">
            <v>0</v>
          </cell>
          <cell r="H237">
            <v>0</v>
          </cell>
          <cell r="I237">
            <v>1.0376593497774761E-2</v>
          </cell>
          <cell r="J237">
            <v>0</v>
          </cell>
          <cell r="K237">
            <v>3.4444444444444451E-2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0.28959369814060498</v>
          </cell>
          <cell r="Q237">
            <v>276.24910525904471</v>
          </cell>
          <cell r="R237" t="str">
            <v>Gan080s</v>
          </cell>
          <cell r="S237">
            <v>0.77500000000000002</v>
          </cell>
        </row>
        <row r="238">
          <cell r="B238" t="str">
            <v>Gan104s</v>
          </cell>
          <cell r="C238" t="str">
            <v>Gang/hal</v>
          </cell>
          <cell r="D238" t="str">
            <v>Steen</v>
          </cell>
          <cell r="E238">
            <v>104</v>
          </cell>
          <cell r="F238">
            <v>0.29189018443086667</v>
          </cell>
          <cell r="G238">
            <v>0</v>
          </cell>
          <cell r="H238">
            <v>0</v>
          </cell>
          <cell r="I238">
            <v>1.2451912197329712E-2</v>
          </cell>
          <cell r="J238">
            <v>0</v>
          </cell>
          <cell r="K238">
            <v>3.4444444444444451E-2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0.33878654107264083</v>
          </cell>
          <cell r="Q238">
            <v>306.97795629874463</v>
          </cell>
          <cell r="R238" t="str">
            <v>Gan104s</v>
          </cell>
          <cell r="S238">
            <v>0.77500000000000002</v>
          </cell>
        </row>
        <row r="239">
          <cell r="B239" t="str">
            <v>Gan052s</v>
          </cell>
          <cell r="C239" t="str">
            <v>Gang/hal</v>
          </cell>
          <cell r="D239" t="str">
            <v>Steen</v>
          </cell>
          <cell r="E239">
            <v>52</v>
          </cell>
          <cell r="F239">
            <v>0.22396810175756204</v>
          </cell>
          <cell r="G239">
            <v>0</v>
          </cell>
          <cell r="H239">
            <v>0</v>
          </cell>
          <cell r="I239">
            <v>1.2451912197329712E-2</v>
          </cell>
          <cell r="J239">
            <v>0</v>
          </cell>
          <cell r="K239">
            <v>3.4444444444444451E-2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0.27086445839933621</v>
          </cell>
          <cell r="Q239">
            <v>191.97793725796339</v>
          </cell>
          <cell r="R239" t="str">
            <v>Gan052s</v>
          </cell>
          <cell r="S239">
            <v>0.77500000000000002</v>
          </cell>
        </row>
        <row r="240">
          <cell r="B240" t="str">
            <v>Gan026s</v>
          </cell>
          <cell r="C240" t="str">
            <v>Gang/hal</v>
          </cell>
          <cell r="D240" t="str">
            <v>Steen</v>
          </cell>
          <cell r="E240">
            <v>26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 t="str">
            <v>Gan026s</v>
          </cell>
          <cell r="S240">
            <v>0.77500000000000002</v>
          </cell>
        </row>
        <row r="241">
          <cell r="B241" t="str">
            <v>Gan012s</v>
          </cell>
          <cell r="C241" t="str">
            <v>Gang/hal</v>
          </cell>
          <cell r="D241" t="str">
            <v>Steen</v>
          </cell>
          <cell r="E241">
            <v>12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 t="str">
            <v>Gan012s</v>
          </cell>
          <cell r="S241">
            <v>0.77500000000000002</v>
          </cell>
        </row>
        <row r="242">
          <cell r="B242" t="str">
            <v>Gan052sz</v>
          </cell>
          <cell r="C242" t="str">
            <v>Gang/hal, weekend</v>
          </cell>
          <cell r="D242" t="str">
            <v>Steen</v>
          </cell>
          <cell r="E242">
            <v>52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 t="str">
            <v>Gan052sz</v>
          </cell>
          <cell r="S242">
            <v>0.77500000000000002</v>
          </cell>
        </row>
        <row r="243">
          <cell r="B243" t="str">
            <v>Gan200s</v>
          </cell>
          <cell r="D243" t="str">
            <v>Steen</v>
          </cell>
          <cell r="E243">
            <v>200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 t="str">
            <v>Gan200s</v>
          </cell>
          <cell r="S243">
            <v>0.77500000000000002</v>
          </cell>
        </row>
        <row r="244">
          <cell r="B244" t="str">
            <v>Gan040s</v>
          </cell>
          <cell r="D244" t="str">
            <v>Steen</v>
          </cell>
          <cell r="E244">
            <v>40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 t="str">
            <v>Gan040s</v>
          </cell>
          <cell r="S244">
            <v>0.77500000000000002</v>
          </cell>
        </row>
        <row r="245">
          <cell r="B245" t="str">
            <v>Gan002s</v>
          </cell>
          <cell r="D245" t="str">
            <v>Steen</v>
          </cell>
          <cell r="E245">
            <v>2</v>
          </cell>
          <cell r="F245">
            <v>5.1264756355133131E-3</v>
          </cell>
          <cell r="G245">
            <v>0</v>
          </cell>
          <cell r="H245">
            <v>0</v>
          </cell>
          <cell r="I245">
            <v>1.9291694953609414E-3</v>
          </cell>
          <cell r="J245">
            <v>0</v>
          </cell>
          <cell r="K245">
            <v>1.7222222222222226E-2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2.4277867353096481E-2</v>
          </cell>
          <cell r="Q245">
            <v>82.379558752507705</v>
          </cell>
          <cell r="R245" t="str">
            <v>Gan002s</v>
          </cell>
          <cell r="S245">
            <v>0.77500000000000002</v>
          </cell>
        </row>
        <row r="246">
          <cell r="B246" t="str">
            <v>Gan004s</v>
          </cell>
          <cell r="D246" t="str">
            <v>Steen</v>
          </cell>
          <cell r="E246">
            <v>4</v>
          </cell>
          <cell r="F246">
            <v>1.0252951271026626E-2</v>
          </cell>
          <cell r="G246">
            <v>0</v>
          </cell>
          <cell r="H246">
            <v>0</v>
          </cell>
          <cell r="I246">
            <v>3.8583389907218828E-3</v>
          </cell>
          <cell r="J246">
            <v>0</v>
          </cell>
          <cell r="K246">
            <v>3.4444444444444451E-2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4.8555734706192961E-2</v>
          </cell>
          <cell r="Q246">
            <v>82.379558752507705</v>
          </cell>
          <cell r="R246" t="str">
            <v>Gan004s</v>
          </cell>
          <cell r="S246">
            <v>0.77500000000000002</v>
          </cell>
        </row>
        <row r="247">
          <cell r="B247" t="str">
            <v>Gan009sf</v>
          </cell>
          <cell r="D247" t="str">
            <v>Steen</v>
          </cell>
          <cell r="E247">
            <v>9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 t="str">
            <v>Gan009sf</v>
          </cell>
          <cell r="S247">
            <v>0.77500000000000002</v>
          </cell>
        </row>
        <row r="249">
          <cell r="B249" t="str">
            <v>Gan260t</v>
          </cell>
          <cell r="C249" t="str">
            <v>Gang/hal</v>
          </cell>
          <cell r="D249" t="str">
            <v>Tapijt</v>
          </cell>
          <cell r="E249">
            <v>260</v>
          </cell>
          <cell r="F249">
            <v>0.44605643245078075</v>
          </cell>
          <cell r="G249">
            <v>0</v>
          </cell>
          <cell r="H249">
            <v>0</v>
          </cell>
          <cell r="I249">
            <v>1.2451912197329712E-2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0.45850834464811047</v>
          </cell>
          <cell r="Q249">
            <v>567.05620090631328</v>
          </cell>
          <cell r="R249" t="str">
            <v>Gan260t</v>
          </cell>
          <cell r="S249">
            <v>0.77500000000000002</v>
          </cell>
        </row>
        <row r="250">
          <cell r="B250" t="str">
            <v>Gan260tn</v>
          </cell>
          <cell r="C250" t="str">
            <v>Gang/hal, naloopronde</v>
          </cell>
          <cell r="D250" t="str">
            <v>Tapijt</v>
          </cell>
          <cell r="E250">
            <v>260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 t="str">
            <v>Gan260tn</v>
          </cell>
          <cell r="S250">
            <v>0.77500000000000002</v>
          </cell>
        </row>
        <row r="251">
          <cell r="B251" t="str">
            <v>Gan156t</v>
          </cell>
          <cell r="C251" t="str">
            <v>Gang/hal</v>
          </cell>
          <cell r="D251" t="str">
            <v>Tapijt</v>
          </cell>
          <cell r="E251">
            <v>156</v>
          </cell>
          <cell r="F251">
            <v>0.30573448932639358</v>
          </cell>
          <cell r="G251">
            <v>0</v>
          </cell>
          <cell r="H251">
            <v>0</v>
          </cell>
          <cell r="I251">
            <v>1.2451912197329712E-2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0.31818640152372329</v>
          </cell>
          <cell r="Q251">
            <v>490.27865192525826</v>
          </cell>
          <cell r="R251" t="str">
            <v>Gan156t</v>
          </cell>
          <cell r="S251">
            <v>0.77500000000000002</v>
          </cell>
        </row>
        <row r="252">
          <cell r="B252" t="str">
            <v>Gan080t</v>
          </cell>
          <cell r="C252" t="str">
            <v>Gang/hal</v>
          </cell>
          <cell r="D252" t="str">
            <v>Tapijt</v>
          </cell>
          <cell r="E252">
            <v>80</v>
          </cell>
          <cell r="F252">
            <v>0.19698099353171908</v>
          </cell>
          <cell r="G252">
            <v>0</v>
          </cell>
          <cell r="H252">
            <v>0</v>
          </cell>
          <cell r="I252">
            <v>1.0376593497774761E-2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0.20735758702949383</v>
          </cell>
          <cell r="Q252">
            <v>385.80695862660224</v>
          </cell>
          <cell r="R252" t="str">
            <v>Gan080t</v>
          </cell>
          <cell r="S252">
            <v>0.77500000000000002</v>
          </cell>
        </row>
        <row r="253">
          <cell r="B253" t="str">
            <v>Gan104t</v>
          </cell>
          <cell r="C253" t="str">
            <v>Gang/hal</v>
          </cell>
          <cell r="D253" t="str">
            <v>Tapijt</v>
          </cell>
          <cell r="E253">
            <v>104</v>
          </cell>
          <cell r="F253">
            <v>0.23557351776420005</v>
          </cell>
          <cell r="G253">
            <v>0</v>
          </cell>
          <cell r="H253">
            <v>0</v>
          </cell>
          <cell r="I253">
            <v>1.2451912197329712E-2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0.24802542996152976</v>
          </cell>
          <cell r="Q253">
            <v>419.31184240314002</v>
          </cell>
          <cell r="R253" t="str">
            <v>Gan104t</v>
          </cell>
          <cell r="S253">
            <v>0.77500000000000002</v>
          </cell>
        </row>
        <row r="254">
          <cell r="B254" t="str">
            <v>Gan052t</v>
          </cell>
          <cell r="C254" t="str">
            <v>Gang/hal</v>
          </cell>
          <cell r="D254" t="str">
            <v>Tapijt</v>
          </cell>
          <cell r="E254">
            <v>52</v>
          </cell>
          <cell r="F254">
            <v>0.16541254620200646</v>
          </cell>
          <cell r="G254">
            <v>0</v>
          </cell>
          <cell r="H254">
            <v>0</v>
          </cell>
          <cell r="I254">
            <v>1.2451912197329712E-2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0.17786445839933618</v>
          </cell>
          <cell r="Q254">
            <v>292.35745279279507</v>
          </cell>
          <cell r="R254" t="str">
            <v>Gan052t</v>
          </cell>
          <cell r="S254">
            <v>0.77500000000000002</v>
          </cell>
        </row>
        <row r="255">
          <cell r="B255" t="str">
            <v>Gan026t</v>
          </cell>
          <cell r="C255" t="str">
            <v>Gang/hal</v>
          </cell>
          <cell r="D255" t="str">
            <v>Tapijt</v>
          </cell>
          <cell r="E255">
            <v>26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 t="str">
            <v>Gan026t</v>
          </cell>
          <cell r="S255">
            <v>0.77500000000000002</v>
          </cell>
        </row>
        <row r="256">
          <cell r="B256" t="str">
            <v>Gan012t</v>
          </cell>
          <cell r="C256" t="str">
            <v>Gang/hal</v>
          </cell>
          <cell r="D256" t="str">
            <v>Tapijt</v>
          </cell>
          <cell r="E256">
            <v>12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 t="str">
            <v>Gan012t</v>
          </cell>
          <cell r="S256">
            <v>0.77500000000000002</v>
          </cell>
        </row>
        <row r="257">
          <cell r="B257" t="str">
            <v>Gan052tz</v>
          </cell>
          <cell r="C257" t="str">
            <v>Gang/hal, weekend</v>
          </cell>
          <cell r="D257" t="str">
            <v>Tapijt</v>
          </cell>
          <cell r="E257">
            <v>52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 t="str">
            <v>Gan052tz</v>
          </cell>
          <cell r="S257">
            <v>0.77500000000000002</v>
          </cell>
        </row>
        <row r="258">
          <cell r="B258" t="str">
            <v>Gan200t</v>
          </cell>
          <cell r="D258" t="str">
            <v>Tapijt</v>
          </cell>
          <cell r="E258">
            <v>200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 t="str">
            <v>Gan200t</v>
          </cell>
          <cell r="S258">
            <v>0.77500000000000002</v>
          </cell>
        </row>
        <row r="259">
          <cell r="B259" t="str">
            <v>Gan040t</v>
          </cell>
          <cell r="D259" t="str">
            <v>Tapijt</v>
          </cell>
          <cell r="E259">
            <v>40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 t="str">
            <v>Gan040t</v>
          </cell>
          <cell r="S259">
            <v>0.77500000000000002</v>
          </cell>
        </row>
        <row r="260">
          <cell r="B260" t="str">
            <v>Gan002t</v>
          </cell>
          <cell r="D260" t="str">
            <v>Tapijt</v>
          </cell>
          <cell r="E260">
            <v>2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 t="str">
            <v>Gan002t</v>
          </cell>
          <cell r="S260">
            <v>0.77500000000000002</v>
          </cell>
        </row>
        <row r="261">
          <cell r="B261" t="str">
            <v>Gan004t</v>
          </cell>
          <cell r="D261" t="str">
            <v>Tapijt</v>
          </cell>
          <cell r="E261">
            <v>4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 t="str">
            <v>Gan004t</v>
          </cell>
          <cell r="S261">
            <v>0.77500000000000002</v>
          </cell>
        </row>
        <row r="262">
          <cell r="B262" t="str">
            <v>Gan009tf</v>
          </cell>
          <cell r="D262" t="str">
            <v>Tapijt</v>
          </cell>
          <cell r="E262">
            <v>9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 t="str">
            <v>Gan009tf</v>
          </cell>
          <cell r="S262">
            <v>0.77500000000000002</v>
          </cell>
        </row>
        <row r="264">
          <cell r="B264" t="str">
            <v>Gan260h</v>
          </cell>
          <cell r="C264" t="str">
            <v>Gang/hal</v>
          </cell>
          <cell r="D264" t="str">
            <v>Hout</v>
          </cell>
          <cell r="E264">
            <v>260</v>
          </cell>
          <cell r="F264">
            <v>0.50426754356189174</v>
          </cell>
          <cell r="G264">
            <v>0</v>
          </cell>
          <cell r="H264">
            <v>0</v>
          </cell>
          <cell r="I264">
            <v>1.2451912197329712E-2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0.5167194557592214</v>
          </cell>
          <cell r="Q264">
            <v>503.17439589724597</v>
          </cell>
          <cell r="R264" t="str">
            <v>Gan260h</v>
          </cell>
          <cell r="S264">
            <v>0.77500000000000002</v>
          </cell>
        </row>
        <row r="265">
          <cell r="B265" t="str">
            <v>Gan260hn</v>
          </cell>
          <cell r="C265" t="str">
            <v>Gang/hal, naloopronde</v>
          </cell>
          <cell r="D265" t="str">
            <v>Hout</v>
          </cell>
          <cell r="E265">
            <v>260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 t="str">
            <v>Gan260hn</v>
          </cell>
          <cell r="S265">
            <v>0.77500000000000002</v>
          </cell>
        </row>
        <row r="266">
          <cell r="B266" t="str">
            <v>Gan156h</v>
          </cell>
          <cell r="C266" t="str">
            <v>Gang/hal</v>
          </cell>
          <cell r="D266" t="str">
            <v>Hout</v>
          </cell>
          <cell r="E266">
            <v>156</v>
          </cell>
          <cell r="F266">
            <v>0.36842337821528248</v>
          </cell>
          <cell r="G266">
            <v>0</v>
          </cell>
          <cell r="H266">
            <v>0</v>
          </cell>
          <cell r="I266">
            <v>1.2451912197329712E-2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0.3808752904126122</v>
          </cell>
          <cell r="Q266">
            <v>409.58288428477761</v>
          </cell>
          <cell r="R266" t="str">
            <v>Gan156h</v>
          </cell>
          <cell r="S266">
            <v>0.77500000000000002</v>
          </cell>
        </row>
        <row r="267">
          <cell r="B267" t="str">
            <v>Gan080h</v>
          </cell>
          <cell r="C267" t="str">
            <v>Gang/hal</v>
          </cell>
          <cell r="D267" t="str">
            <v>Hout</v>
          </cell>
          <cell r="E267">
            <v>80</v>
          </cell>
          <cell r="F267">
            <v>0.23831432686505244</v>
          </cell>
          <cell r="G267">
            <v>0</v>
          </cell>
          <cell r="H267">
            <v>0</v>
          </cell>
          <cell r="I267">
            <v>1.0376593497774761E-2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0.24869092036282719</v>
          </cell>
          <cell r="Q267">
            <v>321.6844422115779</v>
          </cell>
          <cell r="R267" t="str">
            <v>Gan080h</v>
          </cell>
          <cell r="S267">
            <v>0.77500000000000002</v>
          </cell>
        </row>
        <row r="268">
          <cell r="B268" t="str">
            <v>Gan104h</v>
          </cell>
          <cell r="C268" t="str">
            <v>Gang/hal</v>
          </cell>
          <cell r="D268" t="str">
            <v>Hout</v>
          </cell>
          <cell r="E268">
            <v>104</v>
          </cell>
          <cell r="F268">
            <v>0.30050129554197785</v>
          </cell>
          <cell r="G268">
            <v>0</v>
          </cell>
          <cell r="H268">
            <v>0</v>
          </cell>
          <cell r="I268">
            <v>1.2451912197329712E-2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0.31295320773930757</v>
          </cell>
          <cell r="Q268">
            <v>332.31805083983295</v>
          </cell>
          <cell r="R268" t="str">
            <v>Gan104h</v>
          </cell>
          <cell r="S268">
            <v>0.77500000000000002</v>
          </cell>
        </row>
        <row r="269">
          <cell r="B269" t="str">
            <v>Gan052h</v>
          </cell>
          <cell r="C269" t="str">
            <v>Gang/hal</v>
          </cell>
          <cell r="D269" t="str">
            <v>Hout</v>
          </cell>
          <cell r="E269">
            <v>52</v>
          </cell>
          <cell r="F269">
            <v>0.23257921286867314</v>
          </cell>
          <cell r="G269">
            <v>0</v>
          </cell>
          <cell r="H269">
            <v>0</v>
          </cell>
          <cell r="I269">
            <v>1.2451912197329712E-2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0.24503112506600286</v>
          </cell>
          <cell r="Q269">
            <v>212.21793756198528</v>
          </cell>
          <cell r="R269" t="str">
            <v>Gan052h</v>
          </cell>
          <cell r="S269">
            <v>0.77500000000000002</v>
          </cell>
        </row>
        <row r="270">
          <cell r="B270" t="str">
            <v>Gan026h</v>
          </cell>
          <cell r="C270" t="str">
            <v>Gang/hal</v>
          </cell>
          <cell r="D270" t="str">
            <v>Hout</v>
          </cell>
          <cell r="E270">
            <v>26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 t="str">
            <v>Gan026h</v>
          </cell>
          <cell r="S270">
            <v>0.77500000000000002</v>
          </cell>
        </row>
        <row r="271">
          <cell r="B271" t="str">
            <v>Gan012h</v>
          </cell>
          <cell r="C271" t="str">
            <v>Gang/hal</v>
          </cell>
          <cell r="D271" t="str">
            <v>Hout</v>
          </cell>
          <cell r="E271">
            <v>12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 t="str">
            <v>Gan012h</v>
          </cell>
          <cell r="S271">
            <v>0.77500000000000002</v>
          </cell>
        </row>
        <row r="272">
          <cell r="B272" t="str">
            <v>Gan052hz</v>
          </cell>
          <cell r="C272" t="str">
            <v>Gang/hal, weekend</v>
          </cell>
          <cell r="D272" t="str">
            <v>Hout</v>
          </cell>
          <cell r="E272">
            <v>52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 t="str">
            <v>Gan052hz</v>
          </cell>
          <cell r="S272">
            <v>0.77500000000000002</v>
          </cell>
        </row>
        <row r="273">
          <cell r="B273" t="str">
            <v>Gan200h</v>
          </cell>
          <cell r="D273" t="str">
            <v>Hout</v>
          </cell>
          <cell r="E273">
            <v>200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 t="str">
            <v>Gan200h</v>
          </cell>
          <cell r="S273">
            <v>0.77500000000000002</v>
          </cell>
        </row>
        <row r="274">
          <cell r="B274" t="str">
            <v>Gan040h</v>
          </cell>
          <cell r="D274" t="str">
            <v>Hout</v>
          </cell>
          <cell r="E274">
            <v>40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 t="str">
            <v>Gan040h</v>
          </cell>
          <cell r="S274">
            <v>0.77500000000000002</v>
          </cell>
        </row>
        <row r="275">
          <cell r="B275" t="str">
            <v>Gan002h</v>
          </cell>
          <cell r="D275" t="str">
            <v>Hout</v>
          </cell>
          <cell r="E275">
            <v>2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 t="str">
            <v>Gan002h</v>
          </cell>
          <cell r="S275">
            <v>0.77500000000000002</v>
          </cell>
        </row>
        <row r="276">
          <cell r="B276" t="str">
            <v>Gan004h</v>
          </cell>
          <cell r="D276" t="str">
            <v>Hout</v>
          </cell>
          <cell r="E276">
            <v>4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 t="str">
            <v>Gan004h</v>
          </cell>
          <cell r="S276">
            <v>0.77500000000000002</v>
          </cell>
        </row>
        <row r="277">
          <cell r="B277" t="str">
            <v>Gan009hf</v>
          </cell>
          <cell r="D277" t="str">
            <v>Hout</v>
          </cell>
          <cell r="E277">
            <v>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 t="str">
            <v>Gan009hf</v>
          </cell>
          <cell r="S277">
            <v>0.77500000000000002</v>
          </cell>
        </row>
        <row r="279">
          <cell r="B279" t="str">
            <v>Kan260h</v>
          </cell>
          <cell r="C279" t="str">
            <v>Kantoor</v>
          </cell>
          <cell r="D279" t="str">
            <v>Hout</v>
          </cell>
          <cell r="E279">
            <v>260</v>
          </cell>
          <cell r="F279">
            <v>0.63350891675374443</v>
          </cell>
          <cell r="G279">
            <v>0</v>
          </cell>
          <cell r="H279">
            <v>0</v>
          </cell>
          <cell r="I279">
            <v>3.634752699407872E-2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0.66985644374782316</v>
          </cell>
          <cell r="Q279">
            <v>388.14286617190584</v>
          </cell>
          <cell r="R279" t="str">
            <v>Kan260h</v>
          </cell>
          <cell r="S279">
            <v>0.77500000000000002</v>
          </cell>
        </row>
        <row r="280">
          <cell r="B280" t="str">
            <v>Kan260hn</v>
          </cell>
          <cell r="C280" t="str">
            <v>Kantoor, naloopronde</v>
          </cell>
          <cell r="D280" t="str">
            <v>Hout</v>
          </cell>
          <cell r="E280">
            <v>260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 t="str">
            <v>Kan260hn</v>
          </cell>
          <cell r="S280">
            <v>0.77500000000000002</v>
          </cell>
        </row>
        <row r="281">
          <cell r="B281" t="str">
            <v>Kan156h</v>
          </cell>
          <cell r="C281" t="str">
            <v>Kantoor</v>
          </cell>
          <cell r="D281" t="str">
            <v>Hout</v>
          </cell>
          <cell r="E281">
            <v>156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 t="str">
            <v>Kan156h</v>
          </cell>
          <cell r="S281">
            <v>0.77500000000000002</v>
          </cell>
        </row>
        <row r="282">
          <cell r="B282" t="str">
            <v>Kan080h</v>
          </cell>
          <cell r="C282" t="str">
            <v>Kantoor</v>
          </cell>
          <cell r="D282" t="str">
            <v>Hout</v>
          </cell>
          <cell r="E282">
            <v>80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 t="str">
            <v>Kan080h</v>
          </cell>
          <cell r="S282">
            <v>0.77500000000000002</v>
          </cell>
        </row>
        <row r="283">
          <cell r="B283" t="str">
            <v>Kan104h</v>
          </cell>
          <cell r="C283" t="str">
            <v>Kantoor</v>
          </cell>
          <cell r="D283" t="str">
            <v>Hout</v>
          </cell>
          <cell r="E283">
            <v>104</v>
          </cell>
          <cell r="F283">
            <v>0.36615470219435731</v>
          </cell>
          <cell r="G283">
            <v>0</v>
          </cell>
          <cell r="H283">
            <v>0</v>
          </cell>
          <cell r="I283">
            <v>3.634752699407872E-2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0.40250222918843603</v>
          </cell>
          <cell r="Q283">
            <v>258.38366214690245</v>
          </cell>
          <cell r="R283" t="str">
            <v>Kan104h</v>
          </cell>
          <cell r="S283">
            <v>0.77500000000000002</v>
          </cell>
        </row>
        <row r="284">
          <cell r="B284" t="str">
            <v>Kan052h</v>
          </cell>
          <cell r="C284" t="str">
            <v>Kantoor</v>
          </cell>
          <cell r="D284" t="str">
            <v>Hout</v>
          </cell>
          <cell r="E284">
            <v>52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 t="str">
            <v>Kan052h</v>
          </cell>
          <cell r="S284">
            <v>0.77500000000000002</v>
          </cell>
        </row>
        <row r="285">
          <cell r="B285" t="str">
            <v>Kan026h</v>
          </cell>
          <cell r="C285" t="str">
            <v>Kantoor</v>
          </cell>
          <cell r="D285" t="str">
            <v>Hout</v>
          </cell>
          <cell r="E285">
            <v>26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 t="str">
            <v>Kan026h</v>
          </cell>
          <cell r="S285">
            <v>0.77500000000000002</v>
          </cell>
        </row>
        <row r="286">
          <cell r="B286" t="str">
            <v>Kan012h</v>
          </cell>
          <cell r="C286" t="str">
            <v>Kantoor</v>
          </cell>
          <cell r="D286" t="str">
            <v>Hout</v>
          </cell>
          <cell r="E286">
            <v>12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 t="str">
            <v>Kan012h</v>
          </cell>
          <cell r="S286">
            <v>0.77500000000000002</v>
          </cell>
        </row>
        <row r="287">
          <cell r="B287" t="str">
            <v>Kan052hz</v>
          </cell>
          <cell r="C287" t="str">
            <v>Kantoor, weekend</v>
          </cell>
          <cell r="D287" t="str">
            <v>Hout</v>
          </cell>
          <cell r="E287">
            <v>52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 t="str">
            <v>Kan052hz</v>
          </cell>
          <cell r="S287">
            <v>0.77500000000000002</v>
          </cell>
        </row>
        <row r="288">
          <cell r="B288" t="str">
            <v>Kan200h</v>
          </cell>
          <cell r="D288" t="str">
            <v>Hout</v>
          </cell>
          <cell r="E288">
            <v>200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 t="str">
            <v>Kan200h</v>
          </cell>
          <cell r="S288">
            <v>0.77500000000000002</v>
          </cell>
        </row>
        <row r="289">
          <cell r="B289" t="str">
            <v>Kan040h</v>
          </cell>
          <cell r="D289" t="str">
            <v>Hout</v>
          </cell>
          <cell r="E289">
            <v>40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 t="str">
            <v>Kan040h</v>
          </cell>
          <cell r="S289">
            <v>0.77500000000000002</v>
          </cell>
        </row>
        <row r="290">
          <cell r="B290" t="str">
            <v>Kan002h</v>
          </cell>
          <cell r="D290" t="str">
            <v>Hout</v>
          </cell>
          <cell r="E290">
            <v>2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 t="str">
            <v>Kan002h</v>
          </cell>
          <cell r="S290">
            <v>0.77500000000000002</v>
          </cell>
        </row>
        <row r="291">
          <cell r="B291" t="str">
            <v>Kan004h</v>
          </cell>
          <cell r="D291" t="str">
            <v>Hout</v>
          </cell>
          <cell r="E291">
            <v>4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 t="str">
            <v>Kan004h</v>
          </cell>
          <cell r="S291">
            <v>0.77500000000000002</v>
          </cell>
        </row>
        <row r="292">
          <cell r="B292" t="str">
            <v>Kan009hf</v>
          </cell>
          <cell r="D292" t="str">
            <v>Hout</v>
          </cell>
          <cell r="E292">
            <v>9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 t="str">
            <v>Kan009hf</v>
          </cell>
          <cell r="S292">
            <v>0.77500000000000002</v>
          </cell>
        </row>
        <row r="294">
          <cell r="B294" t="str">
            <v>Kan260l</v>
          </cell>
          <cell r="C294" t="str">
            <v>Kantoor</v>
          </cell>
          <cell r="D294" t="str">
            <v>Linoleum</v>
          </cell>
          <cell r="E294">
            <v>260</v>
          </cell>
          <cell r="F294">
            <v>0.63135613897596665</v>
          </cell>
          <cell r="G294">
            <v>0</v>
          </cell>
          <cell r="H294">
            <v>0</v>
          </cell>
          <cell r="I294">
            <v>3.634752699407872E-2</v>
          </cell>
          <cell r="J294">
            <v>0</v>
          </cell>
          <cell r="K294">
            <v>1.2916666666666668E-2</v>
          </cell>
          <cell r="L294">
            <v>5.1666666666666666E-2</v>
          </cell>
          <cell r="M294">
            <v>0</v>
          </cell>
          <cell r="N294">
            <v>0</v>
          </cell>
          <cell r="O294">
            <v>0</v>
          </cell>
          <cell r="P294">
            <v>0.73228699930337871</v>
          </cell>
          <cell r="Q294">
            <v>355.05204960259692</v>
          </cell>
          <cell r="R294" t="str">
            <v>Kan260l</v>
          </cell>
          <cell r="S294">
            <v>0.77500000000000002</v>
          </cell>
        </row>
        <row r="295">
          <cell r="B295" t="str">
            <v>Kan260ln</v>
          </cell>
          <cell r="C295" t="str">
            <v>Kantoor, naloopronde</v>
          </cell>
          <cell r="D295" t="str">
            <v>Linoleum</v>
          </cell>
          <cell r="E295">
            <v>260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 t="str">
            <v>Kan260ln</v>
          </cell>
          <cell r="S295">
            <v>0.77500000000000002</v>
          </cell>
        </row>
        <row r="296">
          <cell r="B296" t="str">
            <v>Kan156l</v>
          </cell>
          <cell r="C296" t="str">
            <v>Kantoor</v>
          </cell>
          <cell r="D296" t="str">
            <v>Linoleum</v>
          </cell>
          <cell r="E296">
            <v>156</v>
          </cell>
          <cell r="F296">
            <v>0.45311999593637525</v>
          </cell>
          <cell r="G296">
            <v>0</v>
          </cell>
          <cell r="H296">
            <v>0</v>
          </cell>
          <cell r="I296">
            <v>3.634752699407872E-2</v>
          </cell>
          <cell r="J296">
            <v>0</v>
          </cell>
          <cell r="K296">
            <v>1.2916666666666668E-2</v>
          </cell>
          <cell r="L296">
            <v>5.1666666666666666E-2</v>
          </cell>
          <cell r="M296">
            <v>0</v>
          </cell>
          <cell r="N296">
            <v>0</v>
          </cell>
          <cell r="O296">
            <v>0</v>
          </cell>
          <cell r="P296">
            <v>0.55405085626378725</v>
          </cell>
          <cell r="Q296">
            <v>281.56260068250367</v>
          </cell>
          <cell r="R296" t="str">
            <v>Kan156l</v>
          </cell>
          <cell r="S296">
            <v>0.77500000000000002</v>
          </cell>
        </row>
        <row r="297">
          <cell r="B297" t="str">
            <v>Kan080l</v>
          </cell>
          <cell r="C297" t="str">
            <v>Kantoor</v>
          </cell>
          <cell r="D297" t="str">
            <v>Linoleum</v>
          </cell>
          <cell r="E297">
            <v>80</v>
          </cell>
          <cell r="F297">
            <v>0.30586293248577734</v>
          </cell>
          <cell r="G297">
            <v>0</v>
          </cell>
          <cell r="H297">
            <v>0</v>
          </cell>
          <cell r="I297">
            <v>3.0739507140369212E-2</v>
          </cell>
          <cell r="J297">
            <v>0</v>
          </cell>
          <cell r="K297">
            <v>1.2916666666666668E-2</v>
          </cell>
          <cell r="L297">
            <v>5.1666666666666666E-2</v>
          </cell>
          <cell r="M297">
            <v>0</v>
          </cell>
          <cell r="N297">
            <v>0</v>
          </cell>
          <cell r="O297">
            <v>0</v>
          </cell>
          <cell r="P297">
            <v>0.40118577295947988</v>
          </cell>
          <cell r="Q297">
            <v>199.40886589734589</v>
          </cell>
          <cell r="R297" t="str">
            <v>Kan080l</v>
          </cell>
          <cell r="S297">
            <v>0.77500000000000002</v>
          </cell>
        </row>
        <row r="298">
          <cell r="B298" t="str">
            <v>Kan104l</v>
          </cell>
          <cell r="C298" t="str">
            <v>Kantoor</v>
          </cell>
          <cell r="D298" t="str">
            <v>Linoleum</v>
          </cell>
          <cell r="E298">
            <v>104</v>
          </cell>
          <cell r="F298">
            <v>0.36400192441657947</v>
          </cell>
          <cell r="G298">
            <v>0</v>
          </cell>
          <cell r="H298">
            <v>0</v>
          </cell>
          <cell r="I298">
            <v>3.634752699407872E-2</v>
          </cell>
          <cell r="J298">
            <v>0</v>
          </cell>
          <cell r="K298">
            <v>1.2916666666666668E-2</v>
          </cell>
          <cell r="L298">
            <v>5.1666666666666666E-2</v>
          </cell>
          <cell r="M298">
            <v>0</v>
          </cell>
          <cell r="N298">
            <v>0</v>
          </cell>
          <cell r="O298">
            <v>0</v>
          </cell>
          <cell r="P298">
            <v>0.46493278474399158</v>
          </cell>
          <cell r="Q298">
            <v>223.6882478770905</v>
          </cell>
          <cell r="R298" t="str">
            <v>Kan104l</v>
          </cell>
          <cell r="S298">
            <v>0.77500000000000002</v>
          </cell>
        </row>
        <row r="299">
          <cell r="B299" t="str">
            <v>Kan052l</v>
          </cell>
          <cell r="C299" t="str">
            <v>Kantoor</v>
          </cell>
          <cell r="D299" t="str">
            <v>Linoleum</v>
          </cell>
          <cell r="E299">
            <v>52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 t="str">
            <v>Kan052l</v>
          </cell>
          <cell r="S299">
            <v>0.77500000000000002</v>
          </cell>
        </row>
        <row r="300">
          <cell r="B300" t="str">
            <v>Kan026l</v>
          </cell>
          <cell r="C300" t="str">
            <v>Kantoor</v>
          </cell>
          <cell r="D300" t="str">
            <v>Linoleum</v>
          </cell>
          <cell r="E300">
            <v>26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 t="str">
            <v>Kan026l</v>
          </cell>
          <cell r="S300">
            <v>0.77500000000000002</v>
          </cell>
        </row>
        <row r="301">
          <cell r="B301" t="str">
            <v>Kan012l</v>
          </cell>
          <cell r="C301" t="str">
            <v>Kantoor</v>
          </cell>
          <cell r="D301" t="str">
            <v>Linoleum</v>
          </cell>
          <cell r="E301">
            <v>12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 t="str">
            <v>Kan012l</v>
          </cell>
          <cell r="S301">
            <v>0.77500000000000002</v>
          </cell>
        </row>
        <row r="302">
          <cell r="B302" t="str">
            <v>Kan052lz</v>
          </cell>
          <cell r="C302" t="str">
            <v>Kantoor, weekend</v>
          </cell>
          <cell r="D302" t="str">
            <v>Linoleum</v>
          </cell>
          <cell r="E302">
            <v>52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 t="str">
            <v>Kan052lz</v>
          </cell>
          <cell r="S302">
            <v>0.77500000000000002</v>
          </cell>
        </row>
        <row r="303">
          <cell r="B303" t="str">
            <v>Kan200l</v>
          </cell>
          <cell r="D303" t="str">
            <v>Linoleum</v>
          </cell>
          <cell r="E303">
            <v>200</v>
          </cell>
          <cell r="F303">
            <v>0.21271446505282715</v>
          </cell>
          <cell r="G303">
            <v>0</v>
          </cell>
          <cell r="H303">
            <v>0</v>
          </cell>
          <cell r="I303">
            <v>3.0739507140369212E-2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0.24345397219319637</v>
          </cell>
          <cell r="Q303">
            <v>821.51052290610062</v>
          </cell>
          <cell r="R303" t="str">
            <v>Kan200l</v>
          </cell>
          <cell r="S303">
            <v>0.77500000000000002</v>
          </cell>
        </row>
        <row r="304">
          <cell r="B304" t="str">
            <v>Kan040l</v>
          </cell>
          <cell r="D304" t="str">
            <v>Linoleum</v>
          </cell>
          <cell r="E304">
            <v>40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 t="str">
            <v>Kan040l</v>
          </cell>
          <cell r="S304">
            <v>0.77500000000000002</v>
          </cell>
        </row>
        <row r="305">
          <cell r="B305" t="str">
            <v>Kan002l</v>
          </cell>
          <cell r="D305" t="str">
            <v>Linoleum</v>
          </cell>
          <cell r="E305">
            <v>2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 t="str">
            <v>Kan002l</v>
          </cell>
          <cell r="S305">
            <v>0.77500000000000002</v>
          </cell>
        </row>
        <row r="306">
          <cell r="B306" t="str">
            <v>Kan004l</v>
          </cell>
          <cell r="D306" t="str">
            <v>Linoleum</v>
          </cell>
          <cell r="E306">
            <v>4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 t="str">
            <v>Kan004l</v>
          </cell>
          <cell r="S306">
            <v>0.77500000000000002</v>
          </cell>
        </row>
        <row r="307">
          <cell r="B307" t="str">
            <v>Kan009lf</v>
          </cell>
          <cell r="D307" t="str">
            <v>Linoleum</v>
          </cell>
          <cell r="E307">
            <v>9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 t="str">
            <v>Kan009lf</v>
          </cell>
          <cell r="S307">
            <v>0.77500000000000002</v>
          </cell>
        </row>
        <row r="309">
          <cell r="B309" t="str">
            <v>Kan260s</v>
          </cell>
          <cell r="C309" t="str">
            <v>Kantoor</v>
          </cell>
          <cell r="D309" t="str">
            <v>Steen</v>
          </cell>
          <cell r="E309">
            <v>260</v>
          </cell>
          <cell r="F309">
            <v>0.62586959247648921</v>
          </cell>
          <cell r="G309">
            <v>0</v>
          </cell>
          <cell r="H309">
            <v>0</v>
          </cell>
          <cell r="I309">
            <v>3.5375740160222914E-2</v>
          </cell>
          <cell r="J309">
            <v>0</v>
          </cell>
          <cell r="K309">
            <v>3.4444444444444444E-2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0.69568977708115654</v>
          </cell>
          <cell r="Q309">
            <v>373.72979820238106</v>
          </cell>
          <cell r="R309" t="str">
            <v>Kan260s</v>
          </cell>
          <cell r="S309">
            <v>0.77500000000000002</v>
          </cell>
        </row>
        <row r="310">
          <cell r="B310" t="str">
            <v>Kan260sn</v>
          </cell>
          <cell r="C310" t="str">
            <v>Kantoor</v>
          </cell>
          <cell r="D310" t="str">
            <v>Steen</v>
          </cell>
          <cell r="E310">
            <v>260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 t="str">
            <v>Kan260sn</v>
          </cell>
          <cell r="S310">
            <v>0.77500000000000002</v>
          </cell>
        </row>
        <row r="311">
          <cell r="B311" t="str">
            <v>Kan156s</v>
          </cell>
          <cell r="C311" t="str">
            <v>Kantoor</v>
          </cell>
          <cell r="D311" t="str">
            <v>Steen</v>
          </cell>
          <cell r="E311">
            <v>156</v>
          </cell>
          <cell r="F311">
            <v>0.4476334494368977</v>
          </cell>
          <cell r="G311">
            <v>0</v>
          </cell>
          <cell r="H311">
            <v>0</v>
          </cell>
          <cell r="I311">
            <v>3.5375740160222914E-2</v>
          </cell>
          <cell r="J311">
            <v>0</v>
          </cell>
          <cell r="K311">
            <v>3.4444444444444444E-2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0.51745363404156508</v>
          </cell>
          <cell r="Q311">
            <v>301.47628644824454</v>
          </cell>
          <cell r="R311" t="str">
            <v>Kan156s</v>
          </cell>
          <cell r="S311">
            <v>0.77500000000000002</v>
          </cell>
        </row>
        <row r="312">
          <cell r="B312" t="str">
            <v>Kan080s</v>
          </cell>
          <cell r="C312" t="str">
            <v>Kantoor</v>
          </cell>
          <cell r="D312" t="str">
            <v>Steen</v>
          </cell>
          <cell r="E312">
            <v>80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 t="str">
            <v>Kan080s</v>
          </cell>
          <cell r="S312">
            <v>0.77500000000000002</v>
          </cell>
        </row>
        <row r="313">
          <cell r="B313" t="str">
            <v>Kan104s</v>
          </cell>
          <cell r="C313" t="str">
            <v>Kantoor</v>
          </cell>
          <cell r="D313" t="str">
            <v>Steen</v>
          </cell>
          <cell r="E313">
            <v>104</v>
          </cell>
          <cell r="F313">
            <v>0.35851537791710203</v>
          </cell>
          <cell r="G313">
            <v>0</v>
          </cell>
          <cell r="H313">
            <v>0</v>
          </cell>
          <cell r="I313">
            <v>3.5375740160222914E-2</v>
          </cell>
          <cell r="J313">
            <v>0</v>
          </cell>
          <cell r="K313">
            <v>3.4444444444444444E-2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0.42833556252176941</v>
          </cell>
          <cell r="Q313">
            <v>242.80029280714777</v>
          </cell>
          <cell r="R313" t="str">
            <v>Kan104s</v>
          </cell>
          <cell r="S313">
            <v>0.77500000000000002</v>
          </cell>
        </row>
        <row r="314">
          <cell r="B314" t="str">
            <v>Kan052s</v>
          </cell>
          <cell r="C314" t="str">
            <v>Kantoor</v>
          </cell>
          <cell r="D314" t="str">
            <v>Steen</v>
          </cell>
          <cell r="E314">
            <v>52</v>
          </cell>
          <cell r="F314">
            <v>0.26939730639730636</v>
          </cell>
          <cell r="G314">
            <v>0</v>
          </cell>
          <cell r="H314">
            <v>0</v>
          </cell>
          <cell r="I314">
            <v>3.5375740160222914E-2</v>
          </cell>
          <cell r="J314">
            <v>0</v>
          </cell>
          <cell r="K314">
            <v>3.4444444444444444E-2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0.33921749100197374</v>
          </cell>
          <cell r="Q314">
            <v>153.29398211867985</v>
          </cell>
          <cell r="R314" t="str">
            <v>Kan052s</v>
          </cell>
          <cell r="S314">
            <v>0.77500000000000002</v>
          </cell>
        </row>
        <row r="315">
          <cell r="B315" t="str">
            <v>Kan026s</v>
          </cell>
          <cell r="C315" t="str">
            <v>Kantoor</v>
          </cell>
          <cell r="D315" t="str">
            <v>Steen</v>
          </cell>
          <cell r="E315">
            <v>26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 t="str">
            <v>Kan026s</v>
          </cell>
          <cell r="S315">
            <v>0.77500000000000002</v>
          </cell>
        </row>
        <row r="316">
          <cell r="B316" t="str">
            <v>Kan012s</v>
          </cell>
          <cell r="C316" t="str">
            <v>Kantoor</v>
          </cell>
          <cell r="D316" t="str">
            <v>Steen</v>
          </cell>
          <cell r="E316">
            <v>12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 t="str">
            <v>Kan012s</v>
          </cell>
          <cell r="S316">
            <v>0.77500000000000002</v>
          </cell>
        </row>
        <row r="317">
          <cell r="B317" t="str">
            <v>Kan052sz</v>
          </cell>
          <cell r="C317" t="str">
            <v>Kantoor, weekend</v>
          </cell>
          <cell r="D317" t="str">
            <v>Steen</v>
          </cell>
          <cell r="E317">
            <v>52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 t="str">
            <v>Kan052sz</v>
          </cell>
          <cell r="S317">
            <v>0.77500000000000002</v>
          </cell>
        </row>
        <row r="318">
          <cell r="B318" t="str">
            <v>Kan200s</v>
          </cell>
          <cell r="D318" t="str">
            <v>Steen</v>
          </cell>
          <cell r="E318">
            <v>200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 t="str">
            <v>Kan200s</v>
          </cell>
          <cell r="S318">
            <v>0.77500000000000002</v>
          </cell>
        </row>
        <row r="319">
          <cell r="B319" t="str">
            <v>Kan040s</v>
          </cell>
          <cell r="D319" t="str">
            <v>Steen</v>
          </cell>
          <cell r="E319">
            <v>40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 t="str">
            <v>Kan040s</v>
          </cell>
          <cell r="S319">
            <v>0.77500000000000002</v>
          </cell>
        </row>
        <row r="320">
          <cell r="B320" t="str">
            <v>Kan002s</v>
          </cell>
          <cell r="D320" t="str">
            <v>Steen</v>
          </cell>
          <cell r="E320">
            <v>2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 t="str">
            <v>Kan002s</v>
          </cell>
          <cell r="S320">
            <v>0.77500000000000002</v>
          </cell>
        </row>
        <row r="321">
          <cell r="B321" t="str">
            <v>Kan004s</v>
          </cell>
          <cell r="D321" t="str">
            <v>Steen</v>
          </cell>
          <cell r="E321">
            <v>4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 t="str">
            <v>Kan004s</v>
          </cell>
          <cell r="S321">
            <v>0.77500000000000002</v>
          </cell>
        </row>
        <row r="322">
          <cell r="B322" t="str">
            <v>Kan009sf</v>
          </cell>
          <cell r="D322" t="str">
            <v>Steen</v>
          </cell>
          <cell r="E322">
            <v>9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 t="str">
            <v>Kan009sf</v>
          </cell>
          <cell r="S322">
            <v>0.77500000000000002</v>
          </cell>
        </row>
        <row r="324">
          <cell r="B324" t="str">
            <v>Kan260t</v>
          </cell>
          <cell r="C324" t="str">
            <v>Kantoor</v>
          </cell>
          <cell r="D324" t="str">
            <v>Tapijt</v>
          </cell>
          <cell r="E324">
            <v>260</v>
          </cell>
          <cell r="F324">
            <v>0.57626959247648923</v>
          </cell>
          <cell r="G324">
            <v>0</v>
          </cell>
          <cell r="H324">
            <v>0</v>
          </cell>
          <cell r="I324">
            <v>3.5375740160222914E-2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0.61164533263671217</v>
          </cell>
          <cell r="Q324">
            <v>425.08294615635953</v>
          </cell>
          <cell r="R324" t="str">
            <v>Kan260t</v>
          </cell>
          <cell r="S324">
            <v>0.77500000000000002</v>
          </cell>
        </row>
        <row r="325">
          <cell r="B325" t="str">
            <v>Kan260tn</v>
          </cell>
          <cell r="C325" t="str">
            <v>Kantoor</v>
          </cell>
          <cell r="D325" t="str">
            <v>Tapijt</v>
          </cell>
          <cell r="E325">
            <v>260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 t="str">
            <v>Kan260tn</v>
          </cell>
          <cell r="S325">
            <v>0.77500000000000002</v>
          </cell>
        </row>
        <row r="326">
          <cell r="B326" t="str">
            <v>Kan156t</v>
          </cell>
          <cell r="C326" t="str">
            <v>Kantoor</v>
          </cell>
          <cell r="D326" t="str">
            <v>Tapijt</v>
          </cell>
          <cell r="E326">
            <v>156</v>
          </cell>
          <cell r="F326">
            <v>0.39355567165911998</v>
          </cell>
          <cell r="G326">
            <v>0</v>
          </cell>
          <cell r="H326">
            <v>0</v>
          </cell>
          <cell r="I326">
            <v>3.5375740160222914E-2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0.42893141181934291</v>
          </cell>
          <cell r="Q326">
            <v>363.69451082706905</v>
          </cell>
          <cell r="R326" t="str">
            <v>Kan156t</v>
          </cell>
          <cell r="S326">
            <v>0.77500000000000002</v>
          </cell>
        </row>
        <row r="327">
          <cell r="B327" t="str">
            <v>Kan080t</v>
          </cell>
          <cell r="C327" t="str">
            <v>Kantoor</v>
          </cell>
          <cell r="D327" t="str">
            <v>Tapijt</v>
          </cell>
          <cell r="E327">
            <v>80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 t="str">
            <v>Kan080t</v>
          </cell>
          <cell r="S327">
            <v>0.77500000000000002</v>
          </cell>
        </row>
        <row r="328">
          <cell r="B328" t="str">
            <v>Kan104t</v>
          </cell>
          <cell r="C328" t="str">
            <v>Kantoor</v>
          </cell>
          <cell r="D328" t="str">
            <v>Tapijt</v>
          </cell>
          <cell r="E328">
            <v>104</v>
          </cell>
          <cell r="F328">
            <v>0.30219871125043535</v>
          </cell>
          <cell r="G328">
            <v>0</v>
          </cell>
          <cell r="H328">
            <v>0</v>
          </cell>
          <cell r="I328">
            <v>3.5375740160222914E-2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0.33757445141065828</v>
          </cell>
          <cell r="Q328">
            <v>308.08018665335629</v>
          </cell>
          <cell r="R328" t="str">
            <v>Kan104t</v>
          </cell>
          <cell r="S328">
            <v>0.77500000000000002</v>
          </cell>
        </row>
        <row r="329">
          <cell r="B329" t="str">
            <v>Kan052t</v>
          </cell>
          <cell r="C329" t="str">
            <v>Kantoor</v>
          </cell>
          <cell r="D329" t="str">
            <v>Tapijt</v>
          </cell>
          <cell r="E329">
            <v>52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 t="str">
            <v>Kan052t</v>
          </cell>
          <cell r="S329">
            <v>0.77500000000000002</v>
          </cell>
        </row>
        <row r="330">
          <cell r="B330" t="str">
            <v>Kan026t</v>
          </cell>
          <cell r="C330" t="str">
            <v>Kantoor</v>
          </cell>
          <cell r="D330" t="str">
            <v>Tapijt</v>
          </cell>
          <cell r="E330">
            <v>26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 t="str">
            <v>Kan026t</v>
          </cell>
          <cell r="S330">
            <v>0.77500000000000002</v>
          </cell>
        </row>
        <row r="331">
          <cell r="B331" t="str">
            <v>Kan012t</v>
          </cell>
          <cell r="C331" t="str">
            <v>Kantoor</v>
          </cell>
          <cell r="D331" t="str">
            <v>Tapijt</v>
          </cell>
          <cell r="E331">
            <v>12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 t="str">
            <v>Kan012t</v>
          </cell>
          <cell r="S331">
            <v>0.77500000000000002</v>
          </cell>
        </row>
        <row r="332">
          <cell r="B332" t="str">
            <v>Kan052tz</v>
          </cell>
          <cell r="C332" t="str">
            <v>Kantoor, weekend</v>
          </cell>
          <cell r="D332" t="str">
            <v>Tapijt</v>
          </cell>
          <cell r="E332">
            <v>52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 t="str">
            <v>Kan052tz</v>
          </cell>
          <cell r="S332">
            <v>0.77500000000000002</v>
          </cell>
        </row>
        <row r="333">
          <cell r="B333" t="str">
            <v>Kan200t</v>
          </cell>
          <cell r="D333" t="str">
            <v>Tapijt</v>
          </cell>
          <cell r="E333">
            <v>200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 t="str">
            <v>Kan200t</v>
          </cell>
          <cell r="S333">
            <v>0.77500000000000002</v>
          </cell>
        </row>
        <row r="334">
          <cell r="B334" t="str">
            <v>Kan040t</v>
          </cell>
          <cell r="D334" t="str">
            <v>Tapijt</v>
          </cell>
          <cell r="E334">
            <v>40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 t="str">
            <v>Kan040t</v>
          </cell>
          <cell r="S334">
            <v>0.77500000000000002</v>
          </cell>
        </row>
        <row r="335">
          <cell r="B335" t="str">
            <v>Kan002t</v>
          </cell>
          <cell r="D335" t="str">
            <v>Tapijt</v>
          </cell>
          <cell r="E335">
            <v>2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 t="str">
            <v>Kan002t</v>
          </cell>
          <cell r="S335">
            <v>0.77500000000000002</v>
          </cell>
        </row>
        <row r="336">
          <cell r="B336" t="str">
            <v>Kan004t</v>
          </cell>
          <cell r="D336" t="str">
            <v>Tapijt</v>
          </cell>
          <cell r="E336">
            <v>4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 t="str">
            <v>Kan004t</v>
          </cell>
          <cell r="S336">
            <v>0.77500000000000002</v>
          </cell>
        </row>
        <row r="337">
          <cell r="B337" t="str">
            <v>Kan009tf</v>
          </cell>
          <cell r="D337" t="str">
            <v>Tapijt</v>
          </cell>
          <cell r="E337">
            <v>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 t="str">
            <v>Kan009tf</v>
          </cell>
          <cell r="S337">
            <v>0.77500000000000002</v>
          </cell>
        </row>
        <row r="339">
          <cell r="B339" t="str">
            <v>Keu260l</v>
          </cell>
          <cell r="C339" t="str">
            <v>Pantry</v>
          </cell>
          <cell r="D339" t="str">
            <v>Linoleum</v>
          </cell>
          <cell r="E339">
            <v>260</v>
          </cell>
          <cell r="F339">
            <v>0.87322815609062809</v>
          </cell>
          <cell r="G339">
            <v>0</v>
          </cell>
          <cell r="H339">
            <v>0</v>
          </cell>
          <cell r="I339">
            <v>5.8314522197140721E-2</v>
          </cell>
          <cell r="J339">
            <v>0</v>
          </cell>
          <cell r="K339">
            <v>1.2916666666666665E-2</v>
          </cell>
          <cell r="L339">
            <v>5.1666666666666659E-2</v>
          </cell>
          <cell r="M339">
            <v>0</v>
          </cell>
          <cell r="N339">
            <v>0</v>
          </cell>
          <cell r="O339">
            <v>0</v>
          </cell>
          <cell r="P339">
            <v>0.99612601162110215</v>
          </cell>
          <cell r="Q339">
            <v>261.0111541780484</v>
          </cell>
          <cell r="R339" t="str">
            <v>Keu260l</v>
          </cell>
          <cell r="S339">
            <v>0.77500000000000002</v>
          </cell>
        </row>
        <row r="340">
          <cell r="B340" t="str">
            <v>Keu260ln</v>
          </cell>
          <cell r="C340" t="str">
            <v>Pantry</v>
          </cell>
          <cell r="D340" t="str">
            <v>Linoleum</v>
          </cell>
          <cell r="E340">
            <v>260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 t="str">
            <v>Keu260ln</v>
          </cell>
          <cell r="S340">
            <v>0.77500000000000002</v>
          </cell>
        </row>
        <row r="341">
          <cell r="B341" t="str">
            <v>Keu156l</v>
          </cell>
          <cell r="C341" t="str">
            <v>Pantry</v>
          </cell>
          <cell r="D341" t="str">
            <v>Linoleum</v>
          </cell>
          <cell r="E341">
            <v>156</v>
          </cell>
          <cell r="F341">
            <v>0.60225016093972095</v>
          </cell>
          <cell r="G341">
            <v>0</v>
          </cell>
          <cell r="H341">
            <v>0</v>
          </cell>
          <cell r="I341">
            <v>5.8314522197140721E-2</v>
          </cell>
          <cell r="J341">
            <v>0</v>
          </cell>
          <cell r="K341">
            <v>1.2916666666666665E-2</v>
          </cell>
          <cell r="L341">
            <v>5.1666666666666659E-2</v>
          </cell>
          <cell r="M341">
            <v>0</v>
          </cell>
          <cell r="N341">
            <v>0</v>
          </cell>
          <cell r="O341">
            <v>0</v>
          </cell>
          <cell r="P341">
            <v>0.725148016470195</v>
          </cell>
          <cell r="Q341">
            <v>215.12849302044788</v>
          </cell>
          <cell r="R341" t="str">
            <v>Keu156l</v>
          </cell>
          <cell r="S341">
            <v>0.77500000000000002</v>
          </cell>
        </row>
        <row r="342">
          <cell r="B342" t="str">
            <v>Keu080l</v>
          </cell>
          <cell r="C342" t="str">
            <v>Pantry</v>
          </cell>
          <cell r="D342" t="str">
            <v>Linoleum</v>
          </cell>
          <cell r="E342">
            <v>80</v>
          </cell>
          <cell r="F342">
            <v>0.38854933742998082</v>
          </cell>
          <cell r="G342">
            <v>0</v>
          </cell>
          <cell r="H342">
            <v>0</v>
          </cell>
          <cell r="I342">
            <v>4.9243374299807706E-2</v>
          </cell>
          <cell r="J342">
            <v>0</v>
          </cell>
          <cell r="K342">
            <v>1.2916666666666665E-2</v>
          </cell>
          <cell r="L342">
            <v>5.1666666666666659E-2</v>
          </cell>
          <cell r="M342">
            <v>0</v>
          </cell>
          <cell r="N342">
            <v>0</v>
          </cell>
          <cell r="O342">
            <v>0</v>
          </cell>
          <cell r="P342">
            <v>0.50237604506312183</v>
          </cell>
          <cell r="Q342">
            <v>159.24326166855403</v>
          </cell>
          <cell r="R342" t="str">
            <v>Keu080l</v>
          </cell>
          <cell r="S342">
            <v>0.77500000000000002</v>
          </cell>
        </row>
        <row r="343">
          <cell r="B343" t="str">
            <v>Keu104l</v>
          </cell>
          <cell r="C343" t="str">
            <v>Pantry</v>
          </cell>
          <cell r="D343" t="str">
            <v>Linoleum</v>
          </cell>
          <cell r="E343">
            <v>104</v>
          </cell>
          <cell r="F343">
            <v>0.46676116336426715</v>
          </cell>
          <cell r="G343">
            <v>0</v>
          </cell>
          <cell r="H343">
            <v>0</v>
          </cell>
          <cell r="I343">
            <v>5.8314522197140721E-2</v>
          </cell>
          <cell r="J343">
            <v>0</v>
          </cell>
          <cell r="K343">
            <v>1.2916666666666665E-2</v>
          </cell>
          <cell r="L343">
            <v>5.1666666666666659E-2</v>
          </cell>
          <cell r="M343">
            <v>0</v>
          </cell>
          <cell r="N343">
            <v>0</v>
          </cell>
          <cell r="O343">
            <v>0</v>
          </cell>
          <cell r="P343">
            <v>0.58965901889474115</v>
          </cell>
          <cell r="Q343">
            <v>176.37311847606088</v>
          </cell>
          <cell r="R343" t="str">
            <v>Keu104l</v>
          </cell>
          <cell r="S343">
            <v>0.77500000000000002</v>
          </cell>
        </row>
        <row r="344">
          <cell r="B344" t="str">
            <v>Keu052l</v>
          </cell>
          <cell r="C344" t="str">
            <v>Pantry</v>
          </cell>
          <cell r="D344" t="str">
            <v>Linoleum</v>
          </cell>
          <cell r="E344">
            <v>52</v>
          </cell>
          <cell r="F344">
            <v>0.37440871373630963</v>
          </cell>
          <cell r="G344">
            <v>0</v>
          </cell>
          <cell r="H344">
            <v>0</v>
          </cell>
          <cell r="I344">
            <v>5.8314522197140721E-2</v>
          </cell>
          <cell r="J344">
            <v>0</v>
          </cell>
          <cell r="K344">
            <v>1.2916666666666665E-2</v>
          </cell>
          <cell r="L344">
            <v>5.1666666666666659E-2</v>
          </cell>
          <cell r="M344">
            <v>0</v>
          </cell>
          <cell r="N344">
            <v>0</v>
          </cell>
          <cell r="O344">
            <v>0</v>
          </cell>
          <cell r="P344">
            <v>0.49730656926678368</v>
          </cell>
          <cell r="Q344">
            <v>104.56326783832253</v>
          </cell>
          <cell r="R344" t="str">
            <v>Keu052l</v>
          </cell>
          <cell r="S344">
            <v>0.77500000000000002</v>
          </cell>
        </row>
        <row r="345">
          <cell r="B345" t="str">
            <v>Keu026l</v>
          </cell>
          <cell r="C345" t="str">
            <v>Pantry</v>
          </cell>
          <cell r="D345" t="str">
            <v>Linoleum</v>
          </cell>
          <cell r="E345">
            <v>26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 t="str">
            <v>Keu026l</v>
          </cell>
          <cell r="S345">
            <v>0.77500000000000002</v>
          </cell>
        </row>
        <row r="346">
          <cell r="B346" t="str">
            <v>Keu012l</v>
          </cell>
          <cell r="C346" t="str">
            <v>Pantry</v>
          </cell>
          <cell r="D346" t="str">
            <v>Linoleum</v>
          </cell>
          <cell r="E346">
            <v>12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 t="str">
            <v>Keu012l</v>
          </cell>
          <cell r="S346">
            <v>0.77500000000000002</v>
          </cell>
        </row>
        <row r="347">
          <cell r="B347" t="str">
            <v>Keu052lz</v>
          </cell>
          <cell r="C347" t="str">
            <v>Pantry, weekend</v>
          </cell>
          <cell r="D347" t="str">
            <v>Linoleum</v>
          </cell>
          <cell r="E347">
            <v>52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 t="str">
            <v>Keu052lz</v>
          </cell>
          <cell r="S347">
            <v>0.77500000000000002</v>
          </cell>
        </row>
        <row r="348">
          <cell r="B348" t="str">
            <v>Keu200l</v>
          </cell>
          <cell r="D348" t="str">
            <v>Linoleum</v>
          </cell>
          <cell r="E348">
            <v>200</v>
          </cell>
          <cell r="F348">
            <v>0.7050698729203243</v>
          </cell>
          <cell r="G348">
            <v>0</v>
          </cell>
          <cell r="H348">
            <v>0</v>
          </cell>
          <cell r="I348">
            <v>3.7904439428141458E-2</v>
          </cell>
          <cell r="J348">
            <v>0</v>
          </cell>
          <cell r="K348">
            <v>1.2916666666666665E-2</v>
          </cell>
          <cell r="L348">
            <v>5.1666666666666659E-2</v>
          </cell>
          <cell r="M348">
            <v>0</v>
          </cell>
          <cell r="N348">
            <v>0</v>
          </cell>
          <cell r="O348">
            <v>0</v>
          </cell>
          <cell r="P348">
            <v>0.80755764568179911</v>
          </cell>
          <cell r="Q348">
            <v>247.66033863891585</v>
          </cell>
          <cell r="R348" t="str">
            <v>Keu200l</v>
          </cell>
          <cell r="S348">
            <v>0.77500000000000002</v>
          </cell>
        </row>
        <row r="349">
          <cell r="B349" t="str">
            <v>Keu040l</v>
          </cell>
          <cell r="D349" t="str">
            <v>Linoleum</v>
          </cell>
          <cell r="E349">
            <v>40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 t="str">
            <v>Keu040l</v>
          </cell>
          <cell r="S349">
            <v>0.77500000000000002</v>
          </cell>
        </row>
        <row r="350">
          <cell r="B350" t="str">
            <v>Keu002l</v>
          </cell>
          <cell r="D350" t="str">
            <v>Linoleum</v>
          </cell>
          <cell r="E350">
            <v>2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 t="str">
            <v>Keu002l</v>
          </cell>
          <cell r="S350">
            <v>0.77500000000000002</v>
          </cell>
        </row>
        <row r="351">
          <cell r="B351" t="str">
            <v>Keu004l</v>
          </cell>
          <cell r="D351" t="str">
            <v>Linoleum</v>
          </cell>
          <cell r="E351">
            <v>4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 t="str">
            <v>Keu004l</v>
          </cell>
          <cell r="S351">
            <v>0.77500000000000002</v>
          </cell>
        </row>
        <row r="352">
          <cell r="B352" t="str">
            <v>Keu009lf</v>
          </cell>
          <cell r="D352" t="str">
            <v>Linoleum</v>
          </cell>
          <cell r="E352">
            <v>9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 t="str">
            <v>Keu009lf</v>
          </cell>
          <cell r="S352">
            <v>0.77500000000000002</v>
          </cell>
        </row>
        <row r="354">
          <cell r="B354" t="str">
            <v>Keu260s</v>
          </cell>
          <cell r="C354" t="str">
            <v>Pantry</v>
          </cell>
          <cell r="D354" t="str">
            <v>Steen</v>
          </cell>
          <cell r="E354">
            <v>260</v>
          </cell>
          <cell r="F354">
            <v>0.85899455313100936</v>
          </cell>
          <cell r="G354">
            <v>0</v>
          </cell>
          <cell r="H354">
            <v>0</v>
          </cell>
          <cell r="I354">
            <v>5.8314522197140721E-2</v>
          </cell>
          <cell r="J354">
            <v>0</v>
          </cell>
          <cell r="K354">
            <v>3.4444444444444444E-2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0.95175351977259459</v>
          </cell>
          <cell r="Q354">
            <v>273.17997212358364</v>
          </cell>
          <cell r="R354" t="str">
            <v>Keu260s</v>
          </cell>
          <cell r="S354">
            <v>0.77500000000000002</v>
          </cell>
        </row>
        <row r="355">
          <cell r="B355" t="str">
            <v>Keu260sn</v>
          </cell>
          <cell r="C355" t="str">
            <v>Pantry</v>
          </cell>
          <cell r="D355" t="str">
            <v>Steen</v>
          </cell>
          <cell r="E355">
            <v>260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 t="str">
            <v>Keu260sn</v>
          </cell>
          <cell r="S355">
            <v>0.77500000000000002</v>
          </cell>
        </row>
        <row r="356">
          <cell r="B356" t="str">
            <v>Keu156s</v>
          </cell>
          <cell r="C356" t="str">
            <v>Pantry</v>
          </cell>
          <cell r="D356" t="str">
            <v>Steen</v>
          </cell>
          <cell r="E356">
            <v>156</v>
          </cell>
          <cell r="F356">
            <v>0.58801655798010211</v>
          </cell>
          <cell r="G356">
            <v>0</v>
          </cell>
          <cell r="H356">
            <v>0</v>
          </cell>
          <cell r="I356">
            <v>5.8314522197140721E-2</v>
          </cell>
          <cell r="J356">
            <v>0</v>
          </cell>
          <cell r="K356">
            <v>3.4444444444444444E-2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0.68077552462168733</v>
          </cell>
          <cell r="Q356">
            <v>229.15042382977924</v>
          </cell>
          <cell r="R356" t="str">
            <v>Keu156s</v>
          </cell>
          <cell r="S356">
            <v>0.77500000000000002</v>
          </cell>
        </row>
        <row r="357">
          <cell r="B357" t="str">
            <v>Keu080s</v>
          </cell>
          <cell r="C357" t="str">
            <v>Pantry</v>
          </cell>
          <cell r="D357" t="str">
            <v>Steen</v>
          </cell>
          <cell r="E357">
            <v>80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 t="str">
            <v>Keu080s</v>
          </cell>
          <cell r="S357">
            <v>0.77500000000000002</v>
          </cell>
        </row>
        <row r="358">
          <cell r="B358" t="str">
            <v>Keu104s</v>
          </cell>
          <cell r="C358" t="str">
            <v>Pantry</v>
          </cell>
          <cell r="D358" t="str">
            <v>Steen</v>
          </cell>
          <cell r="E358">
            <v>104</v>
          </cell>
          <cell r="F358">
            <v>0.21077719254242952</v>
          </cell>
          <cell r="G358">
            <v>0</v>
          </cell>
          <cell r="H358">
            <v>0</v>
          </cell>
          <cell r="I358">
            <v>5.8314522197140721E-2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0.26909171473957022</v>
          </cell>
          <cell r="Q358">
            <v>386.48532936308453</v>
          </cell>
          <cell r="R358" t="str">
            <v>Keu104s</v>
          </cell>
          <cell r="S358">
            <v>0.77500000000000002</v>
          </cell>
        </row>
        <row r="359">
          <cell r="B359" t="str">
            <v>Keu052s</v>
          </cell>
          <cell r="C359" t="str">
            <v>Pantry</v>
          </cell>
          <cell r="D359" t="str">
            <v>Steen</v>
          </cell>
          <cell r="E359">
            <v>52</v>
          </cell>
          <cell r="F359">
            <v>0.35364712398628873</v>
          </cell>
          <cell r="G359">
            <v>0</v>
          </cell>
          <cell r="H359">
            <v>0</v>
          </cell>
          <cell r="I359">
            <v>5.8314522197140721E-2</v>
          </cell>
          <cell r="J359">
            <v>0</v>
          </cell>
          <cell r="K359">
            <v>3.4444444444444444E-2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0.4464060906278739</v>
          </cell>
          <cell r="Q359">
            <v>116.48586587799814</v>
          </cell>
          <cell r="R359" t="str">
            <v>Keu052s</v>
          </cell>
          <cell r="S359">
            <v>0.77500000000000002</v>
          </cell>
        </row>
        <row r="360">
          <cell r="B360" t="str">
            <v>Keu026s</v>
          </cell>
          <cell r="C360" t="str">
            <v>Pantry</v>
          </cell>
          <cell r="D360" t="str">
            <v>Steen</v>
          </cell>
          <cell r="E360">
            <v>26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 t="str">
            <v>Keu026s</v>
          </cell>
          <cell r="S360">
            <v>0.77500000000000002</v>
          </cell>
        </row>
        <row r="361">
          <cell r="B361" t="str">
            <v>Keu012s</v>
          </cell>
          <cell r="C361" t="str">
            <v>Pantry</v>
          </cell>
          <cell r="D361" t="str">
            <v>Steen</v>
          </cell>
          <cell r="E361">
            <v>12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 t="str">
            <v>Keu012s</v>
          </cell>
          <cell r="S361">
            <v>0.77500000000000002</v>
          </cell>
        </row>
        <row r="362">
          <cell r="B362" t="str">
            <v>Keu052sz</v>
          </cell>
          <cell r="C362" t="str">
            <v>Pantry, weekend</v>
          </cell>
          <cell r="D362" t="str">
            <v>Steen</v>
          </cell>
          <cell r="E362">
            <v>52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 t="str">
            <v>Keu052sz</v>
          </cell>
          <cell r="S362">
            <v>0.77500000000000002</v>
          </cell>
        </row>
        <row r="363">
          <cell r="B363" t="str">
            <v>Keu200s</v>
          </cell>
          <cell r="D363" t="str">
            <v>Steen</v>
          </cell>
          <cell r="E363">
            <v>200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 t="str">
            <v>Keu200s</v>
          </cell>
          <cell r="S363">
            <v>0.77500000000000002</v>
          </cell>
        </row>
        <row r="364">
          <cell r="B364" t="str">
            <v>Keu040s</v>
          </cell>
          <cell r="D364" t="str">
            <v>Steen</v>
          </cell>
          <cell r="E364">
            <v>40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 t="str">
            <v>Keu040s</v>
          </cell>
          <cell r="S364">
            <v>0.77500000000000002</v>
          </cell>
        </row>
        <row r="365">
          <cell r="B365" t="str">
            <v>Keu002s</v>
          </cell>
          <cell r="D365" t="str">
            <v>Steen</v>
          </cell>
          <cell r="E365">
            <v>2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 t="str">
            <v>Keu002s</v>
          </cell>
          <cell r="S365">
            <v>0.77500000000000002</v>
          </cell>
        </row>
        <row r="366">
          <cell r="B366" t="str">
            <v>Keu004s</v>
          </cell>
          <cell r="D366" t="str">
            <v>Steen</v>
          </cell>
          <cell r="E366">
            <v>4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 t="str">
            <v>Keu004s</v>
          </cell>
          <cell r="S366">
            <v>0.77500000000000002</v>
          </cell>
        </row>
        <row r="367">
          <cell r="B367" t="str">
            <v>Keu009sf</v>
          </cell>
          <cell r="D367" t="str">
            <v>Steen</v>
          </cell>
          <cell r="E367">
            <v>9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 t="str">
            <v>Keu009sf</v>
          </cell>
          <cell r="S367">
            <v>0.77500000000000002</v>
          </cell>
        </row>
        <row r="369">
          <cell r="B369" t="str">
            <v>Keu260t</v>
          </cell>
          <cell r="C369" t="str">
            <v>Pantry</v>
          </cell>
          <cell r="D369" t="str">
            <v>Tapijt</v>
          </cell>
          <cell r="E369">
            <v>260</v>
          </cell>
          <cell r="F369">
            <v>0.80939455313100928</v>
          </cell>
          <cell r="G369">
            <v>0</v>
          </cell>
          <cell r="H369">
            <v>0</v>
          </cell>
          <cell r="I369">
            <v>5.8314522197140721E-2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0.86770907532815</v>
          </cell>
          <cell r="Q369">
            <v>299.63959971453937</v>
          </cell>
          <cell r="R369" t="str">
            <v>Keu260t</v>
          </cell>
          <cell r="S369">
            <v>0.77500000000000002</v>
          </cell>
        </row>
        <row r="370">
          <cell r="B370" t="str">
            <v>Keu260tn</v>
          </cell>
          <cell r="C370" t="str">
            <v>Pantry</v>
          </cell>
          <cell r="D370" t="str">
            <v>Tapijt</v>
          </cell>
          <cell r="E370">
            <v>260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 t="str">
            <v>Keu260tn</v>
          </cell>
          <cell r="S370">
            <v>0.77500000000000002</v>
          </cell>
        </row>
        <row r="371">
          <cell r="B371" t="str">
            <v>Keu156t</v>
          </cell>
          <cell r="C371" t="str">
            <v>Pantry</v>
          </cell>
          <cell r="D371" t="str">
            <v>Tapijt</v>
          </cell>
          <cell r="E371">
            <v>156</v>
          </cell>
          <cell r="F371">
            <v>0.53393878020232433</v>
          </cell>
          <cell r="G371">
            <v>0</v>
          </cell>
          <cell r="H371">
            <v>0</v>
          </cell>
          <cell r="I371">
            <v>5.8314522197140721E-2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0.59225330239946505</v>
          </cell>
          <cell r="Q371">
            <v>263.40081071389375</v>
          </cell>
          <cell r="R371" t="str">
            <v>Keu156t</v>
          </cell>
          <cell r="S371">
            <v>0.77500000000000002</v>
          </cell>
        </row>
        <row r="372">
          <cell r="B372" t="str">
            <v>Keu080t</v>
          </cell>
          <cell r="C372" t="str">
            <v>Pantry</v>
          </cell>
          <cell r="D372" t="str">
            <v>Tapijt</v>
          </cell>
          <cell r="E372">
            <v>80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 t="str">
            <v>Keu080t</v>
          </cell>
          <cell r="S372">
            <v>0.77500000000000002</v>
          </cell>
        </row>
        <row r="373">
          <cell r="B373" t="str">
            <v>Keu104t</v>
          </cell>
          <cell r="C373" t="str">
            <v>Pantry</v>
          </cell>
          <cell r="D373" t="str">
            <v>Tapijt</v>
          </cell>
          <cell r="E373">
            <v>104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 t="str">
            <v>Keu104t</v>
          </cell>
          <cell r="S373">
            <v>0.77500000000000002</v>
          </cell>
        </row>
        <row r="374">
          <cell r="B374" t="str">
            <v>Keu052t</v>
          </cell>
          <cell r="C374" t="str">
            <v>Pantry</v>
          </cell>
          <cell r="D374" t="str">
            <v>Tapijt</v>
          </cell>
          <cell r="E374">
            <v>52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 t="str">
            <v>Keu052t</v>
          </cell>
          <cell r="S374">
            <v>0.77500000000000002</v>
          </cell>
        </row>
        <row r="375">
          <cell r="B375" t="str">
            <v>Keu026t</v>
          </cell>
          <cell r="C375" t="str">
            <v>Pantry</v>
          </cell>
          <cell r="D375" t="str">
            <v>Tapijt</v>
          </cell>
          <cell r="E375">
            <v>26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 t="str">
            <v>Keu026t</v>
          </cell>
          <cell r="S375">
            <v>0.77500000000000002</v>
          </cell>
        </row>
        <row r="376">
          <cell r="B376" t="str">
            <v>Keu012t</v>
          </cell>
          <cell r="C376" t="str">
            <v>Pantry</v>
          </cell>
          <cell r="D376" t="str">
            <v>Tapijt</v>
          </cell>
          <cell r="E376">
            <v>12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 t="str">
            <v>Keu012t</v>
          </cell>
          <cell r="S376">
            <v>0.77500000000000002</v>
          </cell>
        </row>
        <row r="377">
          <cell r="B377" t="str">
            <v>Keu052tz</v>
          </cell>
          <cell r="C377" t="str">
            <v>Pantry, weekend</v>
          </cell>
          <cell r="D377" t="str">
            <v>Tapijt</v>
          </cell>
          <cell r="E377">
            <v>52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 t="str">
            <v>Keu052tz</v>
          </cell>
          <cell r="S377">
            <v>0.77500000000000002</v>
          </cell>
        </row>
        <row r="378">
          <cell r="B378" t="str">
            <v>Keu200t</v>
          </cell>
          <cell r="D378" t="str">
            <v>Tapijt</v>
          </cell>
          <cell r="E378">
            <v>200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 t="str">
            <v>Keu200t</v>
          </cell>
          <cell r="S378">
            <v>0.77500000000000002</v>
          </cell>
        </row>
        <row r="379">
          <cell r="B379" t="str">
            <v>Keu040t</v>
          </cell>
          <cell r="D379" t="str">
            <v>Tapijt</v>
          </cell>
          <cell r="E379">
            <v>40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 t="str">
            <v>Keu040t</v>
          </cell>
          <cell r="S379">
            <v>0.77500000000000002</v>
          </cell>
        </row>
        <row r="380">
          <cell r="B380" t="str">
            <v>Keu002t</v>
          </cell>
          <cell r="D380" t="str">
            <v>Tapijt</v>
          </cell>
          <cell r="E380">
            <v>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 t="str">
            <v>Keu002t</v>
          </cell>
          <cell r="S380">
            <v>0.77500000000000002</v>
          </cell>
        </row>
        <row r="381">
          <cell r="B381" t="str">
            <v>Keu004t</v>
          </cell>
          <cell r="D381" t="str">
            <v>Tapijt</v>
          </cell>
          <cell r="E381">
            <v>4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 t="str">
            <v>Keu004t</v>
          </cell>
          <cell r="S381">
            <v>0.77500000000000002</v>
          </cell>
        </row>
        <row r="382">
          <cell r="B382" t="str">
            <v>Keu009tf</v>
          </cell>
          <cell r="D382" t="str">
            <v>Tapijt</v>
          </cell>
          <cell r="E382">
            <v>9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 t="str">
            <v>Keu009tf</v>
          </cell>
          <cell r="S382">
            <v>0.77500000000000002</v>
          </cell>
        </row>
        <row r="384">
          <cell r="B384" t="str">
            <v>Kle260s</v>
          </cell>
          <cell r="C384" t="str">
            <v>Kleedruimte</v>
          </cell>
          <cell r="D384" t="str">
            <v>Steen</v>
          </cell>
          <cell r="E384">
            <v>260</v>
          </cell>
          <cell r="F384">
            <v>0.52941019259259259</v>
          </cell>
          <cell r="G384">
            <v>0</v>
          </cell>
          <cell r="H384">
            <v>0</v>
          </cell>
          <cell r="I384">
            <v>1.837037037037037E-2</v>
          </cell>
          <cell r="J384">
            <v>0</v>
          </cell>
          <cell r="K384">
            <v>3.4444444444444444E-2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0.58222500740740735</v>
          </cell>
          <cell r="Q384">
            <v>446.56274926725541</v>
          </cell>
          <cell r="R384" t="str">
            <v>Kle260s</v>
          </cell>
          <cell r="S384">
            <v>0.77500000000000002</v>
          </cell>
        </row>
        <row r="385">
          <cell r="B385" t="str">
            <v>Kle260sn</v>
          </cell>
          <cell r="C385" t="str">
            <v>Kleedruimte</v>
          </cell>
          <cell r="D385" t="str">
            <v>Steen</v>
          </cell>
          <cell r="E385">
            <v>260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 t="str">
            <v>Kle260sn</v>
          </cell>
          <cell r="S385">
            <v>0.77500000000000002</v>
          </cell>
        </row>
        <row r="386">
          <cell r="B386" t="str">
            <v>Kle156s</v>
          </cell>
          <cell r="C386" t="str">
            <v>Kleedruimte</v>
          </cell>
          <cell r="D386" t="str">
            <v>Steen</v>
          </cell>
          <cell r="E386">
            <v>156</v>
          </cell>
          <cell r="F386">
            <v>0.3809748444444444</v>
          </cell>
          <cell r="G386">
            <v>0</v>
          </cell>
          <cell r="H386">
            <v>0</v>
          </cell>
          <cell r="I386">
            <v>1.837037037037037E-2</v>
          </cell>
          <cell r="J386">
            <v>0</v>
          </cell>
          <cell r="K386">
            <v>3.4444444444444444E-2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0.43378965925925922</v>
          </cell>
          <cell r="Q386">
            <v>359.62129725818301</v>
          </cell>
          <cell r="R386" t="str">
            <v>Kle156s</v>
          </cell>
          <cell r="S386">
            <v>0.77500000000000002</v>
          </cell>
        </row>
        <row r="387">
          <cell r="B387" t="str">
            <v>Kle080s</v>
          </cell>
          <cell r="C387" t="str">
            <v>Kleedruimte</v>
          </cell>
          <cell r="D387" t="str">
            <v>Steen</v>
          </cell>
          <cell r="E387">
            <v>80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 t="str">
            <v>Kle080s</v>
          </cell>
          <cell r="S387">
            <v>0.77500000000000002</v>
          </cell>
        </row>
        <row r="388">
          <cell r="B388" t="str">
            <v>Kle104s</v>
          </cell>
          <cell r="C388" t="str">
            <v>Kleedruimte</v>
          </cell>
          <cell r="D388" t="str">
            <v>Steen</v>
          </cell>
          <cell r="E388">
            <v>104</v>
          </cell>
          <cell r="F388">
            <v>0.30257791111111115</v>
          </cell>
          <cell r="G388">
            <v>0</v>
          </cell>
          <cell r="H388">
            <v>0</v>
          </cell>
          <cell r="I388">
            <v>1.837037037037037E-2</v>
          </cell>
          <cell r="J388">
            <v>0</v>
          </cell>
          <cell r="K388">
            <v>3.4444444444444444E-2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0.35539272592592597</v>
          </cell>
          <cell r="Q388">
            <v>292.63401418541298</v>
          </cell>
          <cell r="R388" t="str">
            <v>Kle104s</v>
          </cell>
          <cell r="S388">
            <v>0.77500000000000002</v>
          </cell>
        </row>
        <row r="389">
          <cell r="B389" t="str">
            <v>Kle052s</v>
          </cell>
          <cell r="C389" t="str">
            <v>Kleedruimte</v>
          </cell>
          <cell r="D389" t="str">
            <v>Steen</v>
          </cell>
          <cell r="E389">
            <v>52</v>
          </cell>
          <cell r="F389">
            <v>0.24149505185185186</v>
          </cell>
          <cell r="G389">
            <v>0</v>
          </cell>
          <cell r="H389">
            <v>0</v>
          </cell>
          <cell r="I389">
            <v>1.837037037037037E-2</v>
          </cell>
          <cell r="J389">
            <v>0</v>
          </cell>
          <cell r="K389">
            <v>3.4444444444444444E-2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0.29430986666666664</v>
          </cell>
          <cell r="Q389">
            <v>176.68452841540253</v>
          </cell>
          <cell r="R389" t="str">
            <v>Kle052s</v>
          </cell>
          <cell r="S389">
            <v>0.77500000000000002</v>
          </cell>
        </row>
        <row r="390">
          <cell r="B390" t="str">
            <v>Kle026s</v>
          </cell>
          <cell r="C390" t="str">
            <v>Kleedruimte</v>
          </cell>
          <cell r="D390" t="str">
            <v>Steen</v>
          </cell>
          <cell r="E390">
            <v>26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 t="str">
            <v>Kle026s</v>
          </cell>
          <cell r="S390">
            <v>0.77500000000000002</v>
          </cell>
        </row>
        <row r="391">
          <cell r="B391" t="str">
            <v>Kle012s</v>
          </cell>
          <cell r="C391" t="str">
            <v>Kleedruimte</v>
          </cell>
          <cell r="D391" t="str">
            <v>Steen</v>
          </cell>
          <cell r="E391">
            <v>12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 t="str">
            <v>Kle012s</v>
          </cell>
          <cell r="S391">
            <v>0.77500000000000002</v>
          </cell>
        </row>
        <row r="392">
          <cell r="B392" t="str">
            <v>Kle052sz</v>
          </cell>
          <cell r="C392" t="str">
            <v>Kleedruimte, weekend</v>
          </cell>
          <cell r="D392" t="str">
            <v>Steen</v>
          </cell>
          <cell r="E392">
            <v>52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 t="str">
            <v>Kle052sz</v>
          </cell>
          <cell r="S392">
            <v>0.77500000000000002</v>
          </cell>
        </row>
        <row r="393">
          <cell r="B393" t="str">
            <v>Kle200s</v>
          </cell>
          <cell r="D393" t="str">
            <v>Steen</v>
          </cell>
          <cell r="E393">
            <v>200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 t="str">
            <v>Kle200s</v>
          </cell>
          <cell r="S393">
            <v>0.77500000000000002</v>
          </cell>
        </row>
        <row r="394">
          <cell r="B394" t="str">
            <v>Kle040s</v>
          </cell>
          <cell r="D394" t="str">
            <v>Steen</v>
          </cell>
          <cell r="E394">
            <v>40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 t="str">
            <v>Kle040s</v>
          </cell>
          <cell r="S394">
            <v>0.77500000000000002</v>
          </cell>
        </row>
        <row r="395">
          <cell r="B395" t="str">
            <v>Kle002s</v>
          </cell>
          <cell r="D395" t="str">
            <v>Steen</v>
          </cell>
          <cell r="E395">
            <v>2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 t="str">
            <v>Kle002s</v>
          </cell>
          <cell r="S395">
            <v>0.77500000000000002</v>
          </cell>
        </row>
        <row r="396">
          <cell r="B396" t="str">
            <v>Kle004s</v>
          </cell>
          <cell r="D396" t="str">
            <v>Steen</v>
          </cell>
          <cell r="E396">
            <v>4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 t="str">
            <v>Kle004s</v>
          </cell>
          <cell r="S396">
            <v>0.77500000000000002</v>
          </cell>
        </row>
        <row r="397">
          <cell r="B397" t="str">
            <v>Kle009sf</v>
          </cell>
          <cell r="D397" t="str">
            <v>Steen</v>
          </cell>
          <cell r="E397">
            <v>9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 t="str">
            <v>Kle009sf</v>
          </cell>
          <cell r="S397">
            <v>0.77500000000000002</v>
          </cell>
        </row>
        <row r="399">
          <cell r="B399" t="str">
            <v>Kle260t</v>
          </cell>
          <cell r="C399" t="str">
            <v>Kleedruimte</v>
          </cell>
          <cell r="D399" t="str">
            <v>Tapijt</v>
          </cell>
          <cell r="E399">
            <v>260</v>
          </cell>
          <cell r="F399">
            <v>0.47981019259259267</v>
          </cell>
          <cell r="G399">
            <v>0</v>
          </cell>
          <cell r="H399">
            <v>0</v>
          </cell>
          <cell r="I399">
            <v>1.837037037037037E-2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0.49818056296296304</v>
          </cell>
          <cell r="Q399">
            <v>521.89912519595748</v>
          </cell>
          <cell r="R399" t="str">
            <v>Kle260t</v>
          </cell>
          <cell r="S399">
            <v>0.77500000000000002</v>
          </cell>
        </row>
        <row r="400">
          <cell r="B400" t="str">
            <v>Kle260tn</v>
          </cell>
          <cell r="C400" t="str">
            <v>Kleedruimte</v>
          </cell>
          <cell r="D400" t="str">
            <v>Tapijt</v>
          </cell>
          <cell r="E400">
            <v>260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 t="str">
            <v>Kle260tn</v>
          </cell>
          <cell r="S400">
            <v>0.77500000000000002</v>
          </cell>
        </row>
        <row r="401">
          <cell r="B401" t="str">
            <v>Kle156t</v>
          </cell>
          <cell r="C401" t="str">
            <v>Kleedruimte</v>
          </cell>
          <cell r="D401" t="str">
            <v>Tapijt</v>
          </cell>
          <cell r="E401">
            <v>156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 t="str">
            <v>Kle156t</v>
          </cell>
          <cell r="S401">
            <v>0.77500000000000002</v>
          </cell>
        </row>
        <row r="402">
          <cell r="B402" t="str">
            <v>Kle080t</v>
          </cell>
          <cell r="C402" t="str">
            <v>Kleedruimte</v>
          </cell>
          <cell r="D402" t="str">
            <v>Tapijt</v>
          </cell>
          <cell r="E402">
            <v>80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 t="str">
            <v>Kle080t</v>
          </cell>
          <cell r="S402">
            <v>0.77500000000000002</v>
          </cell>
        </row>
        <row r="403">
          <cell r="B403" t="str">
            <v>Kle104t</v>
          </cell>
          <cell r="C403" t="str">
            <v>Kleedruimte</v>
          </cell>
          <cell r="D403" t="str">
            <v>Tapijt</v>
          </cell>
          <cell r="E403">
            <v>104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 t="str">
            <v>Kle104t</v>
          </cell>
          <cell r="S403">
            <v>0.77500000000000002</v>
          </cell>
        </row>
        <row r="404">
          <cell r="B404" t="str">
            <v>Kle052t</v>
          </cell>
          <cell r="C404" t="str">
            <v>Kleedruimte</v>
          </cell>
          <cell r="D404" t="str">
            <v>Tapijt</v>
          </cell>
          <cell r="E404">
            <v>52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 t="str">
            <v>Kle052t</v>
          </cell>
          <cell r="S404">
            <v>0.77500000000000002</v>
          </cell>
        </row>
        <row r="405">
          <cell r="B405" t="str">
            <v>Kle026t</v>
          </cell>
          <cell r="C405" t="str">
            <v>Kleedruimte</v>
          </cell>
          <cell r="D405" t="str">
            <v>Tapijt</v>
          </cell>
          <cell r="E405">
            <v>26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 t="str">
            <v>Kle026t</v>
          </cell>
          <cell r="S405">
            <v>0.77500000000000002</v>
          </cell>
        </row>
        <row r="406">
          <cell r="B406" t="str">
            <v>Kle012t</v>
          </cell>
          <cell r="C406" t="str">
            <v>Kleedruimte</v>
          </cell>
          <cell r="D406" t="str">
            <v>Tapijt</v>
          </cell>
          <cell r="E406">
            <v>12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 t="str">
            <v>Kle012t</v>
          </cell>
          <cell r="S406">
            <v>0.77500000000000002</v>
          </cell>
        </row>
        <row r="407">
          <cell r="B407" t="str">
            <v>Kle052tz</v>
          </cell>
          <cell r="C407" t="str">
            <v>Kleedruimte, weekend</v>
          </cell>
          <cell r="D407" t="str">
            <v>Tapijt</v>
          </cell>
          <cell r="E407">
            <v>52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 t="str">
            <v>Kle052tz</v>
          </cell>
          <cell r="S407">
            <v>0.77500000000000002</v>
          </cell>
        </row>
        <row r="408">
          <cell r="B408" t="str">
            <v>Kle200t</v>
          </cell>
          <cell r="D408" t="str">
            <v>Tapijt</v>
          </cell>
          <cell r="E408">
            <v>200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 t="str">
            <v>Kle200t</v>
          </cell>
          <cell r="S408">
            <v>0.77500000000000002</v>
          </cell>
        </row>
        <row r="409">
          <cell r="B409" t="str">
            <v>Kle040t</v>
          </cell>
          <cell r="D409" t="str">
            <v>Tapijt</v>
          </cell>
          <cell r="E409">
            <v>40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 t="str">
            <v>Kle040t</v>
          </cell>
          <cell r="S409">
            <v>0.77500000000000002</v>
          </cell>
        </row>
        <row r="410">
          <cell r="B410" t="str">
            <v>Kle002t</v>
          </cell>
          <cell r="D410" t="str">
            <v>Tapijt</v>
          </cell>
          <cell r="E410">
            <v>2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 t="str">
            <v>Kle002t</v>
          </cell>
          <cell r="S410">
            <v>0.77500000000000002</v>
          </cell>
        </row>
        <row r="411">
          <cell r="B411" t="str">
            <v>Kle004t</v>
          </cell>
          <cell r="D411" t="str">
            <v>Tapijt</v>
          </cell>
          <cell r="E411">
            <v>4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 t="str">
            <v>Kle004t</v>
          </cell>
          <cell r="S411">
            <v>0.77500000000000002</v>
          </cell>
        </row>
        <row r="412">
          <cell r="B412" t="str">
            <v>Kle009tf</v>
          </cell>
          <cell r="D412" t="str">
            <v>Tapijt</v>
          </cell>
          <cell r="E412">
            <v>9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 t="str">
            <v>Kle009tf</v>
          </cell>
          <cell r="S412">
            <v>0.77500000000000002</v>
          </cell>
        </row>
        <row r="414">
          <cell r="B414" t="str">
            <v>Les260l</v>
          </cell>
          <cell r="C414" t="str">
            <v>Leslokaal - Instructielokaal</v>
          </cell>
          <cell r="D414" t="str">
            <v>Linoleum</v>
          </cell>
          <cell r="E414">
            <v>260</v>
          </cell>
          <cell r="F414">
            <v>0.64380149606764825</v>
          </cell>
          <cell r="G414">
            <v>0</v>
          </cell>
          <cell r="H414">
            <v>0</v>
          </cell>
          <cell r="I414">
            <v>7.0780446159304594E-2</v>
          </cell>
          <cell r="J414">
            <v>0</v>
          </cell>
          <cell r="K414">
            <v>1.2916666666666665E-2</v>
          </cell>
          <cell r="L414">
            <v>5.1666666666666659E-2</v>
          </cell>
          <cell r="M414">
            <v>0</v>
          </cell>
          <cell r="N414">
            <v>0</v>
          </cell>
          <cell r="O414">
            <v>0</v>
          </cell>
          <cell r="P414">
            <v>0.77916527556028614</v>
          </cell>
          <cell r="Q414">
            <v>333.69043533547858</v>
          </cell>
          <cell r="R414" t="str">
            <v>Les260l</v>
          </cell>
          <cell r="S414">
            <v>0.77500000000000002</v>
          </cell>
        </row>
        <row r="415">
          <cell r="B415" t="str">
            <v>Les260ln</v>
          </cell>
          <cell r="C415" t="str">
            <v>Leslokaal - Instructielokaal</v>
          </cell>
          <cell r="D415" t="str">
            <v>Linoleum</v>
          </cell>
          <cell r="E415">
            <v>260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 t="str">
            <v>Les260ln</v>
          </cell>
          <cell r="S415">
            <v>0.77500000000000002</v>
          </cell>
        </row>
        <row r="416">
          <cell r="B416" t="str">
            <v>Les156l</v>
          </cell>
          <cell r="C416" t="str">
            <v>Leslokaal - Instructielokaal</v>
          </cell>
          <cell r="D416" t="str">
            <v>Linoleum</v>
          </cell>
          <cell r="E416">
            <v>156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 t="str">
            <v>Les156l</v>
          </cell>
          <cell r="S416">
            <v>0.77500000000000002</v>
          </cell>
        </row>
        <row r="417">
          <cell r="B417" t="str">
            <v>Les080l</v>
          </cell>
          <cell r="C417" t="str">
            <v>Leslokaal - Instructielokaal</v>
          </cell>
          <cell r="D417" t="str">
            <v>Linoleum</v>
          </cell>
          <cell r="E417">
            <v>80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 t="str">
            <v>Les080l</v>
          </cell>
          <cell r="S417">
            <v>0.77500000000000002</v>
          </cell>
        </row>
        <row r="418">
          <cell r="B418" t="str">
            <v>Les104l</v>
          </cell>
          <cell r="C418" t="str">
            <v>Leslokaal - Instructielokaal</v>
          </cell>
          <cell r="D418" t="str">
            <v>Linoleum</v>
          </cell>
          <cell r="E418">
            <v>104</v>
          </cell>
          <cell r="F418">
            <v>0.35780339867541838</v>
          </cell>
          <cell r="G418">
            <v>0</v>
          </cell>
          <cell r="H418">
            <v>0</v>
          </cell>
          <cell r="I418">
            <v>7.0780446159304594E-2</v>
          </cell>
          <cell r="J418">
            <v>0</v>
          </cell>
          <cell r="K418">
            <v>1.2916666666666665E-2</v>
          </cell>
          <cell r="L418">
            <v>5.1666666666666659E-2</v>
          </cell>
          <cell r="M418">
            <v>0</v>
          </cell>
          <cell r="N418">
            <v>0</v>
          </cell>
          <cell r="O418">
            <v>0</v>
          </cell>
          <cell r="P418">
            <v>0.49316717816805633</v>
          </cell>
          <cell r="Q418">
            <v>210.88183602632205</v>
          </cell>
          <cell r="R418" t="str">
            <v>Les104l</v>
          </cell>
          <cell r="S418">
            <v>0.77500000000000002</v>
          </cell>
        </row>
        <row r="419">
          <cell r="B419" t="str">
            <v>Les052l</v>
          </cell>
          <cell r="C419" t="str">
            <v>Leslokaal - Instructielokaal</v>
          </cell>
          <cell r="D419" t="str">
            <v>Linoleum</v>
          </cell>
          <cell r="E419">
            <v>52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 t="str">
            <v>Les052l</v>
          </cell>
          <cell r="S419">
            <v>0.77500000000000002</v>
          </cell>
        </row>
        <row r="420">
          <cell r="B420" t="str">
            <v>Les026l</v>
          </cell>
          <cell r="C420" t="str">
            <v>Leslokaal - Instructielokaal</v>
          </cell>
          <cell r="D420" t="str">
            <v>Linoleum</v>
          </cell>
          <cell r="E420">
            <v>26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 t="str">
            <v>Les026l</v>
          </cell>
          <cell r="S420">
            <v>0.77500000000000002</v>
          </cell>
        </row>
        <row r="421">
          <cell r="B421" t="str">
            <v>Les012l</v>
          </cell>
          <cell r="C421" t="str">
            <v>Leslokaal - Instructielokaal</v>
          </cell>
          <cell r="D421" t="str">
            <v>Linoleum</v>
          </cell>
          <cell r="E421">
            <v>12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 t="str">
            <v>Les012l</v>
          </cell>
          <cell r="S421">
            <v>0.77500000000000002</v>
          </cell>
        </row>
        <row r="422">
          <cell r="B422" t="str">
            <v>Les052lz</v>
          </cell>
          <cell r="C422" t="str">
            <v>Leslokaal - Instructielokaal, weekend</v>
          </cell>
          <cell r="D422" t="str">
            <v>Linoleum</v>
          </cell>
          <cell r="E422">
            <v>52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 t="str">
            <v>Les052lz</v>
          </cell>
          <cell r="S422">
            <v>0.77500000000000002</v>
          </cell>
        </row>
        <row r="423">
          <cell r="B423" t="str">
            <v>Les200l</v>
          </cell>
          <cell r="D423" t="str">
            <v>Linoleum</v>
          </cell>
          <cell r="E423">
            <v>200</v>
          </cell>
          <cell r="F423">
            <v>0.52057517850807167</v>
          </cell>
          <cell r="G423">
            <v>0</v>
          </cell>
          <cell r="H423">
            <v>0</v>
          </cell>
          <cell r="I423">
            <v>5.8983705132753826E-2</v>
          </cell>
          <cell r="J423">
            <v>0</v>
          </cell>
          <cell r="K423">
            <v>1.2916666666666665E-2</v>
          </cell>
          <cell r="L423">
            <v>5.1666666666666659E-2</v>
          </cell>
          <cell r="M423">
            <v>0</v>
          </cell>
          <cell r="N423">
            <v>0</v>
          </cell>
          <cell r="O423">
            <v>0</v>
          </cell>
          <cell r="P423">
            <v>0.64414221697415885</v>
          </cell>
          <cell r="Q423">
            <v>310.49043942422333</v>
          </cell>
          <cell r="R423" t="str">
            <v>Les200l</v>
          </cell>
          <cell r="S423">
            <v>0.77500000000000002</v>
          </cell>
        </row>
        <row r="424">
          <cell r="B424" t="str">
            <v>Les040l</v>
          </cell>
          <cell r="D424" t="str">
            <v>Linoleum</v>
          </cell>
          <cell r="E424">
            <v>40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 t="str">
            <v>Les040l</v>
          </cell>
          <cell r="S424">
            <v>0.77500000000000002</v>
          </cell>
        </row>
        <row r="425">
          <cell r="B425" t="str">
            <v>Les002l</v>
          </cell>
          <cell r="D425" t="str">
            <v>Linoleum</v>
          </cell>
          <cell r="E425">
            <v>2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 t="str">
            <v>Les002l</v>
          </cell>
          <cell r="S425">
            <v>0.77500000000000002</v>
          </cell>
        </row>
        <row r="426">
          <cell r="B426" t="str">
            <v>Les004l</v>
          </cell>
          <cell r="D426" t="str">
            <v>Linoleum</v>
          </cell>
          <cell r="E426">
            <v>4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 t="str">
            <v>Les004l</v>
          </cell>
          <cell r="S426">
            <v>0.77500000000000002</v>
          </cell>
        </row>
        <row r="427">
          <cell r="B427" t="str">
            <v>Les009lf</v>
          </cell>
          <cell r="D427" t="str">
            <v>Linoleum</v>
          </cell>
          <cell r="E427">
            <v>9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 t="str">
            <v>Les009lf</v>
          </cell>
          <cell r="S427">
            <v>0.77500000000000002</v>
          </cell>
        </row>
        <row r="429">
          <cell r="B429" t="str">
            <v>Les260t</v>
          </cell>
          <cell r="C429" t="str">
            <v>Leslokaal - Instructielokaal</v>
          </cell>
          <cell r="D429" t="str">
            <v>Tapijt</v>
          </cell>
          <cell r="E429">
            <v>260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 t="str">
            <v>Les260t</v>
          </cell>
          <cell r="S429">
            <v>0.77500000000000002</v>
          </cell>
        </row>
        <row r="430">
          <cell r="B430" t="str">
            <v>Les260tn</v>
          </cell>
          <cell r="C430" t="str">
            <v>Leslokaal - Instructielokaal</v>
          </cell>
          <cell r="D430" t="str">
            <v>Tapijt</v>
          </cell>
          <cell r="E430">
            <v>260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 t="str">
            <v>Les260tn</v>
          </cell>
          <cell r="S430">
            <v>0.77500000000000002</v>
          </cell>
        </row>
        <row r="431">
          <cell r="B431" t="str">
            <v>Les156t</v>
          </cell>
          <cell r="C431" t="str">
            <v>Leslokaal - Instructielokaal</v>
          </cell>
          <cell r="D431" t="str">
            <v>Tapijt</v>
          </cell>
          <cell r="E431">
            <v>156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 t="str">
            <v>Les156t</v>
          </cell>
          <cell r="S431">
            <v>0.77500000000000002</v>
          </cell>
        </row>
        <row r="432">
          <cell r="B432" t="str">
            <v>Les080t</v>
          </cell>
          <cell r="C432" t="str">
            <v>Leslokaal - Instructielokaal</v>
          </cell>
          <cell r="D432" t="str">
            <v>Tapijt</v>
          </cell>
          <cell r="E432">
            <v>80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 t="str">
            <v>Les080t</v>
          </cell>
          <cell r="S432">
            <v>0.77500000000000002</v>
          </cell>
        </row>
        <row r="433">
          <cell r="B433" t="str">
            <v>Les104t</v>
          </cell>
          <cell r="C433" t="str">
            <v>Leslokaal - Instructielokaal</v>
          </cell>
          <cell r="D433" t="str">
            <v>Tapijt</v>
          </cell>
          <cell r="E433">
            <v>104</v>
          </cell>
          <cell r="F433">
            <v>0.29502839867541841</v>
          </cell>
          <cell r="G433">
            <v>0</v>
          </cell>
          <cell r="H433">
            <v>0</v>
          </cell>
          <cell r="I433">
            <v>7.0780446159304594E-2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0.36580884483472298</v>
          </cell>
          <cell r="Q433">
            <v>284.30149097949914</v>
          </cell>
          <cell r="R433" t="str">
            <v>Les104t</v>
          </cell>
          <cell r="S433">
            <v>0.77500000000000002</v>
          </cell>
        </row>
        <row r="434">
          <cell r="B434" t="str">
            <v>Les052t</v>
          </cell>
          <cell r="C434" t="str">
            <v>Leslokaal - Instructielokaal</v>
          </cell>
          <cell r="D434" t="str">
            <v>Tapijt</v>
          </cell>
          <cell r="E434">
            <v>52</v>
          </cell>
          <cell r="F434">
            <v>0.19745681065578621</v>
          </cell>
          <cell r="G434">
            <v>0</v>
          </cell>
          <cell r="H434">
            <v>0</v>
          </cell>
          <cell r="I434">
            <v>7.0780446159304594E-2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0.26823725681509081</v>
          </cell>
          <cell r="Q434">
            <v>193.85823064782596</v>
          </cell>
          <cell r="R434" t="str">
            <v>Les052t</v>
          </cell>
          <cell r="S434">
            <v>0.77500000000000002</v>
          </cell>
        </row>
        <row r="435">
          <cell r="B435" t="str">
            <v>Les026t</v>
          </cell>
          <cell r="C435" t="str">
            <v>Leslokaal - Instructielokaal</v>
          </cell>
          <cell r="D435" t="str">
            <v>Tapijt</v>
          </cell>
          <cell r="E435">
            <v>26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 t="str">
            <v>Les026t</v>
          </cell>
          <cell r="S435">
            <v>0.77500000000000002</v>
          </cell>
        </row>
        <row r="436">
          <cell r="B436" t="str">
            <v>Les012t</v>
          </cell>
          <cell r="C436" t="str">
            <v>Leslokaal - Instructielokaal</v>
          </cell>
          <cell r="D436" t="str">
            <v>Tapijt</v>
          </cell>
          <cell r="E436">
            <v>12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 t="str">
            <v>Les012t</v>
          </cell>
          <cell r="S436">
            <v>0.77500000000000002</v>
          </cell>
        </row>
        <row r="437">
          <cell r="B437" t="str">
            <v>Les052tz</v>
          </cell>
          <cell r="C437" t="str">
            <v>Leslokaal - Instructielokaal, weekend</v>
          </cell>
          <cell r="D437" t="str">
            <v>Tapijt</v>
          </cell>
          <cell r="E437">
            <v>52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 t="str">
            <v>Les052tz</v>
          </cell>
          <cell r="S437">
            <v>0.77500000000000002</v>
          </cell>
        </row>
        <row r="438">
          <cell r="B438" t="str">
            <v>Les200t</v>
          </cell>
          <cell r="D438" t="str">
            <v>Tapijt</v>
          </cell>
          <cell r="E438">
            <v>200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 t="str">
            <v>Les200t</v>
          </cell>
          <cell r="S438">
            <v>0.77500000000000002</v>
          </cell>
        </row>
        <row r="439">
          <cell r="B439" t="str">
            <v>Les040t</v>
          </cell>
          <cell r="D439" t="str">
            <v>Tapijt</v>
          </cell>
          <cell r="E439">
            <v>40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 t="str">
            <v>Les040t</v>
          </cell>
          <cell r="S439">
            <v>0.77500000000000002</v>
          </cell>
        </row>
        <row r="440">
          <cell r="B440" t="str">
            <v>Les002t</v>
          </cell>
          <cell r="D440" t="str">
            <v>Tapijt</v>
          </cell>
          <cell r="E440">
            <v>2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 t="str">
            <v>Les002t</v>
          </cell>
          <cell r="S440">
            <v>0.77500000000000002</v>
          </cell>
        </row>
        <row r="441">
          <cell r="B441" t="str">
            <v>Les004t</v>
          </cell>
          <cell r="D441" t="str">
            <v>Tapijt</v>
          </cell>
          <cell r="E441">
            <v>4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 t="str">
            <v>Les004t</v>
          </cell>
          <cell r="S441">
            <v>0.77500000000000002</v>
          </cell>
        </row>
        <row r="442">
          <cell r="B442" t="str">
            <v>Les009tf</v>
          </cell>
          <cell r="D442" t="str">
            <v>Tapijt</v>
          </cell>
          <cell r="E442">
            <v>9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 t="str">
            <v>Les009tf</v>
          </cell>
          <cell r="S442">
            <v>0.77500000000000002</v>
          </cell>
        </row>
        <row r="444">
          <cell r="B444" t="str">
            <v>Lif260l</v>
          </cell>
          <cell r="C444" t="str">
            <v>Lift</v>
          </cell>
          <cell r="D444" t="str">
            <v>Linoleum</v>
          </cell>
          <cell r="E444">
            <v>260</v>
          </cell>
          <cell r="F444">
            <v>1.2794403996101364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1.2916666666666668E-2</v>
          </cell>
          <cell r="L444">
            <v>5.1666666666666666E-2</v>
          </cell>
          <cell r="M444">
            <v>0</v>
          </cell>
          <cell r="N444">
            <v>0</v>
          </cell>
          <cell r="O444">
            <v>0</v>
          </cell>
          <cell r="P444">
            <v>1.3440237329434699</v>
          </cell>
          <cell r="Q444">
            <v>193.44896494542456</v>
          </cell>
          <cell r="R444" t="str">
            <v>Lif260l</v>
          </cell>
          <cell r="S444">
            <v>0.77500000000000002</v>
          </cell>
        </row>
        <row r="445">
          <cell r="B445" t="str">
            <v>Lif260ln</v>
          </cell>
          <cell r="C445" t="str">
            <v>Lift</v>
          </cell>
          <cell r="D445" t="str">
            <v>Linoleum</v>
          </cell>
          <cell r="E445">
            <v>260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 t="str">
            <v>Lif260ln</v>
          </cell>
          <cell r="S445">
            <v>0.77500000000000002</v>
          </cell>
        </row>
        <row r="446">
          <cell r="B446" t="str">
            <v>Lif156l</v>
          </cell>
          <cell r="C446" t="str">
            <v>Lift</v>
          </cell>
          <cell r="D446" t="str">
            <v>Linoleum</v>
          </cell>
          <cell r="E446">
            <v>156</v>
          </cell>
          <cell r="F446">
            <v>0.89702246588693979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1.2916666666666668E-2</v>
          </cell>
          <cell r="L446">
            <v>5.1666666666666666E-2</v>
          </cell>
          <cell r="M446">
            <v>0</v>
          </cell>
          <cell r="N446">
            <v>0</v>
          </cell>
          <cell r="O446">
            <v>0</v>
          </cell>
          <cell r="P446">
            <v>0.96160579922027312</v>
          </cell>
          <cell r="Q446">
            <v>162.22863893551181</v>
          </cell>
          <cell r="R446" t="str">
            <v>Lif156l</v>
          </cell>
          <cell r="S446">
            <v>0.77500000000000002</v>
          </cell>
        </row>
        <row r="447">
          <cell r="B447" t="str">
            <v>Lif080l</v>
          </cell>
          <cell r="C447" t="str">
            <v>Lift</v>
          </cell>
          <cell r="D447" t="str">
            <v>Linoleum</v>
          </cell>
          <cell r="E447">
            <v>80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 t="str">
            <v>Lif080l</v>
          </cell>
          <cell r="S447">
            <v>0.77500000000000002</v>
          </cell>
        </row>
        <row r="448">
          <cell r="B448" t="str">
            <v>Lif104l</v>
          </cell>
          <cell r="C448" t="str">
            <v>Lift</v>
          </cell>
          <cell r="D448" t="str">
            <v>Linoleum</v>
          </cell>
          <cell r="E448">
            <v>104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 t="str">
            <v>Lif104l</v>
          </cell>
          <cell r="S448">
            <v>0.77500000000000002</v>
          </cell>
        </row>
        <row r="449">
          <cell r="B449" t="str">
            <v>Lif052l</v>
          </cell>
          <cell r="C449" t="str">
            <v>Lift</v>
          </cell>
          <cell r="D449" t="str">
            <v>Linoleum</v>
          </cell>
          <cell r="E449">
            <v>52</v>
          </cell>
          <cell r="F449">
            <v>0.51460453216374269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1.2916666666666668E-2</v>
          </cell>
          <cell r="L449">
            <v>5.1666666666666666E-2</v>
          </cell>
          <cell r="M449">
            <v>0</v>
          </cell>
          <cell r="N449">
            <v>0</v>
          </cell>
          <cell r="O449">
            <v>0</v>
          </cell>
          <cell r="P449">
            <v>0.57918786549707602</v>
          </cell>
          <cell r="Q449">
            <v>89.780886475188979</v>
          </cell>
          <cell r="R449" t="str">
            <v>Lif052l</v>
          </cell>
          <cell r="S449">
            <v>0.77500000000000002</v>
          </cell>
        </row>
        <row r="450">
          <cell r="B450" t="str">
            <v>Lif026l</v>
          </cell>
          <cell r="C450" t="str">
            <v>Lift</v>
          </cell>
          <cell r="D450" t="str">
            <v>Linoleum</v>
          </cell>
          <cell r="E450">
            <v>26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 t="str">
            <v>Lif026l</v>
          </cell>
          <cell r="S450">
            <v>0.77500000000000002</v>
          </cell>
        </row>
        <row r="451">
          <cell r="B451" t="str">
            <v>Lif012l</v>
          </cell>
          <cell r="C451" t="str">
            <v>Lift</v>
          </cell>
          <cell r="D451" t="str">
            <v>Linoleum</v>
          </cell>
          <cell r="E451">
            <v>12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 t="str">
            <v>Lif012l</v>
          </cell>
          <cell r="S451">
            <v>0.77500000000000002</v>
          </cell>
        </row>
        <row r="452">
          <cell r="B452" t="str">
            <v>Lif052lz</v>
          </cell>
          <cell r="C452" t="str">
            <v>Lift, weekend</v>
          </cell>
          <cell r="D452" t="str">
            <v>Linoleum</v>
          </cell>
          <cell r="E452">
            <v>52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 t="str">
            <v>Lif052lz</v>
          </cell>
          <cell r="S452">
            <v>0.77500000000000002</v>
          </cell>
        </row>
        <row r="453">
          <cell r="B453" t="str">
            <v>Lif200l</v>
          </cell>
          <cell r="D453" t="str">
            <v>Linoleum</v>
          </cell>
          <cell r="E453">
            <v>200</v>
          </cell>
          <cell r="F453">
            <v>1.0310521442495129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1.2916666666666668E-2</v>
          </cell>
          <cell r="L453">
            <v>5.1666666666666666E-2</v>
          </cell>
          <cell r="M453">
            <v>0</v>
          </cell>
          <cell r="N453">
            <v>0</v>
          </cell>
          <cell r="O453">
            <v>0</v>
          </cell>
          <cell r="P453">
            <v>1.0956354775828463</v>
          </cell>
          <cell r="Q453">
            <v>182.5424642521007</v>
          </cell>
          <cell r="R453" t="str">
            <v>Lif200l</v>
          </cell>
          <cell r="S453">
            <v>0.77500000000000002</v>
          </cell>
        </row>
        <row r="454">
          <cell r="B454" t="str">
            <v>Lif040l</v>
          </cell>
          <cell r="D454" t="str">
            <v>Linoleum</v>
          </cell>
          <cell r="E454">
            <v>40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 t="str">
            <v>Lif040l</v>
          </cell>
          <cell r="S454">
            <v>0.77500000000000002</v>
          </cell>
        </row>
        <row r="455">
          <cell r="B455" t="str">
            <v>Lif002l</v>
          </cell>
          <cell r="D455" t="str">
            <v>Linoleum</v>
          </cell>
          <cell r="E455">
            <v>2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 t="str">
            <v>Lif002l</v>
          </cell>
          <cell r="S455">
            <v>0.77500000000000002</v>
          </cell>
        </row>
        <row r="456">
          <cell r="B456" t="str">
            <v>Lif004l</v>
          </cell>
          <cell r="D456" t="str">
            <v>Linoleum</v>
          </cell>
          <cell r="E456">
            <v>4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 t="str">
            <v>Lif004l</v>
          </cell>
          <cell r="S456">
            <v>0.77500000000000002</v>
          </cell>
        </row>
        <row r="457">
          <cell r="B457" t="str">
            <v>Lif009lf</v>
          </cell>
          <cell r="D457" t="str">
            <v>Linoleum</v>
          </cell>
          <cell r="E457">
            <v>9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 t="str">
            <v>Lif009lf</v>
          </cell>
          <cell r="S457">
            <v>0.77500000000000002</v>
          </cell>
        </row>
        <row r="459">
          <cell r="B459" t="str">
            <v>Lif260s</v>
          </cell>
          <cell r="C459" t="str">
            <v>Lift</v>
          </cell>
          <cell r="D459" t="str">
            <v>Steen</v>
          </cell>
          <cell r="E459">
            <v>260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 t="str">
            <v>Lif260s</v>
          </cell>
          <cell r="S459">
            <v>0.77500000000000002</v>
          </cell>
        </row>
        <row r="460">
          <cell r="B460" t="str">
            <v>Lif260sn</v>
          </cell>
          <cell r="C460" t="str">
            <v>Lift</v>
          </cell>
          <cell r="D460" t="str">
            <v>Steen</v>
          </cell>
          <cell r="E460">
            <v>260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 t="str">
            <v>Lif260sn</v>
          </cell>
          <cell r="S460">
            <v>0.77500000000000002</v>
          </cell>
        </row>
        <row r="461">
          <cell r="B461" t="str">
            <v>Lif156s</v>
          </cell>
          <cell r="C461" t="str">
            <v>Lift</v>
          </cell>
          <cell r="D461" t="str">
            <v>Steen</v>
          </cell>
          <cell r="E461">
            <v>156</v>
          </cell>
          <cell r="F461">
            <v>0.93792524366471741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0.93792524366471741</v>
          </cell>
          <cell r="Q461">
            <v>166.32455630522054</v>
          </cell>
          <cell r="R461" t="str">
            <v>Lif156s</v>
          </cell>
          <cell r="S461">
            <v>0.77500000000000002</v>
          </cell>
        </row>
        <row r="462">
          <cell r="B462" t="str">
            <v>Lif080s</v>
          </cell>
          <cell r="C462" t="str">
            <v>Lift</v>
          </cell>
          <cell r="D462" t="str">
            <v>Steen</v>
          </cell>
          <cell r="E462">
            <v>80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 t="str">
            <v>Lif080s</v>
          </cell>
          <cell r="S462">
            <v>0.77500000000000002</v>
          </cell>
        </row>
        <row r="463">
          <cell r="B463" t="str">
            <v>Lif104s</v>
          </cell>
          <cell r="C463" t="str">
            <v>Lift</v>
          </cell>
          <cell r="D463" t="str">
            <v>Steen</v>
          </cell>
          <cell r="E463">
            <v>104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 t="str">
            <v>Lif104s</v>
          </cell>
          <cell r="S463">
            <v>0.77500000000000002</v>
          </cell>
        </row>
        <row r="464">
          <cell r="B464" t="str">
            <v>Lif052s</v>
          </cell>
          <cell r="C464" t="str">
            <v>Lift</v>
          </cell>
          <cell r="D464" t="str">
            <v>Steen</v>
          </cell>
          <cell r="E464">
            <v>52</v>
          </cell>
          <cell r="F464">
            <v>0.55550730994152053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0.55550730994152053</v>
          </cell>
          <cell r="Q464">
            <v>93.60812912700311</v>
          </cell>
          <cell r="R464" t="str">
            <v>Lif052s</v>
          </cell>
          <cell r="S464">
            <v>0.77500000000000002</v>
          </cell>
        </row>
        <row r="465">
          <cell r="B465" t="str">
            <v>Lif026s</v>
          </cell>
          <cell r="C465" t="str">
            <v>Lift</v>
          </cell>
          <cell r="D465" t="str">
            <v>Steen</v>
          </cell>
          <cell r="E465">
            <v>26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 t="str">
            <v>Lif026s</v>
          </cell>
          <cell r="S465">
            <v>0.77500000000000002</v>
          </cell>
        </row>
        <row r="466">
          <cell r="B466" t="str">
            <v>Lif012s</v>
          </cell>
          <cell r="C466" t="str">
            <v>Lift</v>
          </cell>
          <cell r="D466" t="str">
            <v>Steen</v>
          </cell>
          <cell r="E466">
            <v>12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 t="str">
            <v>Lif012s</v>
          </cell>
          <cell r="S466">
            <v>0.77500000000000002</v>
          </cell>
        </row>
        <row r="467">
          <cell r="B467" t="str">
            <v>Lif052sz</v>
          </cell>
          <cell r="C467" t="str">
            <v>Lift, weekend</v>
          </cell>
          <cell r="D467" t="str">
            <v>Steen</v>
          </cell>
          <cell r="E467">
            <v>52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 t="str">
            <v>Lif052sz</v>
          </cell>
          <cell r="S467">
            <v>0.77500000000000002</v>
          </cell>
        </row>
        <row r="468">
          <cell r="B468" t="str">
            <v>Lif200s</v>
          </cell>
          <cell r="D468" t="str">
            <v>Steen</v>
          </cell>
          <cell r="E468">
            <v>200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 t="str">
            <v>Lif200s</v>
          </cell>
          <cell r="S468">
            <v>0.77500000000000002</v>
          </cell>
        </row>
        <row r="469">
          <cell r="B469" t="str">
            <v>Lif040s</v>
          </cell>
          <cell r="D469" t="str">
            <v>Steen</v>
          </cell>
          <cell r="E469">
            <v>40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 t="str">
            <v>Lif040s</v>
          </cell>
          <cell r="S469">
            <v>0.77500000000000002</v>
          </cell>
        </row>
        <row r="470">
          <cell r="B470" t="str">
            <v>Lif002s</v>
          </cell>
          <cell r="D470" t="str">
            <v>Steen</v>
          </cell>
          <cell r="E470">
            <v>2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 t="str">
            <v>Lif002s</v>
          </cell>
          <cell r="S470">
            <v>0.77500000000000002</v>
          </cell>
        </row>
        <row r="471">
          <cell r="B471" t="str">
            <v>Lif004s</v>
          </cell>
          <cell r="D471" t="str">
            <v>Steen</v>
          </cell>
          <cell r="E471">
            <v>4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 t="str">
            <v>Lif004s</v>
          </cell>
          <cell r="S471">
            <v>0.77500000000000002</v>
          </cell>
        </row>
        <row r="472">
          <cell r="B472" t="str">
            <v>Lif009sf</v>
          </cell>
          <cell r="D472" t="str">
            <v>Steen</v>
          </cell>
          <cell r="E472">
            <v>9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 t="str">
            <v>Lif009sf</v>
          </cell>
          <cell r="S472">
            <v>0.77500000000000002</v>
          </cell>
        </row>
        <row r="474">
          <cell r="B474" t="str">
            <v>Lif260t</v>
          </cell>
          <cell r="C474" t="str">
            <v>Lift</v>
          </cell>
          <cell r="D474" t="str">
            <v>Tapijt</v>
          </cell>
          <cell r="E474">
            <v>260</v>
          </cell>
          <cell r="F474">
            <v>1.2233820662768031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1.2233820662768031</v>
          </cell>
          <cell r="Q474">
            <v>212.52559373481304</v>
          </cell>
          <cell r="R474" t="str">
            <v>Lif260t</v>
          </cell>
          <cell r="S474">
            <v>0.77500000000000002</v>
          </cell>
        </row>
        <row r="475">
          <cell r="B475" t="str">
            <v>Lif260tn</v>
          </cell>
          <cell r="C475" t="str">
            <v>Lift</v>
          </cell>
          <cell r="D475" t="str">
            <v>Tapijt</v>
          </cell>
          <cell r="E475">
            <v>260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 t="str">
            <v>Lif260tn</v>
          </cell>
          <cell r="S475">
            <v>0.77500000000000002</v>
          </cell>
        </row>
        <row r="476">
          <cell r="B476" t="str">
            <v>Lif156t</v>
          </cell>
          <cell r="C476" t="str">
            <v>Lift</v>
          </cell>
          <cell r="D476" t="str">
            <v>Tapijt</v>
          </cell>
          <cell r="E476">
            <v>156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 t="str">
            <v>Lif156t</v>
          </cell>
          <cell r="S476">
            <v>0.77500000000000002</v>
          </cell>
        </row>
        <row r="477">
          <cell r="B477" t="str">
            <v>Lif080t</v>
          </cell>
          <cell r="C477" t="str">
            <v>Lift</v>
          </cell>
          <cell r="D477" t="str">
            <v>Tapijt</v>
          </cell>
          <cell r="E477">
            <v>80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 t="str">
            <v>Lif080t</v>
          </cell>
          <cell r="S477">
            <v>0.77500000000000002</v>
          </cell>
        </row>
        <row r="478">
          <cell r="B478" t="str">
            <v>Lif104t</v>
          </cell>
          <cell r="C478" t="str">
            <v>Lift</v>
          </cell>
          <cell r="D478" t="str">
            <v>Tapijt</v>
          </cell>
          <cell r="E478">
            <v>104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 t="str">
            <v>Lif104t</v>
          </cell>
          <cell r="S478">
            <v>0.77500000000000002</v>
          </cell>
        </row>
        <row r="479">
          <cell r="B479" t="str">
            <v>Lif052t</v>
          </cell>
          <cell r="C479" t="str">
            <v>Lift</v>
          </cell>
          <cell r="D479" t="str">
            <v>Tapijt</v>
          </cell>
          <cell r="E479">
            <v>52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 t="str">
            <v>Lif052t</v>
          </cell>
          <cell r="S479">
            <v>0.77500000000000002</v>
          </cell>
        </row>
        <row r="480">
          <cell r="B480" t="str">
            <v>Lif026t</v>
          </cell>
          <cell r="C480" t="str">
            <v>Lift</v>
          </cell>
          <cell r="D480" t="str">
            <v>Tapijt</v>
          </cell>
          <cell r="E480">
            <v>26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 t="str">
            <v>Lif026t</v>
          </cell>
          <cell r="S480">
            <v>0.77500000000000002</v>
          </cell>
        </row>
        <row r="481">
          <cell r="B481" t="str">
            <v>Lif012t</v>
          </cell>
          <cell r="C481" t="str">
            <v>Lift</v>
          </cell>
          <cell r="D481" t="str">
            <v>Tapijt</v>
          </cell>
          <cell r="E481">
            <v>12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 t="str">
            <v>Lif012t</v>
          </cell>
          <cell r="S481">
            <v>0.77500000000000002</v>
          </cell>
        </row>
        <row r="482">
          <cell r="B482" t="str">
            <v>Lif052tz</v>
          </cell>
          <cell r="C482" t="str">
            <v>Lift, weekend</v>
          </cell>
          <cell r="D482" t="str">
            <v>Tapijt</v>
          </cell>
          <cell r="E482">
            <v>52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 t="str">
            <v>Lif052tz</v>
          </cell>
          <cell r="S482">
            <v>0.77500000000000002</v>
          </cell>
        </row>
        <row r="483">
          <cell r="B483" t="str">
            <v>Lif200t</v>
          </cell>
          <cell r="D483" t="str">
            <v>Tapijt</v>
          </cell>
          <cell r="E483">
            <v>200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 t="str">
            <v>Lif200t</v>
          </cell>
          <cell r="S483">
            <v>0.77500000000000002</v>
          </cell>
        </row>
        <row r="484">
          <cell r="B484" t="str">
            <v>Lif040t</v>
          </cell>
          <cell r="D484" t="str">
            <v>Tapijt</v>
          </cell>
          <cell r="E484">
            <v>40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 t="str">
            <v>Lif040t</v>
          </cell>
          <cell r="S484">
            <v>0.77500000000000002</v>
          </cell>
        </row>
        <row r="485">
          <cell r="B485" t="str">
            <v>Lif002t</v>
          </cell>
          <cell r="D485" t="str">
            <v>Tapijt</v>
          </cell>
          <cell r="E485">
            <v>2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 t="str">
            <v>Lif002t</v>
          </cell>
          <cell r="S485">
            <v>0.77500000000000002</v>
          </cell>
        </row>
        <row r="486">
          <cell r="B486" t="str">
            <v>Lif004t</v>
          </cell>
          <cell r="D486" t="str">
            <v>Tapijt</v>
          </cell>
          <cell r="E486">
            <v>4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 t="str">
            <v>Lif004t</v>
          </cell>
          <cell r="S486">
            <v>0.77500000000000002</v>
          </cell>
        </row>
        <row r="487">
          <cell r="B487" t="str">
            <v>Lif009tf</v>
          </cell>
          <cell r="D487" t="str">
            <v>Tapijt</v>
          </cell>
          <cell r="E487">
            <v>9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 t="str">
            <v>Lif009tf</v>
          </cell>
          <cell r="S487">
            <v>0.77500000000000002</v>
          </cell>
        </row>
        <row r="489">
          <cell r="B489" t="str">
            <v>Mag260h</v>
          </cell>
          <cell r="C489" t="str">
            <v>Magazijn/berging</v>
          </cell>
          <cell r="D489" t="str">
            <v>Hout</v>
          </cell>
          <cell r="E489">
            <v>260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 t="str">
            <v>Mag260h</v>
          </cell>
          <cell r="S489">
            <v>0.77500000000000002</v>
          </cell>
        </row>
        <row r="490">
          <cell r="B490" t="str">
            <v>Mag260hn</v>
          </cell>
          <cell r="C490" t="str">
            <v>Magazijn/berging, naloopronde</v>
          </cell>
          <cell r="D490" t="str">
            <v>Hout</v>
          </cell>
          <cell r="E490">
            <v>260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 t="str">
            <v>Mag260hn</v>
          </cell>
          <cell r="S490">
            <v>0.77500000000000002</v>
          </cell>
        </row>
        <row r="491">
          <cell r="B491" t="str">
            <v>Mag156h</v>
          </cell>
          <cell r="C491" t="str">
            <v>Magazijn/berging</v>
          </cell>
          <cell r="D491" t="str">
            <v>Hout</v>
          </cell>
          <cell r="E491">
            <v>156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 t="str">
            <v>Mag156h</v>
          </cell>
          <cell r="S491">
            <v>0.77500000000000002</v>
          </cell>
        </row>
        <row r="492">
          <cell r="B492" t="str">
            <v>Mag080h</v>
          </cell>
          <cell r="C492" t="str">
            <v>Magazijn/berging</v>
          </cell>
          <cell r="D492" t="str">
            <v>Hout</v>
          </cell>
          <cell r="E492">
            <v>80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 t="str">
            <v>Mag080h</v>
          </cell>
          <cell r="S492">
            <v>0.77500000000000002</v>
          </cell>
        </row>
        <row r="493">
          <cell r="B493" t="str">
            <v>Mag104h</v>
          </cell>
          <cell r="C493" t="str">
            <v>Magazijn/berging</v>
          </cell>
          <cell r="D493" t="str">
            <v>Hout</v>
          </cell>
          <cell r="E493">
            <v>104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 t="str">
            <v>Mag104h</v>
          </cell>
          <cell r="S493">
            <v>0.77500000000000002</v>
          </cell>
        </row>
        <row r="494">
          <cell r="B494" t="str">
            <v>Mag052h</v>
          </cell>
          <cell r="C494" t="str">
            <v>Magazijn/berging</v>
          </cell>
          <cell r="D494" t="str">
            <v>Hout</v>
          </cell>
          <cell r="E494">
            <v>52</v>
          </cell>
          <cell r="F494">
            <v>0.436355961298377</v>
          </cell>
          <cell r="G494">
            <v>0</v>
          </cell>
          <cell r="H494">
            <v>0</v>
          </cell>
          <cell r="I494">
            <v>7.6193820224719114E-2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0.51254978152309616</v>
          </cell>
          <cell r="Q494">
            <v>101.45355997514325</v>
          </cell>
          <cell r="R494" t="str">
            <v>Mag052h</v>
          </cell>
          <cell r="S494">
            <v>0.77500000000000002</v>
          </cell>
        </row>
        <row r="495">
          <cell r="B495" t="str">
            <v>Mag052h</v>
          </cell>
          <cell r="C495" t="str">
            <v>Magazijn/berging</v>
          </cell>
          <cell r="D495" t="str">
            <v>Hout</v>
          </cell>
          <cell r="E495">
            <v>26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 t="str">
            <v>Mag052h</v>
          </cell>
          <cell r="S495">
            <v>0.77500000000000002</v>
          </cell>
        </row>
        <row r="496">
          <cell r="B496" t="str">
            <v>Mag012h</v>
          </cell>
          <cell r="C496" t="str">
            <v>Magazijn/berging</v>
          </cell>
          <cell r="D496" t="str">
            <v>Hout</v>
          </cell>
          <cell r="E496">
            <v>12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 t="str">
            <v>Mag012h</v>
          </cell>
          <cell r="S496">
            <v>0.77500000000000002</v>
          </cell>
        </row>
        <row r="497">
          <cell r="B497" t="str">
            <v>Mag052hz</v>
          </cell>
          <cell r="C497" t="str">
            <v>Magazijn/berging, weekend</v>
          </cell>
          <cell r="D497" t="str">
            <v>Hout</v>
          </cell>
          <cell r="E497">
            <v>52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 t="str">
            <v>Mag052hz</v>
          </cell>
          <cell r="S497">
            <v>0.77500000000000002</v>
          </cell>
        </row>
        <row r="498">
          <cell r="B498" t="str">
            <v>Mag200h</v>
          </cell>
          <cell r="D498" t="str">
            <v>Hout</v>
          </cell>
          <cell r="E498">
            <v>200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 t="str">
            <v>Mag200h</v>
          </cell>
          <cell r="S498">
            <v>0.77500000000000002</v>
          </cell>
        </row>
        <row r="499">
          <cell r="B499" t="str">
            <v>Mag040h</v>
          </cell>
          <cell r="C499" t="str">
            <v>Magazijn/berging</v>
          </cell>
          <cell r="D499" t="str">
            <v>Hout</v>
          </cell>
          <cell r="E499">
            <v>40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 t="str">
            <v>Mag040h</v>
          </cell>
          <cell r="S499">
            <v>0.77500000000000002</v>
          </cell>
        </row>
        <row r="500">
          <cell r="B500" t="str">
            <v>Mag002h</v>
          </cell>
          <cell r="D500" t="str">
            <v>Hout</v>
          </cell>
          <cell r="E500">
            <v>2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 t="str">
            <v>Mag002h</v>
          </cell>
          <cell r="S500">
            <v>0.77500000000000002</v>
          </cell>
        </row>
        <row r="501">
          <cell r="B501" t="str">
            <v>Mag004h</v>
          </cell>
          <cell r="D501" t="str">
            <v>Hout</v>
          </cell>
          <cell r="E501">
            <v>4</v>
          </cell>
          <cell r="F501">
            <v>2.7605545151893469E-2</v>
          </cell>
          <cell r="G501">
            <v>0</v>
          </cell>
          <cell r="H501">
            <v>0</v>
          </cell>
          <cell r="I501">
            <v>2.5397940074906374E-2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5.3003485226799846E-2</v>
          </cell>
          <cell r="Q501">
            <v>75.466735496433046</v>
          </cell>
          <cell r="R501" t="str">
            <v>Mag004h</v>
          </cell>
          <cell r="S501">
            <v>0.77500000000000002</v>
          </cell>
        </row>
        <row r="502">
          <cell r="B502" t="str">
            <v>Mag009hf</v>
          </cell>
          <cell r="D502" t="str">
            <v>Hout</v>
          </cell>
          <cell r="E502">
            <v>9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 t="str">
            <v>Mag009hf</v>
          </cell>
          <cell r="S502">
            <v>0.77500000000000002</v>
          </cell>
        </row>
        <row r="504">
          <cell r="B504" t="str">
            <v>Mag260l</v>
          </cell>
          <cell r="C504" t="str">
            <v>Magazijn/berging</v>
          </cell>
          <cell r="D504" t="str">
            <v>Linoleum</v>
          </cell>
          <cell r="E504">
            <v>260</v>
          </cell>
          <cell r="F504">
            <v>0.99712861007074494</v>
          </cell>
          <cell r="G504">
            <v>0</v>
          </cell>
          <cell r="H504">
            <v>0</v>
          </cell>
          <cell r="I504">
            <v>7.6193820224719114E-2</v>
          </cell>
          <cell r="J504">
            <v>0</v>
          </cell>
          <cell r="K504">
            <v>1.2916666666666667E-2</v>
          </cell>
          <cell r="L504">
            <v>5.1666666666666673E-2</v>
          </cell>
          <cell r="M504">
            <v>0</v>
          </cell>
          <cell r="N504">
            <v>0</v>
          </cell>
          <cell r="O504">
            <v>0</v>
          </cell>
          <cell r="P504">
            <v>1.1379057636287975</v>
          </cell>
          <cell r="Q504">
            <v>228.48992272510893</v>
          </cell>
          <cell r="R504" t="str">
            <v>Mag260l</v>
          </cell>
          <cell r="S504">
            <v>0.77500000000000002</v>
          </cell>
        </row>
        <row r="505">
          <cell r="B505" t="str">
            <v>Mag260ln</v>
          </cell>
          <cell r="C505" t="str">
            <v>Magazijn/berging, naloopronde</v>
          </cell>
          <cell r="D505" t="str">
            <v>Linoleum</v>
          </cell>
          <cell r="E505">
            <v>260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 t="str">
            <v>Mag260ln</v>
          </cell>
          <cell r="S505">
            <v>0.77500000000000002</v>
          </cell>
        </row>
        <row r="506">
          <cell r="B506" t="str">
            <v>Mag156l</v>
          </cell>
          <cell r="C506" t="str">
            <v>Magazijn/berging</v>
          </cell>
          <cell r="D506" t="str">
            <v>Linoleum</v>
          </cell>
          <cell r="E506">
            <v>156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 t="str">
            <v>Mag156l</v>
          </cell>
          <cell r="S506">
            <v>0.77500000000000002</v>
          </cell>
        </row>
        <row r="507">
          <cell r="B507" t="str">
            <v>Mag080l</v>
          </cell>
          <cell r="C507" t="str">
            <v>Magazijn/berging</v>
          </cell>
          <cell r="D507" t="str">
            <v>Linoleum</v>
          </cell>
          <cell r="E507">
            <v>80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 t="str">
            <v>Mag080l</v>
          </cell>
          <cell r="S507">
            <v>0.77500000000000002</v>
          </cell>
        </row>
        <row r="508">
          <cell r="B508" t="str">
            <v>Mag104l</v>
          </cell>
          <cell r="C508" t="str">
            <v>Magazijn/berging</v>
          </cell>
          <cell r="D508" t="str">
            <v>Linoleum</v>
          </cell>
          <cell r="E508">
            <v>104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 t="str">
            <v>Mag104l</v>
          </cell>
          <cell r="S508">
            <v>0.77500000000000002</v>
          </cell>
        </row>
        <row r="509">
          <cell r="B509" t="str">
            <v>Mag052l</v>
          </cell>
          <cell r="C509" t="str">
            <v>Magazijn/berging</v>
          </cell>
          <cell r="D509" t="str">
            <v>Linoleum</v>
          </cell>
          <cell r="E509">
            <v>52</v>
          </cell>
          <cell r="F509">
            <v>0.43420318352059928</v>
          </cell>
          <cell r="G509">
            <v>0</v>
          </cell>
          <cell r="H509">
            <v>0</v>
          </cell>
          <cell r="I509">
            <v>7.6193820224719114E-2</v>
          </cell>
          <cell r="J509">
            <v>0</v>
          </cell>
          <cell r="K509">
            <v>1.2916666666666667E-2</v>
          </cell>
          <cell r="L509">
            <v>5.1666666666666673E-2</v>
          </cell>
          <cell r="M509">
            <v>0</v>
          </cell>
          <cell r="N509">
            <v>0</v>
          </cell>
          <cell r="O509">
            <v>0</v>
          </cell>
          <cell r="P509">
            <v>0.5749803370786517</v>
          </cell>
          <cell r="Q509">
            <v>90.43787525709233</v>
          </cell>
          <cell r="R509" t="str">
            <v>Mag052l</v>
          </cell>
          <cell r="S509">
            <v>0.77500000000000002</v>
          </cell>
        </row>
        <row r="510">
          <cell r="B510" t="str">
            <v>Mag052l</v>
          </cell>
          <cell r="C510" t="str">
            <v>Magazijn/berging</v>
          </cell>
          <cell r="D510" t="str">
            <v>Linoleum</v>
          </cell>
          <cell r="E510">
            <v>26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 t="str">
            <v>Mag052l</v>
          </cell>
          <cell r="S510">
            <v>0.77500000000000002</v>
          </cell>
        </row>
        <row r="511">
          <cell r="B511" t="str">
            <v>Mag012l</v>
          </cell>
          <cell r="C511" t="str">
            <v>Magazijn/berging</v>
          </cell>
          <cell r="D511" t="str">
            <v>Linoleum</v>
          </cell>
          <cell r="E511">
            <v>12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 t="str">
            <v>Mag012l</v>
          </cell>
          <cell r="S511">
            <v>0.77500000000000002</v>
          </cell>
        </row>
        <row r="512">
          <cell r="B512" t="str">
            <v>Mag052lz</v>
          </cell>
          <cell r="C512" t="str">
            <v>Magazijn/berging, weekend</v>
          </cell>
          <cell r="D512" t="str">
            <v>Linoleum</v>
          </cell>
          <cell r="E512">
            <v>52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 t="str">
            <v>Mag052lz</v>
          </cell>
          <cell r="S512">
            <v>0.77500000000000002</v>
          </cell>
        </row>
        <row r="513">
          <cell r="B513" t="str">
            <v>Mag200l</v>
          </cell>
          <cell r="D513" t="str">
            <v>Linoleum</v>
          </cell>
          <cell r="E513">
            <v>200</v>
          </cell>
          <cell r="F513">
            <v>0.80915700426550152</v>
          </cell>
          <cell r="G513">
            <v>0</v>
          </cell>
          <cell r="H513">
            <v>0</v>
          </cell>
          <cell r="I513">
            <v>6.3494850187265917E-2</v>
          </cell>
          <cell r="J513">
            <v>0</v>
          </cell>
          <cell r="K513">
            <v>1.2916666666666667E-2</v>
          </cell>
          <cell r="L513">
            <v>5.1666666666666673E-2</v>
          </cell>
          <cell r="M513">
            <v>0</v>
          </cell>
          <cell r="N513">
            <v>0</v>
          </cell>
          <cell r="O513">
            <v>0</v>
          </cell>
          <cell r="P513">
            <v>0.93723518778610082</v>
          </cell>
          <cell r="Q513">
            <v>213.39360984987334</v>
          </cell>
          <cell r="R513" t="str">
            <v>Mag200l</v>
          </cell>
          <cell r="S513">
            <v>0.77500000000000002</v>
          </cell>
        </row>
        <row r="514">
          <cell r="B514" t="str">
            <v>Mag040l</v>
          </cell>
          <cell r="C514" t="str">
            <v>Magazijn/berging</v>
          </cell>
          <cell r="D514" t="str">
            <v>Linoleum</v>
          </cell>
          <cell r="E514">
            <v>40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 t="str">
            <v>Mag040l</v>
          </cell>
          <cell r="S514">
            <v>0.77500000000000002</v>
          </cell>
        </row>
        <row r="515">
          <cell r="B515" t="str">
            <v>Mag002l</v>
          </cell>
          <cell r="D515" t="str">
            <v>Linoleum</v>
          </cell>
          <cell r="E515">
            <v>2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 t="str">
            <v>Mag002l</v>
          </cell>
          <cell r="S515">
            <v>0.77500000000000002</v>
          </cell>
        </row>
        <row r="516">
          <cell r="B516" t="str">
            <v>Mag004l</v>
          </cell>
          <cell r="D516" t="str">
            <v>Linoleum</v>
          </cell>
          <cell r="E516">
            <v>4</v>
          </cell>
          <cell r="F516">
            <v>2.9403558052434459E-2</v>
          </cell>
          <cell r="G516">
            <v>0</v>
          </cell>
          <cell r="H516">
            <v>0</v>
          </cell>
          <cell r="I516">
            <v>2.5397940074906374E-2</v>
          </cell>
          <cell r="J516">
            <v>0</v>
          </cell>
          <cell r="K516">
            <v>1.2916666666666667E-2</v>
          </cell>
          <cell r="L516">
            <v>5.1666666666666673E-2</v>
          </cell>
          <cell r="M516">
            <v>0</v>
          </cell>
          <cell r="N516">
            <v>0</v>
          </cell>
          <cell r="O516">
            <v>0</v>
          </cell>
          <cell r="P516">
            <v>0.11938483146067416</v>
          </cell>
          <cell r="Q516">
            <v>33.505093997788286</v>
          </cell>
          <cell r="R516" t="str">
            <v>Mag004l</v>
          </cell>
          <cell r="S516">
            <v>0.77500000000000002</v>
          </cell>
        </row>
        <row r="517">
          <cell r="B517" t="str">
            <v>Mag009lf</v>
          </cell>
          <cell r="D517" t="str">
            <v>Linoleum</v>
          </cell>
          <cell r="E517">
            <v>9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 t="str">
            <v>Mag009lf</v>
          </cell>
          <cell r="S517">
            <v>0.77500000000000002</v>
          </cell>
        </row>
        <row r="519">
          <cell r="B519" t="str">
            <v>Mag260s</v>
          </cell>
          <cell r="C519" t="str">
            <v>Magazijn/berging</v>
          </cell>
          <cell r="D519" t="str">
            <v>Steen</v>
          </cell>
          <cell r="E519">
            <v>260</v>
          </cell>
          <cell r="F519">
            <v>0.99067027673741159</v>
          </cell>
          <cell r="G519">
            <v>0</v>
          </cell>
          <cell r="H519">
            <v>0</v>
          </cell>
          <cell r="I519">
            <v>7.6193820224719114E-2</v>
          </cell>
          <cell r="J519">
            <v>0</v>
          </cell>
          <cell r="K519">
            <v>3.4444444444444444E-2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1.1013085414065753</v>
          </cell>
          <cell r="Q519">
            <v>236.08279625974009</v>
          </cell>
          <cell r="R519" t="str">
            <v>Mag260s</v>
          </cell>
          <cell r="S519">
            <v>0.77500000000000002</v>
          </cell>
        </row>
        <row r="520">
          <cell r="B520" t="str">
            <v>Mag260sn</v>
          </cell>
          <cell r="C520" t="str">
            <v>Magazijn/berging, naloopronde</v>
          </cell>
          <cell r="D520" t="str">
            <v>Steen</v>
          </cell>
          <cell r="E520">
            <v>260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 t="str">
            <v>Mag260sn</v>
          </cell>
          <cell r="S520">
            <v>0.77500000000000002</v>
          </cell>
        </row>
        <row r="521">
          <cell r="B521" t="str">
            <v>Mag156s</v>
          </cell>
          <cell r="C521" t="str">
            <v>Magazijn/berging</v>
          </cell>
          <cell r="D521" t="str">
            <v>Steen</v>
          </cell>
          <cell r="E521">
            <v>156</v>
          </cell>
          <cell r="F521">
            <v>0.70920756346233882</v>
          </cell>
          <cell r="G521">
            <v>0</v>
          </cell>
          <cell r="H521">
            <v>0</v>
          </cell>
          <cell r="I521">
            <v>7.6193820224719114E-2</v>
          </cell>
          <cell r="J521">
            <v>0</v>
          </cell>
          <cell r="K521">
            <v>3.4444444444444444E-2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0.81984582813150242</v>
          </cell>
          <cell r="Q521">
            <v>190.27967777251138</v>
          </cell>
          <cell r="R521" t="str">
            <v>Mag156s</v>
          </cell>
          <cell r="S521">
            <v>0.77500000000000002</v>
          </cell>
        </row>
        <row r="522">
          <cell r="B522" t="str">
            <v>Mag080s</v>
          </cell>
          <cell r="C522" t="str">
            <v>Magazijn/berging</v>
          </cell>
          <cell r="D522" t="str">
            <v>Steen</v>
          </cell>
          <cell r="E522">
            <v>80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 t="str">
            <v>Mag080s</v>
          </cell>
          <cell r="S522">
            <v>0.77500000000000002</v>
          </cell>
        </row>
        <row r="523">
          <cell r="B523" t="str">
            <v>Mag104s</v>
          </cell>
          <cell r="C523" t="str">
            <v>Magazijn/berging</v>
          </cell>
          <cell r="D523" t="str">
            <v>Steen</v>
          </cell>
          <cell r="E523">
            <v>104</v>
          </cell>
          <cell r="F523">
            <v>0.56847620682480249</v>
          </cell>
          <cell r="G523">
            <v>0</v>
          </cell>
          <cell r="H523">
            <v>0</v>
          </cell>
          <cell r="I523">
            <v>7.6193820224719114E-2</v>
          </cell>
          <cell r="J523">
            <v>0</v>
          </cell>
          <cell r="K523">
            <v>3.4444444444444444E-2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0.67911447149396609</v>
          </cell>
          <cell r="Q523">
            <v>153.14060348502534</v>
          </cell>
          <cell r="R523" t="str">
            <v>Mag104s</v>
          </cell>
          <cell r="S523">
            <v>0.77500000000000002</v>
          </cell>
        </row>
        <row r="524">
          <cell r="B524" t="str">
            <v>Mag052s</v>
          </cell>
          <cell r="C524" t="str">
            <v>Magazijn/berging</v>
          </cell>
          <cell r="D524" t="str">
            <v>Steen</v>
          </cell>
          <cell r="E524">
            <v>52</v>
          </cell>
          <cell r="F524">
            <v>0.42774485018726593</v>
          </cell>
          <cell r="G524">
            <v>0</v>
          </cell>
          <cell r="H524">
            <v>0</v>
          </cell>
          <cell r="I524">
            <v>7.6193820224719114E-2</v>
          </cell>
          <cell r="J524">
            <v>0</v>
          </cell>
          <cell r="K524">
            <v>3.4444444444444444E-2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0.53838311485642953</v>
          </cell>
          <cell r="Q524">
            <v>96.58549565371645</v>
          </cell>
          <cell r="R524" t="str">
            <v>Mag052s</v>
          </cell>
          <cell r="S524">
            <v>0.77500000000000002</v>
          </cell>
        </row>
        <row r="525">
          <cell r="B525" t="str">
            <v>Mag052s</v>
          </cell>
          <cell r="C525" t="str">
            <v>Magazijn/berging</v>
          </cell>
          <cell r="D525" t="str">
            <v>Steen</v>
          </cell>
          <cell r="E525">
            <v>26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 t="str">
            <v>Mag052s</v>
          </cell>
          <cell r="S525">
            <v>0.77500000000000002</v>
          </cell>
        </row>
        <row r="526">
          <cell r="B526" t="str">
            <v>Mag012s</v>
          </cell>
          <cell r="C526" t="str">
            <v>Magazijn/berging</v>
          </cell>
          <cell r="D526" t="str">
            <v>Steen</v>
          </cell>
          <cell r="E526">
            <v>12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 t="str">
            <v>Mag012s</v>
          </cell>
          <cell r="S526">
            <v>0.77500000000000002</v>
          </cell>
        </row>
        <row r="527">
          <cell r="B527" t="str">
            <v>Mag052sz</v>
          </cell>
          <cell r="C527" t="str">
            <v>Magazijn/berging, weekend</v>
          </cell>
          <cell r="D527" t="str">
            <v>Steen</v>
          </cell>
          <cell r="E527">
            <v>52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 t="str">
            <v>Mag052sz</v>
          </cell>
          <cell r="S527">
            <v>0.77500000000000002</v>
          </cell>
        </row>
        <row r="528">
          <cell r="B528" t="str">
            <v>Mag200s</v>
          </cell>
          <cell r="D528" t="str">
            <v>Steen</v>
          </cell>
          <cell r="E528">
            <v>200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 t="str">
            <v>Mag200s</v>
          </cell>
          <cell r="S528">
            <v>0.77500000000000002</v>
          </cell>
        </row>
        <row r="529">
          <cell r="B529" t="str">
            <v>Mag040s</v>
          </cell>
          <cell r="D529" t="str">
            <v>Steen</v>
          </cell>
          <cell r="E529">
            <v>40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 t="str">
            <v>Mag040s</v>
          </cell>
          <cell r="S529">
            <v>0.77500000000000002</v>
          </cell>
        </row>
        <row r="530">
          <cell r="B530" t="str">
            <v>Mag002s</v>
          </cell>
          <cell r="D530" t="str">
            <v>Steen</v>
          </cell>
          <cell r="E530">
            <v>2</v>
          </cell>
          <cell r="F530">
            <v>9.7794163545568049E-3</v>
          </cell>
          <cell r="G530">
            <v>0</v>
          </cell>
          <cell r="H530">
            <v>0</v>
          </cell>
          <cell r="I530">
            <v>1.2698970037453187E-2</v>
          </cell>
          <cell r="J530">
            <v>0</v>
          </cell>
          <cell r="K530">
            <v>1.7222222222222222E-2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3.9700608614232212E-2</v>
          </cell>
          <cell r="Q530">
            <v>50.377061456005563</v>
          </cell>
          <cell r="R530" t="str">
            <v>Mag002s</v>
          </cell>
          <cell r="S530">
            <v>0.77500000000000002</v>
          </cell>
        </row>
        <row r="531">
          <cell r="B531" t="str">
            <v>Mag004s</v>
          </cell>
          <cell r="D531" t="str">
            <v>Steen</v>
          </cell>
          <cell r="E531">
            <v>4</v>
          </cell>
          <cell r="F531">
            <v>1.955883270911361E-2</v>
          </cell>
          <cell r="G531">
            <v>0</v>
          </cell>
          <cell r="H531">
            <v>0</v>
          </cell>
          <cell r="I531">
            <v>2.5397940074906374E-2</v>
          </cell>
          <cell r="J531">
            <v>0</v>
          </cell>
          <cell r="K531">
            <v>3.4444444444444444E-2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7.9401217228464424E-2</v>
          </cell>
          <cell r="Q531">
            <v>50.377061456005563</v>
          </cell>
          <cell r="R531" t="str">
            <v>Mag004s</v>
          </cell>
          <cell r="S531">
            <v>0.77500000000000002</v>
          </cell>
        </row>
        <row r="532">
          <cell r="B532" t="str">
            <v>Mag009sf</v>
          </cell>
          <cell r="D532" t="str">
            <v>Steen</v>
          </cell>
          <cell r="E532">
            <v>9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 t="str">
            <v>Mag009sf</v>
          </cell>
          <cell r="S532">
            <v>0.77500000000000002</v>
          </cell>
        </row>
        <row r="534">
          <cell r="B534" t="str">
            <v>Mag260t</v>
          </cell>
          <cell r="C534" t="str">
            <v>Magazijn/berging</v>
          </cell>
          <cell r="D534" t="str">
            <v>Tapijt</v>
          </cell>
          <cell r="E534">
            <v>260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 t="str">
            <v>Mag260t</v>
          </cell>
          <cell r="S534">
            <v>0.77500000000000002</v>
          </cell>
        </row>
        <row r="535">
          <cell r="B535" t="str">
            <v>Mag260tn</v>
          </cell>
          <cell r="C535" t="str">
            <v>Magazijn/berging, naloopronde</v>
          </cell>
          <cell r="D535" t="str">
            <v>Tapijt</v>
          </cell>
          <cell r="E535">
            <v>260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 t="str">
            <v>Mag260tn</v>
          </cell>
          <cell r="S535">
            <v>0.77500000000000002</v>
          </cell>
        </row>
        <row r="536">
          <cell r="B536" t="str">
            <v>Mag156t</v>
          </cell>
          <cell r="C536" t="str">
            <v>Magazijn/berging</v>
          </cell>
          <cell r="D536" t="str">
            <v>Tapijt</v>
          </cell>
          <cell r="E536">
            <v>156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 t="str">
            <v>Mag156t</v>
          </cell>
          <cell r="S536">
            <v>0.77500000000000002</v>
          </cell>
        </row>
        <row r="537">
          <cell r="B537" t="str">
            <v>Mag080t</v>
          </cell>
          <cell r="C537" t="str">
            <v>Magazijn/berging</v>
          </cell>
          <cell r="D537" t="str">
            <v>Tapijt</v>
          </cell>
          <cell r="E537">
            <v>80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 t="str">
            <v>Mag080t</v>
          </cell>
          <cell r="S537">
            <v>0.77500000000000002</v>
          </cell>
        </row>
        <row r="538">
          <cell r="B538" t="str">
            <v>Mag104t</v>
          </cell>
          <cell r="C538" t="str">
            <v>Magazijn/berging</v>
          </cell>
          <cell r="D538" t="str">
            <v>Tapijt</v>
          </cell>
          <cell r="E538">
            <v>104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 t="str">
            <v>Mag104t</v>
          </cell>
          <cell r="S538">
            <v>0.77500000000000002</v>
          </cell>
        </row>
        <row r="539">
          <cell r="B539" t="str">
            <v>Mag052t</v>
          </cell>
          <cell r="C539" t="str">
            <v>Magazijn/berging</v>
          </cell>
          <cell r="D539" t="str">
            <v>Tapijt</v>
          </cell>
          <cell r="E539">
            <v>52</v>
          </cell>
          <cell r="F539">
            <v>0.36918929463171041</v>
          </cell>
          <cell r="G539">
            <v>0</v>
          </cell>
          <cell r="H539">
            <v>0</v>
          </cell>
          <cell r="I539">
            <v>7.6193820224719114E-2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0.44538311485642951</v>
          </cell>
          <cell r="Q539">
            <v>116.75341580194916</v>
          </cell>
          <cell r="R539" t="str">
            <v>Mag052t</v>
          </cell>
          <cell r="S539">
            <v>0.77500000000000002</v>
          </cell>
        </row>
        <row r="540">
          <cell r="B540" t="str">
            <v>Mag052t</v>
          </cell>
          <cell r="C540" t="str">
            <v>Magazijn/berging</v>
          </cell>
          <cell r="D540" t="str">
            <v>Tapijt</v>
          </cell>
          <cell r="E540">
            <v>26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 t="str">
            <v>Mag052t</v>
          </cell>
          <cell r="S540">
            <v>0.77500000000000002</v>
          </cell>
        </row>
        <row r="541">
          <cell r="B541" t="str">
            <v>Mag012t</v>
          </cell>
          <cell r="C541" t="str">
            <v>Magazijn/berging</v>
          </cell>
          <cell r="D541" t="str">
            <v>Tapijt</v>
          </cell>
          <cell r="E541">
            <v>12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 t="str">
            <v>Mag012t</v>
          </cell>
          <cell r="S541">
            <v>0.77500000000000002</v>
          </cell>
        </row>
        <row r="542">
          <cell r="B542" t="str">
            <v>Mag052tz</v>
          </cell>
          <cell r="C542" t="str">
            <v>Magazijn/berging, weekend</v>
          </cell>
          <cell r="D542" t="str">
            <v>Tapijt</v>
          </cell>
          <cell r="E542">
            <v>52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 t="str">
            <v>Mag052tz</v>
          </cell>
          <cell r="S542">
            <v>0.77500000000000002</v>
          </cell>
        </row>
        <row r="543">
          <cell r="B543" t="str">
            <v>Mag200t</v>
          </cell>
          <cell r="D543" t="str">
            <v>Tapijt</v>
          </cell>
          <cell r="E543">
            <v>200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 t="str">
            <v>Mag200t</v>
          </cell>
          <cell r="S543">
            <v>0.77500000000000002</v>
          </cell>
        </row>
        <row r="544">
          <cell r="B544" t="str">
            <v>Mag040t</v>
          </cell>
          <cell r="D544" t="str">
            <v>Tapijt</v>
          </cell>
          <cell r="E544">
            <v>40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 t="str">
            <v>Mag040t</v>
          </cell>
          <cell r="S544">
            <v>0.77500000000000002</v>
          </cell>
        </row>
        <row r="545">
          <cell r="B545" t="str">
            <v>Mag002t</v>
          </cell>
          <cell r="D545" t="str">
            <v>Tapijt</v>
          </cell>
          <cell r="E545">
            <v>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 t="str">
            <v>Mag002t</v>
          </cell>
          <cell r="S545">
            <v>0.77500000000000002</v>
          </cell>
        </row>
        <row r="546">
          <cell r="B546" t="str">
            <v>Mag004t</v>
          </cell>
          <cell r="D546" t="str">
            <v>Tapijt</v>
          </cell>
          <cell r="E546">
            <v>4</v>
          </cell>
          <cell r="F546">
            <v>1.9500780274656682E-2</v>
          </cell>
          <cell r="G546">
            <v>0</v>
          </cell>
          <cell r="H546">
            <v>0</v>
          </cell>
          <cell r="I546">
            <v>2.5397940074906374E-2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4.4898720349563055E-2</v>
          </cell>
          <cell r="Q546">
            <v>89.089398736926981</v>
          </cell>
          <cell r="R546" t="str">
            <v>Mag004t</v>
          </cell>
          <cell r="S546">
            <v>0.77500000000000002</v>
          </cell>
        </row>
        <row r="547">
          <cell r="B547" t="str">
            <v>Mag009tf</v>
          </cell>
          <cell r="D547" t="str">
            <v>Tapijt</v>
          </cell>
          <cell r="E547">
            <v>9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 t="str">
            <v>Mag009tf</v>
          </cell>
          <cell r="S547">
            <v>0.77500000000000002</v>
          </cell>
        </row>
        <row r="549">
          <cell r="B549" t="str">
            <v>nio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 t="str">
            <v>nio</v>
          </cell>
        </row>
        <row r="551">
          <cell r="B551" t="str">
            <v>Res260h</v>
          </cell>
          <cell r="C551" t="str">
            <v>Restaurant</v>
          </cell>
          <cell r="D551" t="str">
            <v>Laminaat</v>
          </cell>
          <cell r="E551">
            <v>260</v>
          </cell>
          <cell r="F551">
            <v>0.59484642255892262</v>
          </cell>
          <cell r="G551">
            <v>0</v>
          </cell>
          <cell r="H551">
            <v>0</v>
          </cell>
          <cell r="I551">
            <v>6.5209595959595967E-2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0.66005601851851858</v>
          </cell>
          <cell r="Q551">
            <v>393.90596056311153</v>
          </cell>
          <cell r="R551" t="str">
            <v>Res260h</v>
          </cell>
          <cell r="S551">
            <v>0.77500000000000002</v>
          </cell>
        </row>
        <row r="552">
          <cell r="B552" t="str">
            <v>Res260hn</v>
          </cell>
          <cell r="C552" t="str">
            <v>Restaurant, naloopronde</v>
          </cell>
          <cell r="D552" t="str">
            <v>Laminaat</v>
          </cell>
          <cell r="E552">
            <v>260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 t="str">
            <v>Res260hn</v>
          </cell>
          <cell r="S552">
            <v>0.77500000000000002</v>
          </cell>
        </row>
        <row r="553">
          <cell r="B553" t="str">
            <v>Res156h</v>
          </cell>
          <cell r="C553" t="str">
            <v>Restaurant</v>
          </cell>
          <cell r="D553" t="str">
            <v>Laminaat</v>
          </cell>
          <cell r="E553">
            <v>156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 t="str">
            <v>Res156h</v>
          </cell>
          <cell r="S553">
            <v>0.77500000000000002</v>
          </cell>
        </row>
        <row r="554">
          <cell r="B554" t="str">
            <v>Res080h</v>
          </cell>
          <cell r="C554" t="str">
            <v>Restaurant</v>
          </cell>
          <cell r="D554" t="str">
            <v>Laminaat</v>
          </cell>
          <cell r="E554">
            <v>80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 t="str">
            <v>Res080h</v>
          </cell>
          <cell r="S554">
            <v>0.77500000000000002</v>
          </cell>
        </row>
        <row r="555">
          <cell r="B555" t="str">
            <v>Res104h</v>
          </cell>
          <cell r="C555" t="str">
            <v>Restaurant</v>
          </cell>
          <cell r="D555" t="str">
            <v>Laminaat</v>
          </cell>
          <cell r="E555">
            <v>104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 t="str">
            <v>Res104h</v>
          </cell>
          <cell r="S555">
            <v>0.77500000000000002</v>
          </cell>
        </row>
        <row r="556">
          <cell r="B556" t="str">
            <v>Res052h</v>
          </cell>
          <cell r="C556" t="str">
            <v>Restaurant</v>
          </cell>
          <cell r="D556" t="str">
            <v>Laminaat</v>
          </cell>
          <cell r="E556">
            <v>52</v>
          </cell>
          <cell r="F556">
            <v>0.26254103535353535</v>
          </cell>
          <cell r="G556">
            <v>0</v>
          </cell>
          <cell r="H556">
            <v>0</v>
          </cell>
          <cell r="I556">
            <v>6.5209595959595967E-2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0.32775063131313131</v>
          </cell>
          <cell r="Q556">
            <v>158.65720774255186</v>
          </cell>
          <cell r="R556" t="str">
            <v>Res052h</v>
          </cell>
          <cell r="S556">
            <v>0.77500000000000002</v>
          </cell>
        </row>
        <row r="557">
          <cell r="B557" t="str">
            <v>Res026h</v>
          </cell>
          <cell r="C557" t="str">
            <v>Restaurant</v>
          </cell>
          <cell r="D557" t="str">
            <v>Laminaat</v>
          </cell>
          <cell r="E557">
            <v>26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 t="str">
            <v>Res026h</v>
          </cell>
          <cell r="S557">
            <v>0.77500000000000002</v>
          </cell>
        </row>
        <row r="558">
          <cell r="B558" t="str">
            <v>Res012h</v>
          </cell>
          <cell r="C558" t="str">
            <v>Restaurant</v>
          </cell>
          <cell r="D558" t="str">
            <v>Laminaat</v>
          </cell>
          <cell r="E558">
            <v>12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 t="str">
            <v>Res012h</v>
          </cell>
          <cell r="S558">
            <v>0.77500000000000002</v>
          </cell>
        </row>
        <row r="559">
          <cell r="B559" t="str">
            <v>Res052hz</v>
          </cell>
          <cell r="C559" t="str">
            <v>Restaurant, weekend</v>
          </cell>
          <cell r="D559" t="str">
            <v>Laminaat</v>
          </cell>
          <cell r="E559">
            <v>52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 t="str">
            <v>Res052hz</v>
          </cell>
          <cell r="S559">
            <v>0.77500000000000002</v>
          </cell>
        </row>
        <row r="560">
          <cell r="B560" t="str">
            <v>Res200h</v>
          </cell>
          <cell r="D560" t="str">
            <v>Laminaat</v>
          </cell>
          <cell r="E560">
            <v>200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 t="str">
            <v>Res200h</v>
          </cell>
          <cell r="S560">
            <v>0.77500000000000002</v>
          </cell>
        </row>
        <row r="561">
          <cell r="B561" t="str">
            <v>Res040h</v>
          </cell>
          <cell r="D561" t="str">
            <v>Laminaat</v>
          </cell>
          <cell r="E561">
            <v>40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 t="str">
            <v>Res040h</v>
          </cell>
          <cell r="S561">
            <v>0.77500000000000002</v>
          </cell>
        </row>
        <row r="562">
          <cell r="B562" t="str">
            <v>Res002h</v>
          </cell>
          <cell r="D562" t="str">
            <v>Laminaat</v>
          </cell>
          <cell r="E562">
            <v>2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 t="str">
            <v>Res002h</v>
          </cell>
          <cell r="S562">
            <v>0.77500000000000002</v>
          </cell>
        </row>
        <row r="563">
          <cell r="B563" t="str">
            <v>Res004h</v>
          </cell>
          <cell r="D563" t="str">
            <v>Laminaat</v>
          </cell>
          <cell r="E563">
            <v>4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 t="str">
            <v>Res004h</v>
          </cell>
          <cell r="S563">
            <v>0.77500000000000002</v>
          </cell>
        </row>
        <row r="564">
          <cell r="B564" t="str">
            <v>Res009hf</v>
          </cell>
          <cell r="D564" t="str">
            <v>Laminaat</v>
          </cell>
          <cell r="E564">
            <v>9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 t="str">
            <v>Res009hf</v>
          </cell>
          <cell r="S564">
            <v>0.77500000000000002</v>
          </cell>
        </row>
        <row r="566">
          <cell r="B566" t="str">
            <v>Res260l</v>
          </cell>
          <cell r="C566" t="str">
            <v>Restaurant</v>
          </cell>
          <cell r="D566" t="str">
            <v>Linoleum</v>
          </cell>
          <cell r="E566">
            <v>260</v>
          </cell>
          <cell r="F566">
            <v>0.59269364478114472</v>
          </cell>
          <cell r="G566">
            <v>0</v>
          </cell>
          <cell r="H566">
            <v>0</v>
          </cell>
          <cell r="I566">
            <v>6.5209595959595967E-2</v>
          </cell>
          <cell r="J566">
            <v>0</v>
          </cell>
          <cell r="K566">
            <v>1.2916666666666667E-2</v>
          </cell>
          <cell r="L566">
            <v>5.1666666666666666E-2</v>
          </cell>
          <cell r="M566">
            <v>0</v>
          </cell>
          <cell r="N566">
            <v>0</v>
          </cell>
          <cell r="O566">
            <v>0</v>
          </cell>
          <cell r="P566">
            <v>0.72248657407407402</v>
          </cell>
          <cell r="Q566">
            <v>359.86827898250067</v>
          </cell>
          <cell r="R566" t="str">
            <v>Res260l</v>
          </cell>
          <cell r="S566">
            <v>0.77500000000000002</v>
          </cell>
        </row>
        <row r="567">
          <cell r="B567" t="str">
            <v>Res260ln</v>
          </cell>
          <cell r="C567" t="str">
            <v>Restaurant, naloopronde</v>
          </cell>
          <cell r="D567" t="str">
            <v>Linoleum</v>
          </cell>
          <cell r="E567">
            <v>260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 t="str">
            <v>Res260ln</v>
          </cell>
          <cell r="S567">
            <v>0.77500000000000002</v>
          </cell>
        </row>
        <row r="568">
          <cell r="B568" t="str">
            <v>Res156l</v>
          </cell>
          <cell r="C568" t="str">
            <v>Restaurant</v>
          </cell>
          <cell r="D568" t="str">
            <v>Linoleum</v>
          </cell>
          <cell r="E568">
            <v>156</v>
          </cell>
          <cell r="F568">
            <v>0.41975643939393942</v>
          </cell>
          <cell r="G568">
            <v>0</v>
          </cell>
          <cell r="H568">
            <v>0</v>
          </cell>
          <cell r="I568">
            <v>6.5209595959595967E-2</v>
          </cell>
          <cell r="J568">
            <v>0</v>
          </cell>
          <cell r="K568">
            <v>1.2916666666666667E-2</v>
          </cell>
          <cell r="L568">
            <v>5.1666666666666666E-2</v>
          </cell>
          <cell r="M568">
            <v>0</v>
          </cell>
          <cell r="N568">
            <v>0</v>
          </cell>
          <cell r="O568">
            <v>0</v>
          </cell>
          <cell r="P568">
            <v>0.54954936868686877</v>
          </cell>
          <cell r="Q568">
            <v>283.8689458833465</v>
          </cell>
          <cell r="R568" t="str">
            <v>Res156l</v>
          </cell>
          <cell r="S568">
            <v>0.77500000000000002</v>
          </cell>
        </row>
        <row r="569">
          <cell r="B569" t="str">
            <v>Res080l</v>
          </cell>
          <cell r="C569" t="str">
            <v>Restaurant</v>
          </cell>
          <cell r="D569" t="str">
            <v>Linoleum</v>
          </cell>
          <cell r="E569">
            <v>80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 t="str">
            <v>Res080l</v>
          </cell>
          <cell r="S569">
            <v>0.77500000000000002</v>
          </cell>
        </row>
        <row r="570">
          <cell r="B570" t="str">
            <v>Res104l</v>
          </cell>
          <cell r="C570" t="str">
            <v>Restaurant</v>
          </cell>
          <cell r="D570" t="str">
            <v>Linoleum</v>
          </cell>
          <cell r="E570">
            <v>104</v>
          </cell>
          <cell r="F570">
            <v>0.33328783670033668</v>
          </cell>
          <cell r="G570">
            <v>0</v>
          </cell>
          <cell r="H570">
            <v>0</v>
          </cell>
          <cell r="I570">
            <v>6.5209595959595967E-2</v>
          </cell>
          <cell r="J570">
            <v>0</v>
          </cell>
          <cell r="K570">
            <v>1.2916666666666667E-2</v>
          </cell>
          <cell r="L570">
            <v>5.1666666666666666E-2</v>
          </cell>
          <cell r="M570">
            <v>0</v>
          </cell>
          <cell r="N570">
            <v>0</v>
          </cell>
          <cell r="O570">
            <v>0</v>
          </cell>
          <cell r="P570">
            <v>0.46308076599326597</v>
          </cell>
          <cell r="Q570">
            <v>224.58285387200112</v>
          </cell>
          <cell r="R570" t="str">
            <v>Res104l</v>
          </cell>
          <cell r="S570">
            <v>0.77500000000000002</v>
          </cell>
        </row>
        <row r="571">
          <cell r="B571" t="str">
            <v>Res052l</v>
          </cell>
          <cell r="C571" t="str">
            <v>Restaurant</v>
          </cell>
          <cell r="D571" t="str">
            <v>Linoleum</v>
          </cell>
          <cell r="E571">
            <v>52</v>
          </cell>
          <cell r="F571">
            <v>0.26038825757575762</v>
          </cell>
          <cell r="G571">
            <v>0</v>
          </cell>
          <cell r="H571">
            <v>0</v>
          </cell>
          <cell r="I571">
            <v>6.5209595959595967E-2</v>
          </cell>
          <cell r="J571">
            <v>0</v>
          </cell>
          <cell r="K571">
            <v>1.2916666666666667E-2</v>
          </cell>
          <cell r="L571">
            <v>5.1666666666666666E-2</v>
          </cell>
          <cell r="M571">
            <v>0</v>
          </cell>
          <cell r="N571">
            <v>0</v>
          </cell>
          <cell r="O571">
            <v>0</v>
          </cell>
          <cell r="P571">
            <v>0.39018118686868697</v>
          </cell>
          <cell r="Q571">
            <v>133.27141786951478</v>
          </cell>
          <cell r="R571" t="str">
            <v>Res052l</v>
          </cell>
          <cell r="S571">
            <v>0.77500000000000002</v>
          </cell>
        </row>
        <row r="572">
          <cell r="B572" t="str">
            <v>Res026l</v>
          </cell>
          <cell r="C572" t="str">
            <v>Restaurant</v>
          </cell>
          <cell r="D572" t="str">
            <v>Linoleum</v>
          </cell>
          <cell r="E572">
            <v>26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 t="str">
            <v>Res026l</v>
          </cell>
          <cell r="S572">
            <v>0.77500000000000002</v>
          </cell>
        </row>
        <row r="573">
          <cell r="B573" t="str">
            <v>Res012l</v>
          </cell>
          <cell r="C573" t="str">
            <v>Restaurant</v>
          </cell>
          <cell r="D573" t="str">
            <v>Linoleum</v>
          </cell>
          <cell r="E573">
            <v>12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 t="str">
            <v>Res012l</v>
          </cell>
          <cell r="S573">
            <v>0.77500000000000002</v>
          </cell>
        </row>
        <row r="574">
          <cell r="B574" t="str">
            <v>Res052lz</v>
          </cell>
          <cell r="C574" t="str">
            <v>Restaurant, weekend</v>
          </cell>
          <cell r="D574" t="str">
            <v>Linoleum</v>
          </cell>
          <cell r="E574">
            <v>52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 t="str">
            <v>Res052lz</v>
          </cell>
          <cell r="S574">
            <v>0.77500000000000002</v>
          </cell>
        </row>
        <row r="575">
          <cell r="B575" t="str">
            <v>Res200l</v>
          </cell>
          <cell r="D575" t="str">
            <v>Linoleum</v>
          </cell>
          <cell r="E575">
            <v>200</v>
          </cell>
          <cell r="F575">
            <v>0.47966335227272727</v>
          </cell>
          <cell r="G575">
            <v>0</v>
          </cell>
          <cell r="H575">
            <v>0</v>
          </cell>
          <cell r="I575">
            <v>5.4341329966329968E-2</v>
          </cell>
          <cell r="J575">
            <v>0</v>
          </cell>
          <cell r="K575">
            <v>1.2916666666666667E-2</v>
          </cell>
          <cell r="L575">
            <v>5.1666666666666666E-2</v>
          </cell>
          <cell r="M575">
            <v>0</v>
          </cell>
          <cell r="N575">
            <v>0</v>
          </cell>
          <cell r="O575">
            <v>0</v>
          </cell>
          <cell r="P575">
            <v>0.59858801557239061</v>
          </cell>
          <cell r="Q575">
            <v>334.11961949948665</v>
          </cell>
          <cell r="R575" t="str">
            <v>Res200l</v>
          </cell>
          <cell r="S575">
            <v>0.77500000000000002</v>
          </cell>
        </row>
        <row r="576">
          <cell r="B576" t="str">
            <v>Res040l</v>
          </cell>
          <cell r="D576" t="str">
            <v>Linoleum</v>
          </cell>
          <cell r="E576">
            <v>40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 t="str">
            <v>Res040l</v>
          </cell>
          <cell r="S576">
            <v>0.77500000000000002</v>
          </cell>
        </row>
        <row r="577">
          <cell r="B577" t="str">
            <v>Res002l</v>
          </cell>
          <cell r="D577" t="str">
            <v>Linoleum</v>
          </cell>
          <cell r="E577">
            <v>2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 t="str">
            <v>Res002l</v>
          </cell>
          <cell r="S577">
            <v>0.77500000000000002</v>
          </cell>
        </row>
        <row r="578">
          <cell r="B578" t="str">
            <v>Res004l</v>
          </cell>
          <cell r="D578" t="str">
            <v>Linoleum</v>
          </cell>
          <cell r="E578">
            <v>4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 t="str">
            <v>Res004l</v>
          </cell>
          <cell r="S578">
            <v>0.77500000000000002</v>
          </cell>
        </row>
        <row r="579">
          <cell r="B579" t="str">
            <v>Res009lf</v>
          </cell>
          <cell r="D579" t="str">
            <v>Linoleum</v>
          </cell>
          <cell r="E579">
            <v>9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 t="str">
            <v>Res009lf</v>
          </cell>
          <cell r="S579">
            <v>0.77500000000000002</v>
          </cell>
        </row>
        <row r="581">
          <cell r="B581" t="str">
            <v>Res260s</v>
          </cell>
          <cell r="C581" t="str">
            <v>Restaurant</v>
          </cell>
          <cell r="D581" t="str">
            <v>Steen</v>
          </cell>
          <cell r="E581">
            <v>260</v>
          </cell>
          <cell r="F581">
            <v>0.58623531144781149</v>
          </cell>
          <cell r="G581">
            <v>0</v>
          </cell>
          <cell r="H581">
            <v>0</v>
          </cell>
          <cell r="I581">
            <v>6.5209595959595967E-2</v>
          </cell>
          <cell r="J581">
            <v>0</v>
          </cell>
          <cell r="K581">
            <v>3.4444444444444444E-2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0.68588935185185185</v>
          </cell>
          <cell r="Q581">
            <v>379.06988831072931</v>
          </cell>
          <cell r="R581" t="str">
            <v>Res260s</v>
          </cell>
          <cell r="S581">
            <v>0.77500000000000002</v>
          </cell>
        </row>
        <row r="582">
          <cell r="B582" t="str">
            <v>Res260sn</v>
          </cell>
          <cell r="C582" t="str">
            <v>Restaurant, naloopronde</v>
          </cell>
          <cell r="D582" t="str">
            <v>Steen</v>
          </cell>
          <cell r="E582">
            <v>260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 t="str">
            <v>Res260sn</v>
          </cell>
          <cell r="S582">
            <v>0.77500000000000002</v>
          </cell>
        </row>
        <row r="583">
          <cell r="B583" t="str">
            <v>Res156s</v>
          </cell>
          <cell r="C583" t="str">
            <v>Restaurant</v>
          </cell>
          <cell r="D583" t="str">
            <v>Steen</v>
          </cell>
          <cell r="E583">
            <v>156</v>
          </cell>
          <cell r="F583">
            <v>0.41329810606060607</v>
          </cell>
          <cell r="G583">
            <v>0</v>
          </cell>
          <cell r="H583">
            <v>0</v>
          </cell>
          <cell r="I583">
            <v>6.5209595959595967E-2</v>
          </cell>
          <cell r="J583">
            <v>0</v>
          </cell>
          <cell r="K583">
            <v>3.4444444444444444E-2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0.51295214646464649</v>
          </cell>
          <cell r="Q583">
            <v>304.12193627647048</v>
          </cell>
          <cell r="R583" t="str">
            <v>Res156s</v>
          </cell>
          <cell r="S583">
            <v>0.77500000000000002</v>
          </cell>
        </row>
        <row r="584">
          <cell r="B584" t="str">
            <v>Res080s</v>
          </cell>
          <cell r="C584" t="str">
            <v>Restaurant</v>
          </cell>
          <cell r="D584" t="str">
            <v>Steen</v>
          </cell>
          <cell r="E584">
            <v>80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 t="str">
            <v>Res080s</v>
          </cell>
          <cell r="S584">
            <v>0.77500000000000002</v>
          </cell>
        </row>
        <row r="585">
          <cell r="B585" t="str">
            <v>Res104s</v>
          </cell>
          <cell r="C585" t="str">
            <v>Restaurant</v>
          </cell>
          <cell r="D585" t="str">
            <v>Steen</v>
          </cell>
          <cell r="E585">
            <v>104</v>
          </cell>
          <cell r="F585">
            <v>0.32682950336700339</v>
          </cell>
          <cell r="G585">
            <v>0</v>
          </cell>
          <cell r="H585">
            <v>0</v>
          </cell>
          <cell r="I585">
            <v>6.5209595959595967E-2</v>
          </cell>
          <cell r="J585">
            <v>0</v>
          </cell>
          <cell r="K585">
            <v>3.4444444444444444E-2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0.4264835437710438</v>
          </cell>
          <cell r="Q585">
            <v>243.85466102727761</v>
          </cell>
          <cell r="R585" t="str">
            <v>Res104s</v>
          </cell>
          <cell r="S585">
            <v>0.77500000000000002</v>
          </cell>
        </row>
        <row r="586">
          <cell r="B586" t="str">
            <v>Res052s</v>
          </cell>
          <cell r="C586" t="str">
            <v>Restaurant</v>
          </cell>
          <cell r="D586" t="str">
            <v>Steen</v>
          </cell>
          <cell r="E586">
            <v>52</v>
          </cell>
          <cell r="F586">
            <v>0.24036090067340068</v>
          </cell>
          <cell r="G586">
            <v>0</v>
          </cell>
          <cell r="H586">
            <v>0</v>
          </cell>
          <cell r="I586">
            <v>6.5209595959595967E-2</v>
          </cell>
          <cell r="J586">
            <v>0</v>
          </cell>
          <cell r="K586">
            <v>3.4444444444444444E-2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0.34001494107744107</v>
          </cell>
          <cell r="Q586">
            <v>152.9344558660338</v>
          </cell>
          <cell r="R586" t="str">
            <v>Res052s</v>
          </cell>
          <cell r="S586">
            <v>0.77500000000000002</v>
          </cell>
        </row>
        <row r="587">
          <cell r="B587" t="str">
            <v>Res026s</v>
          </cell>
          <cell r="C587" t="str">
            <v>Restaurant</v>
          </cell>
          <cell r="D587" t="str">
            <v>Steen</v>
          </cell>
          <cell r="E587">
            <v>26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 t="str">
            <v>Res026s</v>
          </cell>
          <cell r="S587">
            <v>0.77500000000000002</v>
          </cell>
        </row>
        <row r="588">
          <cell r="B588" t="str">
            <v>Res012s</v>
          </cell>
          <cell r="C588" t="str">
            <v>Restaurant</v>
          </cell>
          <cell r="D588" t="str">
            <v>Steen</v>
          </cell>
          <cell r="E588">
            <v>12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 t="str">
            <v>Res012s</v>
          </cell>
          <cell r="S588">
            <v>0.77500000000000002</v>
          </cell>
        </row>
        <row r="589">
          <cell r="B589" t="str">
            <v>Res052sz</v>
          </cell>
          <cell r="C589" t="str">
            <v>Restaurant, weekend</v>
          </cell>
          <cell r="D589" t="str">
            <v>Steen</v>
          </cell>
          <cell r="E589">
            <v>52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 t="str">
            <v>Res052sz</v>
          </cell>
          <cell r="S589">
            <v>0.77500000000000002</v>
          </cell>
        </row>
        <row r="590">
          <cell r="B590" t="str">
            <v>Res200s</v>
          </cell>
          <cell r="D590" t="str">
            <v>Steen</v>
          </cell>
          <cell r="E590">
            <v>200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 t="str">
            <v>Res200s</v>
          </cell>
          <cell r="S590">
            <v>0.77500000000000002</v>
          </cell>
        </row>
        <row r="591">
          <cell r="B591" t="str">
            <v>Res040s</v>
          </cell>
          <cell r="D591" t="str">
            <v>Steen</v>
          </cell>
          <cell r="E591">
            <v>40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 t="str">
            <v>Res040s</v>
          </cell>
          <cell r="S591">
            <v>0.77500000000000002</v>
          </cell>
        </row>
        <row r="592">
          <cell r="B592" t="str">
            <v>Res002s</v>
          </cell>
          <cell r="D592" t="str">
            <v>Steen</v>
          </cell>
          <cell r="E592">
            <v>2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 t="str">
            <v>Res002s</v>
          </cell>
          <cell r="S592">
            <v>0.77500000000000002</v>
          </cell>
        </row>
        <row r="593">
          <cell r="B593" t="str">
            <v>Res004s</v>
          </cell>
          <cell r="D593" t="str">
            <v>Steen</v>
          </cell>
          <cell r="E593">
            <v>4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 t="str">
            <v>Res004s</v>
          </cell>
          <cell r="S593">
            <v>0.77500000000000002</v>
          </cell>
        </row>
        <row r="594">
          <cell r="B594" t="str">
            <v>Res009sf</v>
          </cell>
          <cell r="D594" t="str">
            <v>Steen</v>
          </cell>
          <cell r="E594">
            <v>9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 t="str">
            <v>Res009sf</v>
          </cell>
          <cell r="S594">
            <v>0.77500000000000002</v>
          </cell>
        </row>
        <row r="596">
          <cell r="B596" t="str">
            <v>Res260t</v>
          </cell>
          <cell r="C596" t="str">
            <v>Restaurant</v>
          </cell>
          <cell r="D596" t="str">
            <v>Tapijt</v>
          </cell>
          <cell r="E596">
            <v>260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 t="str">
            <v>Res260t</v>
          </cell>
          <cell r="S596">
            <v>0.77500000000000002</v>
          </cell>
        </row>
        <row r="597">
          <cell r="B597" t="str">
            <v>Res260tn</v>
          </cell>
          <cell r="C597" t="str">
            <v>Restaurant, naloopronde</v>
          </cell>
          <cell r="D597" t="str">
            <v>Tapijt</v>
          </cell>
          <cell r="E597">
            <v>260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 t="str">
            <v>Res260tn</v>
          </cell>
          <cell r="S597">
            <v>0.77500000000000002</v>
          </cell>
        </row>
        <row r="598">
          <cell r="B598" t="str">
            <v>Res156t</v>
          </cell>
          <cell r="C598" t="str">
            <v>Restaurant</v>
          </cell>
          <cell r="D598" t="str">
            <v>Tapijt</v>
          </cell>
          <cell r="E598">
            <v>156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 t="str">
            <v>Res156t</v>
          </cell>
          <cell r="S598">
            <v>0.77500000000000002</v>
          </cell>
        </row>
        <row r="599">
          <cell r="B599" t="str">
            <v>Res080t</v>
          </cell>
          <cell r="C599" t="str">
            <v>Restaurant</v>
          </cell>
          <cell r="D599" t="str">
            <v>Tapijt</v>
          </cell>
          <cell r="E599">
            <v>80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 t="str">
            <v>Res080t</v>
          </cell>
          <cell r="S599">
            <v>0.77500000000000002</v>
          </cell>
        </row>
        <row r="600">
          <cell r="B600" t="str">
            <v>Res104t</v>
          </cell>
          <cell r="C600" t="str">
            <v>Restaurant</v>
          </cell>
          <cell r="D600" t="str">
            <v>Tapijt</v>
          </cell>
          <cell r="E600">
            <v>104</v>
          </cell>
          <cell r="F600">
            <v>0.27051283670033666</v>
          </cell>
          <cell r="G600">
            <v>0</v>
          </cell>
          <cell r="H600">
            <v>0</v>
          </cell>
          <cell r="I600">
            <v>6.5209595959595967E-2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0.33572243265993262</v>
          </cell>
          <cell r="Q600">
            <v>309.77971646400511</v>
          </cell>
          <cell r="R600" t="str">
            <v>Res104t</v>
          </cell>
          <cell r="S600">
            <v>0.77500000000000002</v>
          </cell>
        </row>
        <row r="601">
          <cell r="B601" t="str">
            <v>Res052t</v>
          </cell>
          <cell r="C601" t="str">
            <v>Restaurant</v>
          </cell>
          <cell r="D601" t="str">
            <v>Tapijt</v>
          </cell>
          <cell r="E601">
            <v>52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 t="str">
            <v>Res052t</v>
          </cell>
          <cell r="S601">
            <v>0.77500000000000002</v>
          </cell>
        </row>
        <row r="602">
          <cell r="B602" t="str">
            <v>Res026t</v>
          </cell>
          <cell r="C602" t="str">
            <v>Restaurant</v>
          </cell>
          <cell r="D602" t="str">
            <v>Tapijt</v>
          </cell>
          <cell r="E602">
            <v>26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 t="str">
            <v>Res026t</v>
          </cell>
          <cell r="S602">
            <v>0.77500000000000002</v>
          </cell>
        </row>
        <row r="603">
          <cell r="B603" t="str">
            <v>Res012t</v>
          </cell>
          <cell r="C603" t="str">
            <v>Restaurant</v>
          </cell>
          <cell r="D603" t="str">
            <v>Tapijt</v>
          </cell>
          <cell r="E603">
            <v>12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 t="str">
            <v>Res012t</v>
          </cell>
          <cell r="S603">
            <v>0.77500000000000002</v>
          </cell>
        </row>
        <row r="604">
          <cell r="B604" t="str">
            <v>Res052tz</v>
          </cell>
          <cell r="C604" t="str">
            <v>Restaurant, weekend</v>
          </cell>
          <cell r="D604" t="str">
            <v>Tapijt</v>
          </cell>
          <cell r="E604">
            <v>52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 t="str">
            <v>Res052tz</v>
          </cell>
          <cell r="S604">
            <v>0.77500000000000002</v>
          </cell>
        </row>
        <row r="605">
          <cell r="B605" t="str">
            <v>Res200t</v>
          </cell>
          <cell r="D605" t="str">
            <v>Tapijt</v>
          </cell>
          <cell r="E605">
            <v>200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 t="str">
            <v>Res200t</v>
          </cell>
          <cell r="S605">
            <v>0.77500000000000002</v>
          </cell>
        </row>
        <row r="606">
          <cell r="B606" t="str">
            <v>Res040t</v>
          </cell>
          <cell r="D606" t="str">
            <v>Tapijt</v>
          </cell>
          <cell r="E606">
            <v>40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 t="str">
            <v>Res040t</v>
          </cell>
          <cell r="S606">
            <v>0.77500000000000002</v>
          </cell>
        </row>
        <row r="607">
          <cell r="B607" t="str">
            <v>Res002t</v>
          </cell>
          <cell r="D607" t="str">
            <v>Tapijt</v>
          </cell>
          <cell r="E607">
            <v>2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 t="str">
            <v>Res002t</v>
          </cell>
          <cell r="S607">
            <v>0.77500000000000002</v>
          </cell>
        </row>
        <row r="608">
          <cell r="B608" t="str">
            <v>Res004t</v>
          </cell>
          <cell r="D608" t="str">
            <v>Tapijt</v>
          </cell>
          <cell r="E608">
            <v>4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 t="str">
            <v>Res004t</v>
          </cell>
          <cell r="S608">
            <v>0.77500000000000002</v>
          </cell>
        </row>
        <row r="609">
          <cell r="B609" t="str">
            <v>Res009tf</v>
          </cell>
          <cell r="D609" t="str">
            <v>Tapijt</v>
          </cell>
          <cell r="E609">
            <v>9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 t="str">
            <v>Res009tf</v>
          </cell>
          <cell r="S609">
            <v>0.77500000000000002</v>
          </cell>
        </row>
        <row r="611">
          <cell r="B611" t="str">
            <v>San260s</v>
          </cell>
          <cell r="C611" t="str">
            <v>Sanitair</v>
          </cell>
          <cell r="D611" t="str">
            <v>Steen</v>
          </cell>
          <cell r="E611">
            <v>260</v>
          </cell>
          <cell r="F611">
            <v>3.8792549019607843</v>
          </cell>
          <cell r="G611">
            <v>0</v>
          </cell>
          <cell r="H611">
            <v>0</v>
          </cell>
          <cell r="I611">
            <v>6.2650498796009632E-2</v>
          </cell>
          <cell r="J611">
            <v>0</v>
          </cell>
          <cell r="K611">
            <v>3.4444444444444444E-2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3.9763498452012382</v>
          </cell>
          <cell r="Q611">
            <v>65.386600807716846</v>
          </cell>
          <cell r="R611" t="str">
            <v>San260s</v>
          </cell>
          <cell r="S611">
            <v>0.77500000000000002</v>
          </cell>
        </row>
        <row r="612">
          <cell r="B612" t="str">
            <v>San260sn</v>
          </cell>
          <cell r="C612" t="str">
            <v>Sanitair</v>
          </cell>
          <cell r="D612" t="str">
            <v>Steen</v>
          </cell>
          <cell r="E612">
            <v>260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 t="str">
            <v>San260sn</v>
          </cell>
          <cell r="S612">
            <v>0.77500000000000002</v>
          </cell>
        </row>
        <row r="613">
          <cell r="B613" t="str">
            <v>San156s</v>
          </cell>
          <cell r="C613" t="str">
            <v>Sanitair</v>
          </cell>
          <cell r="D613" t="str">
            <v>Steen</v>
          </cell>
          <cell r="E613">
            <v>156</v>
          </cell>
          <cell r="F613">
            <v>2.6532033023735813</v>
          </cell>
          <cell r="G613">
            <v>0</v>
          </cell>
          <cell r="H613">
            <v>0</v>
          </cell>
          <cell r="I613">
            <v>6.2650498796009632E-2</v>
          </cell>
          <cell r="J613">
            <v>0</v>
          </cell>
          <cell r="K613">
            <v>3.4444444444444444E-2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2.7502982456140352</v>
          </cell>
          <cell r="Q613">
            <v>56.721121154324571</v>
          </cell>
          <cell r="R613" t="str">
            <v>San156s</v>
          </cell>
          <cell r="S613">
            <v>0.77500000000000002</v>
          </cell>
        </row>
        <row r="614">
          <cell r="B614" t="str">
            <v>San080s</v>
          </cell>
          <cell r="C614" t="str">
            <v>Sanitair</v>
          </cell>
          <cell r="D614" t="str">
            <v>Steen</v>
          </cell>
          <cell r="E614">
            <v>80</v>
          </cell>
          <cell r="F614">
            <v>1.6983217234262129</v>
          </cell>
          <cell r="G614">
            <v>0</v>
          </cell>
          <cell r="H614">
            <v>0</v>
          </cell>
          <cell r="I614">
            <v>5.431931544547644E-2</v>
          </cell>
          <cell r="J614">
            <v>0</v>
          </cell>
          <cell r="K614">
            <v>3.4444444444444444E-2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1.7870854833161338</v>
          </cell>
          <cell r="Q614">
            <v>44.765625789512427</v>
          </cell>
          <cell r="R614" t="str">
            <v>San080s</v>
          </cell>
          <cell r="S614">
            <v>0.77500000000000002</v>
          </cell>
        </row>
        <row r="615">
          <cell r="B615" t="str">
            <v>San104s</v>
          </cell>
          <cell r="C615" t="str">
            <v>Sanitair</v>
          </cell>
          <cell r="D615" t="str">
            <v>Steen</v>
          </cell>
          <cell r="E615">
            <v>104</v>
          </cell>
          <cell r="F615">
            <v>2.0401775025799793</v>
          </cell>
          <cell r="G615">
            <v>0</v>
          </cell>
          <cell r="H615">
            <v>0</v>
          </cell>
          <cell r="I615">
            <v>6.2650498796009632E-2</v>
          </cell>
          <cell r="J615">
            <v>0</v>
          </cell>
          <cell r="K615">
            <v>3.4444444444444444E-2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2.1372724458204333</v>
          </cell>
          <cell r="Q615">
            <v>48.660151027248936</v>
          </cell>
          <cell r="R615" t="str">
            <v>San104s</v>
          </cell>
          <cell r="S615">
            <v>0.77500000000000002</v>
          </cell>
        </row>
        <row r="616">
          <cell r="B616" t="str">
            <v>San052s</v>
          </cell>
          <cell r="C616" t="str">
            <v>Sanitair</v>
          </cell>
          <cell r="D616" t="str">
            <v>Steen</v>
          </cell>
          <cell r="E616">
            <v>52</v>
          </cell>
          <cell r="F616">
            <v>1.4271517027863778</v>
          </cell>
          <cell r="G616">
            <v>0</v>
          </cell>
          <cell r="H616">
            <v>0</v>
          </cell>
          <cell r="I616">
            <v>6.2650498796009632E-2</v>
          </cell>
          <cell r="J616">
            <v>0</v>
          </cell>
          <cell r="K616">
            <v>3.4444444444444444E-2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1.524246646026832</v>
          </cell>
          <cell r="Q616">
            <v>34.115213660168116</v>
          </cell>
          <cell r="R616" t="str">
            <v>San052s</v>
          </cell>
          <cell r="S616">
            <v>0.77500000000000002</v>
          </cell>
        </row>
        <row r="617">
          <cell r="B617" t="str">
            <v>San026s</v>
          </cell>
          <cell r="C617" t="str">
            <v>Sanitair</v>
          </cell>
          <cell r="D617" t="str">
            <v>Steen</v>
          </cell>
          <cell r="E617">
            <v>26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 t="str">
            <v>San026s</v>
          </cell>
          <cell r="S617">
            <v>0.77500000000000002</v>
          </cell>
        </row>
        <row r="618">
          <cell r="B618" t="str">
            <v>San012s</v>
          </cell>
          <cell r="C618" t="str">
            <v>Sanitair</v>
          </cell>
          <cell r="D618" t="str">
            <v>Steen</v>
          </cell>
          <cell r="E618">
            <v>12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 t="str">
            <v>San012s</v>
          </cell>
          <cell r="S618">
            <v>0.77500000000000002</v>
          </cell>
        </row>
        <row r="619">
          <cell r="B619" t="str">
            <v>San052sz</v>
          </cell>
          <cell r="C619" t="str">
            <v>Sanitair, weekend</v>
          </cell>
          <cell r="D619" t="str">
            <v>Steen</v>
          </cell>
          <cell r="E619">
            <v>52</v>
          </cell>
          <cell r="F619">
            <v>0.61302579979360161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0.61302579979360161</v>
          </cell>
          <cell r="Q619">
            <v>84.825141156388156</v>
          </cell>
          <cell r="R619" t="str">
            <v>San052sz</v>
          </cell>
          <cell r="S619">
            <v>0.77500000000000002</v>
          </cell>
        </row>
        <row r="620">
          <cell r="B620" t="str">
            <v>San200s</v>
          </cell>
          <cell r="D620" t="str">
            <v>Steen</v>
          </cell>
          <cell r="E620">
            <v>200</v>
          </cell>
          <cell r="F620">
            <v>3.1129966460268315</v>
          </cell>
          <cell r="G620">
            <v>0</v>
          </cell>
          <cell r="H620">
            <v>0</v>
          </cell>
          <cell r="I620">
            <v>5.431931544547644E-2</v>
          </cell>
          <cell r="J620">
            <v>0</v>
          </cell>
          <cell r="K620">
            <v>3.4444444444444444E-2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3.2017604059167524</v>
          </cell>
          <cell r="Q620">
            <v>62.465635976510384</v>
          </cell>
          <cell r="R620" t="str">
            <v>San200s</v>
          </cell>
          <cell r="S620">
            <v>0.77500000000000002</v>
          </cell>
        </row>
        <row r="621">
          <cell r="B621" t="str">
            <v>San040s</v>
          </cell>
          <cell r="D621" t="str">
            <v>Steen</v>
          </cell>
          <cell r="E621">
            <v>40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 t="str">
            <v>San040s</v>
          </cell>
          <cell r="S621">
            <v>0.77500000000000002</v>
          </cell>
        </row>
        <row r="622">
          <cell r="B622" t="str">
            <v>San002s</v>
          </cell>
          <cell r="D622" t="str">
            <v>Steen</v>
          </cell>
          <cell r="E622">
            <v>2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 t="str">
            <v>San002s</v>
          </cell>
          <cell r="S622">
            <v>0.77500000000000002</v>
          </cell>
        </row>
        <row r="623">
          <cell r="B623" t="str">
            <v>San004s</v>
          </cell>
          <cell r="D623" t="str">
            <v>Steen</v>
          </cell>
          <cell r="E623">
            <v>4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 t="str">
            <v>San004s</v>
          </cell>
          <cell r="S623">
            <v>0.77500000000000002</v>
          </cell>
        </row>
        <row r="624">
          <cell r="B624" t="str">
            <v>San009sf</v>
          </cell>
          <cell r="D624" t="str">
            <v>Steen</v>
          </cell>
          <cell r="E624">
            <v>9</v>
          </cell>
          <cell r="F624">
            <v>0.10610061919504643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0.10610061919504643</v>
          </cell>
          <cell r="Q624">
            <v>84.825141156388156</v>
          </cell>
          <cell r="R624" t="str">
            <v>San009sf</v>
          </cell>
          <cell r="S624">
            <v>0.77500000000000002</v>
          </cell>
        </row>
        <row r="626">
          <cell r="B626" t="str">
            <v>San260l</v>
          </cell>
          <cell r="C626" t="str">
            <v>Sanitair</v>
          </cell>
          <cell r="D626" t="str">
            <v>Linoleum</v>
          </cell>
          <cell r="E626">
            <v>260</v>
          </cell>
          <cell r="F626">
            <v>3.9147757352941177</v>
          </cell>
          <cell r="G626">
            <v>0</v>
          </cell>
          <cell r="H626">
            <v>0</v>
          </cell>
          <cell r="I626">
            <v>6.2650498796009632E-2</v>
          </cell>
          <cell r="J626">
            <v>0</v>
          </cell>
          <cell r="K626">
            <v>1.2916666666666667E-2</v>
          </cell>
          <cell r="L626">
            <v>3.4444444444444444E-2</v>
          </cell>
          <cell r="M626">
            <v>0</v>
          </cell>
          <cell r="N626">
            <v>0</v>
          </cell>
          <cell r="O626">
            <v>0</v>
          </cell>
          <cell r="P626">
            <v>4.0247873452012382</v>
          </cell>
          <cell r="Q626">
            <v>64.599686318830862</v>
          </cell>
          <cell r="R626" t="str">
            <v>San260l</v>
          </cell>
          <cell r="S626">
            <v>0.77500000000000002</v>
          </cell>
        </row>
        <row r="627">
          <cell r="B627" t="str">
            <v>San260ln</v>
          </cell>
          <cell r="C627" t="str">
            <v>Sanitair</v>
          </cell>
          <cell r="D627" t="str">
            <v>Linoleum</v>
          </cell>
          <cell r="E627">
            <v>260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 t="str">
            <v>San260ln</v>
          </cell>
          <cell r="S627">
            <v>0.77500000000000002</v>
          </cell>
        </row>
        <row r="628">
          <cell r="B628" t="str">
            <v>San156l</v>
          </cell>
          <cell r="C628" t="str">
            <v>Sanitair</v>
          </cell>
          <cell r="D628" t="str">
            <v>Linoleum</v>
          </cell>
          <cell r="E628">
            <v>156</v>
          </cell>
          <cell r="F628">
            <v>2.6887241357069143</v>
          </cell>
          <cell r="G628">
            <v>0</v>
          </cell>
          <cell r="H628">
            <v>0</v>
          </cell>
          <cell r="I628">
            <v>6.2650498796009632E-2</v>
          </cell>
          <cell r="J628">
            <v>0</v>
          </cell>
          <cell r="K628">
            <v>1.2916666666666667E-2</v>
          </cell>
          <cell r="L628">
            <v>3.4444444444444444E-2</v>
          </cell>
          <cell r="M628">
            <v>0</v>
          </cell>
          <cell r="N628">
            <v>0</v>
          </cell>
          <cell r="O628">
            <v>0</v>
          </cell>
          <cell r="P628">
            <v>2.7987357456140347</v>
          </cell>
          <cell r="Q628">
            <v>55.739453160046025</v>
          </cell>
          <cell r="R628" t="str">
            <v>San156l</v>
          </cell>
          <cell r="S628">
            <v>0.77500000000000002</v>
          </cell>
        </row>
        <row r="629">
          <cell r="B629" t="str">
            <v>San080l</v>
          </cell>
          <cell r="C629" t="str">
            <v>Sanitair</v>
          </cell>
          <cell r="D629" t="str">
            <v>Linoleum</v>
          </cell>
          <cell r="E629">
            <v>80</v>
          </cell>
          <cell r="F629">
            <v>1.7338425567595459</v>
          </cell>
          <cell r="G629">
            <v>0</v>
          </cell>
          <cell r="H629">
            <v>0</v>
          </cell>
          <cell r="I629">
            <v>5.431931544547644E-2</v>
          </cell>
          <cell r="J629">
            <v>0</v>
          </cell>
          <cell r="K629">
            <v>1.2916666666666667E-2</v>
          </cell>
          <cell r="L629">
            <v>3.4444444444444444E-2</v>
          </cell>
          <cell r="M629">
            <v>0</v>
          </cell>
          <cell r="N629">
            <v>0</v>
          </cell>
          <cell r="O629">
            <v>0</v>
          </cell>
          <cell r="P629">
            <v>1.8355229833161335</v>
          </cell>
          <cell r="Q629">
            <v>43.58430851978143</v>
          </cell>
          <cell r="R629" t="str">
            <v>San080l</v>
          </cell>
          <cell r="S629">
            <v>0.77500000000000002</v>
          </cell>
        </row>
        <row r="630">
          <cell r="B630" t="str">
            <v>San104l</v>
          </cell>
          <cell r="C630" t="str">
            <v>Sanitair</v>
          </cell>
          <cell r="D630" t="str">
            <v>Linoleum</v>
          </cell>
          <cell r="E630">
            <v>104</v>
          </cell>
          <cell r="F630">
            <v>2.0756983359133123</v>
          </cell>
          <cell r="G630">
            <v>0</v>
          </cell>
          <cell r="H630">
            <v>0</v>
          </cell>
          <cell r="I630">
            <v>6.2650498796009632E-2</v>
          </cell>
          <cell r="J630">
            <v>0</v>
          </cell>
          <cell r="K630">
            <v>1.2916666666666667E-2</v>
          </cell>
          <cell r="L630">
            <v>3.4444444444444444E-2</v>
          </cell>
          <cell r="M630">
            <v>0</v>
          </cell>
          <cell r="N630">
            <v>0</v>
          </cell>
          <cell r="O630">
            <v>0</v>
          </cell>
          <cell r="P630">
            <v>2.1857099458204328</v>
          </cell>
          <cell r="Q630">
            <v>47.581793823499446</v>
          </cell>
          <cell r="R630" t="str">
            <v>San104l</v>
          </cell>
          <cell r="S630">
            <v>0.77500000000000002</v>
          </cell>
        </row>
        <row r="631">
          <cell r="B631" t="str">
            <v>San052l</v>
          </cell>
          <cell r="C631" t="str">
            <v>Sanitair</v>
          </cell>
          <cell r="D631" t="str">
            <v>Linoleum</v>
          </cell>
          <cell r="E631">
            <v>52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 t="str">
            <v>San052l</v>
          </cell>
          <cell r="S631">
            <v>0.77500000000000002</v>
          </cell>
        </row>
        <row r="632">
          <cell r="B632" t="str">
            <v>San026l</v>
          </cell>
          <cell r="C632" t="str">
            <v>Sanitair</v>
          </cell>
          <cell r="D632" t="str">
            <v>Linoleum</v>
          </cell>
          <cell r="E632">
            <v>26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 t="str">
            <v>San026l</v>
          </cell>
          <cell r="S632">
            <v>0.77500000000000002</v>
          </cell>
        </row>
        <row r="633">
          <cell r="B633" t="str">
            <v>San012l</v>
          </cell>
          <cell r="C633" t="str">
            <v>Sanitair</v>
          </cell>
          <cell r="D633" t="str">
            <v>Linoleum</v>
          </cell>
          <cell r="E633">
            <v>12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 t="str">
            <v>San012l</v>
          </cell>
          <cell r="S633">
            <v>0.77500000000000002</v>
          </cell>
        </row>
        <row r="634">
          <cell r="B634" t="str">
            <v>San052lz</v>
          </cell>
          <cell r="C634" t="str">
            <v>Sanitair, weekend</v>
          </cell>
          <cell r="D634" t="str">
            <v>Linoleum</v>
          </cell>
          <cell r="E634">
            <v>52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 t="str">
            <v>San052lz</v>
          </cell>
          <cell r="S634">
            <v>0.77500000000000002</v>
          </cell>
        </row>
        <row r="635">
          <cell r="B635" t="str">
            <v>San200l</v>
          </cell>
          <cell r="D635" t="str">
            <v>Linoleum</v>
          </cell>
          <cell r="E635">
            <v>200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 t="str">
            <v>San200l</v>
          </cell>
          <cell r="S635">
            <v>0.77500000000000002</v>
          </cell>
        </row>
        <row r="636">
          <cell r="B636" t="str">
            <v>San040l</v>
          </cell>
          <cell r="D636" t="str">
            <v>Linoleum</v>
          </cell>
          <cell r="E636">
            <v>40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 t="str">
            <v>San040l</v>
          </cell>
          <cell r="S636">
            <v>0.77500000000000002</v>
          </cell>
        </row>
        <row r="637">
          <cell r="B637" t="str">
            <v>San002l</v>
          </cell>
          <cell r="D637" t="str">
            <v>Linoleum</v>
          </cell>
          <cell r="E637">
            <v>2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 t="str">
            <v>San002l</v>
          </cell>
          <cell r="S637">
            <v>0.77500000000000002</v>
          </cell>
        </row>
        <row r="638">
          <cell r="B638" t="str">
            <v>San004l</v>
          </cell>
          <cell r="D638" t="str">
            <v>Linoleum</v>
          </cell>
          <cell r="E638">
            <v>4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 t="str">
            <v>San004l</v>
          </cell>
          <cell r="S638">
            <v>0.77500000000000002</v>
          </cell>
        </row>
        <row r="639">
          <cell r="B639" t="str">
            <v>San009lf</v>
          </cell>
          <cell r="D639" t="str">
            <v>Linoleum</v>
          </cell>
          <cell r="E639">
            <v>9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 t="str">
            <v>San009lf</v>
          </cell>
          <cell r="S639">
            <v>0.77500000000000002</v>
          </cell>
        </row>
        <row r="641">
          <cell r="B641" t="str">
            <v>Spe260l</v>
          </cell>
          <cell r="C641" t="str">
            <v>Speelruimten</v>
          </cell>
          <cell r="D641" t="str">
            <v>Linoleum</v>
          </cell>
          <cell r="E641">
            <v>260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 t="str">
            <v>Spe260l</v>
          </cell>
          <cell r="S641">
            <v>0.77500000000000002</v>
          </cell>
        </row>
        <row r="642">
          <cell r="B642" t="str">
            <v>Spe260ln</v>
          </cell>
          <cell r="C642" t="str">
            <v>Speelruimten</v>
          </cell>
          <cell r="D642" t="str">
            <v>Linoleum</v>
          </cell>
          <cell r="E642">
            <v>260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 t="str">
            <v>Spe260ln</v>
          </cell>
          <cell r="S642">
            <v>0.77500000000000002</v>
          </cell>
        </row>
        <row r="643">
          <cell r="B643" t="str">
            <v>Spe156l</v>
          </cell>
          <cell r="C643" t="str">
            <v>Speelruimten</v>
          </cell>
          <cell r="D643" t="str">
            <v>Linoleum</v>
          </cell>
          <cell r="E643">
            <v>156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 t="str">
            <v>Spe156l</v>
          </cell>
          <cell r="S643">
            <v>0.77500000000000002</v>
          </cell>
        </row>
        <row r="644">
          <cell r="B644" t="str">
            <v>Spe080l</v>
          </cell>
          <cell r="C644" t="str">
            <v>Speelruimten</v>
          </cell>
          <cell r="D644" t="str">
            <v>Linoleum</v>
          </cell>
          <cell r="E644">
            <v>80</v>
          </cell>
          <cell r="F644">
            <v>0.24763068378734318</v>
          </cell>
          <cell r="G644">
            <v>0</v>
          </cell>
          <cell r="H644">
            <v>3.0216781035558326E-3</v>
          </cell>
          <cell r="I644">
            <v>2.0983875719137728E-2</v>
          </cell>
          <cell r="J644">
            <v>0</v>
          </cell>
          <cell r="K644">
            <v>1.2916666666666668E-2</v>
          </cell>
          <cell r="L644">
            <v>5.1666666666666673E-2</v>
          </cell>
          <cell r="M644">
            <v>0</v>
          </cell>
          <cell r="N644">
            <v>0</v>
          </cell>
          <cell r="O644">
            <v>0</v>
          </cell>
          <cell r="P644">
            <v>0.33621957094337013</v>
          </cell>
          <cell r="Q644">
            <v>237.93974805075973</v>
          </cell>
          <cell r="R644" t="str">
            <v>Spe080l</v>
          </cell>
          <cell r="S644">
            <v>0.77500000000000002</v>
          </cell>
        </row>
        <row r="645">
          <cell r="B645" t="str">
            <v>Spe104l</v>
          </cell>
          <cell r="C645" t="str">
            <v>Speelruimten</v>
          </cell>
          <cell r="D645" t="str">
            <v>Linoleum</v>
          </cell>
          <cell r="E645">
            <v>104</v>
          </cell>
          <cell r="F645">
            <v>0.347449308588064</v>
          </cell>
          <cell r="G645">
            <v>0</v>
          </cell>
          <cell r="H645">
            <v>3.6260137242669992E-3</v>
          </cell>
          <cell r="I645">
            <v>2.5180650862965274E-2</v>
          </cell>
          <cell r="J645">
            <v>0</v>
          </cell>
          <cell r="K645">
            <v>1.2916666666666668E-2</v>
          </cell>
          <cell r="L645">
            <v>5.1666666666666673E-2</v>
          </cell>
          <cell r="M645">
            <v>0</v>
          </cell>
          <cell r="N645">
            <v>0</v>
          </cell>
          <cell r="O645">
            <v>0</v>
          </cell>
          <cell r="P645">
            <v>0.44083930650862968</v>
          </cell>
          <cell r="Q645">
            <v>235.91362762921901</v>
          </cell>
          <cell r="R645" t="str">
            <v>Spe104l</v>
          </cell>
          <cell r="S645">
            <v>0.77500000000000002</v>
          </cell>
        </row>
        <row r="646">
          <cell r="B646" t="str">
            <v>Spe052l</v>
          </cell>
          <cell r="C646" t="str">
            <v>Speelruimten</v>
          </cell>
          <cell r="D646" t="str">
            <v>Linoleum</v>
          </cell>
          <cell r="E646">
            <v>52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 t="str">
            <v>Spe052l</v>
          </cell>
          <cell r="S646">
            <v>0.77500000000000002</v>
          </cell>
        </row>
        <row r="647">
          <cell r="B647" t="str">
            <v>Spe026l</v>
          </cell>
          <cell r="C647" t="str">
            <v>Speelruimten</v>
          </cell>
          <cell r="D647" t="str">
            <v>Linoleum</v>
          </cell>
          <cell r="E647">
            <v>26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 t="str">
            <v>Spe026l</v>
          </cell>
          <cell r="S647">
            <v>0.77500000000000002</v>
          </cell>
        </row>
        <row r="648">
          <cell r="B648" t="str">
            <v>Spe012l</v>
          </cell>
          <cell r="C648" t="str">
            <v>Speelruimten</v>
          </cell>
          <cell r="D648" t="str">
            <v>Linoleum</v>
          </cell>
          <cell r="E648">
            <v>12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 t="str">
            <v>Spe012l</v>
          </cell>
          <cell r="S648">
            <v>0.77500000000000002</v>
          </cell>
        </row>
        <row r="649">
          <cell r="B649" t="str">
            <v>Spe052lz</v>
          </cell>
          <cell r="C649" t="str">
            <v>Speelruimten, weekend</v>
          </cell>
          <cell r="D649" t="str">
            <v>Linoleum</v>
          </cell>
          <cell r="E649">
            <v>52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 t="str">
            <v>Spe052lz</v>
          </cell>
          <cell r="S649">
            <v>0.77500000000000002</v>
          </cell>
        </row>
        <row r="650">
          <cell r="B650" t="str">
            <v>Spe200l</v>
          </cell>
          <cell r="D650" t="str">
            <v>Linoleum</v>
          </cell>
          <cell r="E650">
            <v>200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 t="str">
            <v>Spe200l</v>
          </cell>
          <cell r="S650">
            <v>0.77500000000000002</v>
          </cell>
        </row>
        <row r="651">
          <cell r="B651" t="str">
            <v>Spe040l</v>
          </cell>
          <cell r="D651" t="str">
            <v>Linoleum</v>
          </cell>
          <cell r="E651">
            <v>40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 t="str">
            <v>Spe040l</v>
          </cell>
          <cell r="S651">
            <v>0.77500000000000002</v>
          </cell>
        </row>
        <row r="652">
          <cell r="B652" t="str">
            <v>Spe002l</v>
          </cell>
          <cell r="D652" t="str">
            <v>Linoleum</v>
          </cell>
          <cell r="E652">
            <v>2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 t="str">
            <v>Spe002l</v>
          </cell>
          <cell r="S652">
            <v>0.77500000000000002</v>
          </cell>
        </row>
        <row r="653">
          <cell r="B653" t="str">
            <v>Spe004l</v>
          </cell>
          <cell r="D653" t="str">
            <v>Linoleum</v>
          </cell>
          <cell r="E653">
            <v>4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 t="str">
            <v>Spe004l</v>
          </cell>
          <cell r="S653">
            <v>0.77500000000000002</v>
          </cell>
        </row>
        <row r="654">
          <cell r="B654" t="str">
            <v>Spe009lf</v>
          </cell>
          <cell r="D654" t="str">
            <v>Linoleum</v>
          </cell>
          <cell r="E654">
            <v>9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 t="str">
            <v>Spe009lf</v>
          </cell>
          <cell r="S654">
            <v>0.77500000000000002</v>
          </cell>
        </row>
        <row r="656">
          <cell r="B656" t="str">
            <v>Tra260h</v>
          </cell>
          <cell r="C656" t="str">
            <v>Trappenhuis</v>
          </cell>
          <cell r="D656" t="str">
            <v>Hout</v>
          </cell>
          <cell r="E656">
            <v>260</v>
          </cell>
          <cell r="F656">
            <v>0.46169565303007926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0.46169565303007926</v>
          </cell>
          <cell r="Q656">
            <v>563.14153770700784</v>
          </cell>
          <cell r="R656" t="str">
            <v>Tra260h</v>
          </cell>
          <cell r="S656">
            <v>0.77500000000000002</v>
          </cell>
        </row>
        <row r="657">
          <cell r="B657" t="str">
            <v>Tra260hn</v>
          </cell>
          <cell r="C657" t="str">
            <v>Trappenhuis, naloopronde</v>
          </cell>
          <cell r="D657" t="str">
            <v>Hout</v>
          </cell>
          <cell r="E657">
            <v>260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 t="str">
            <v>Tra260hn</v>
          </cell>
          <cell r="S657">
            <v>0.77500000000000002</v>
          </cell>
        </row>
        <row r="658">
          <cell r="B658" t="str">
            <v>Tra156h</v>
          </cell>
          <cell r="C658" t="str">
            <v>Trappenhuis</v>
          </cell>
          <cell r="D658" t="str">
            <v>Hout</v>
          </cell>
          <cell r="E658">
            <v>156</v>
          </cell>
          <cell r="F658">
            <v>0.33902200068921379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0.33902200068921379</v>
          </cell>
          <cell r="Q658">
            <v>460.14712815941226</v>
          </cell>
          <cell r="R658" t="str">
            <v>Tra156h</v>
          </cell>
          <cell r="S658">
            <v>0.77500000000000002</v>
          </cell>
        </row>
        <row r="659">
          <cell r="B659" t="str">
            <v>Tra080h</v>
          </cell>
          <cell r="C659" t="str">
            <v>Trappenhuis</v>
          </cell>
          <cell r="D659" t="str">
            <v>Hout</v>
          </cell>
          <cell r="E659">
            <v>80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 t="str">
            <v>Tra080h</v>
          </cell>
          <cell r="S659">
            <v>0.77500000000000002</v>
          </cell>
        </row>
        <row r="660">
          <cell r="B660" t="str">
            <v>Tra104h</v>
          </cell>
          <cell r="C660" t="str">
            <v>Trappenhuis</v>
          </cell>
          <cell r="D660" t="str">
            <v>Hout</v>
          </cell>
          <cell r="E660">
            <v>104</v>
          </cell>
          <cell r="F660">
            <v>0.27768517451878111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0.27768517451878111</v>
          </cell>
          <cell r="Q660">
            <v>374.52485600006719</v>
          </cell>
          <cell r="R660" t="str">
            <v>Tra104h</v>
          </cell>
          <cell r="S660">
            <v>0.77500000000000002</v>
          </cell>
        </row>
        <row r="661">
          <cell r="B661" t="str">
            <v>Tra052h</v>
          </cell>
          <cell r="C661" t="str">
            <v>Trappenhuis</v>
          </cell>
          <cell r="D661" t="str">
            <v>Hout</v>
          </cell>
          <cell r="E661">
            <v>52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 t="str">
            <v>Tra052h</v>
          </cell>
          <cell r="S661">
            <v>0.77500000000000002</v>
          </cell>
        </row>
        <row r="662">
          <cell r="B662" t="str">
            <v>Tra026h</v>
          </cell>
          <cell r="C662" t="str">
            <v>Trappenhuis</v>
          </cell>
          <cell r="D662" t="str">
            <v>Hout</v>
          </cell>
          <cell r="E662">
            <v>26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 t="str">
            <v>Tra026h</v>
          </cell>
          <cell r="S662">
            <v>0.77500000000000002</v>
          </cell>
        </row>
        <row r="663">
          <cell r="B663" t="str">
            <v>Tra012h</v>
          </cell>
          <cell r="C663" t="str">
            <v>Trappenhuis</v>
          </cell>
          <cell r="D663" t="str">
            <v>Hout</v>
          </cell>
          <cell r="E663">
            <v>12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 t="str">
            <v>Tra012h</v>
          </cell>
          <cell r="S663">
            <v>0.77500000000000002</v>
          </cell>
        </row>
        <row r="664">
          <cell r="B664" t="str">
            <v>Tra052hz</v>
          </cell>
          <cell r="C664" t="str">
            <v>Trappenhuis, weekend</v>
          </cell>
          <cell r="D664" t="str">
            <v>Hout</v>
          </cell>
          <cell r="E664">
            <v>52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 t="str">
            <v>Tra052hz</v>
          </cell>
          <cell r="S664">
            <v>0.77500000000000002</v>
          </cell>
        </row>
        <row r="665">
          <cell r="B665" t="str">
            <v>Tra200h</v>
          </cell>
          <cell r="D665" t="str">
            <v>Hout</v>
          </cell>
          <cell r="E665">
            <v>200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 t="str">
            <v>Tra200h</v>
          </cell>
          <cell r="S665">
            <v>0.77500000000000002</v>
          </cell>
        </row>
        <row r="666">
          <cell r="B666" t="str">
            <v>Tra040h</v>
          </cell>
          <cell r="D666" t="str">
            <v>Hout</v>
          </cell>
          <cell r="E666">
            <v>40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 t="str">
            <v>Tra040h</v>
          </cell>
          <cell r="S666">
            <v>0.77500000000000002</v>
          </cell>
        </row>
        <row r="667">
          <cell r="B667" t="str">
            <v>Tra002h</v>
          </cell>
          <cell r="D667" t="str">
            <v>Hout</v>
          </cell>
          <cell r="E667">
            <v>2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 t="str">
            <v>Tra002h</v>
          </cell>
          <cell r="S667">
            <v>0.77500000000000002</v>
          </cell>
        </row>
        <row r="668">
          <cell r="B668" t="str">
            <v>Tra004h</v>
          </cell>
          <cell r="D668" t="str">
            <v>Hout</v>
          </cell>
          <cell r="E668">
            <v>4</v>
          </cell>
          <cell r="F668">
            <v>1.8264559641608821E-2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1.8264559641608821E-2</v>
          </cell>
          <cell r="Q668">
            <v>219.00336380886665</v>
          </cell>
          <cell r="R668" t="str">
            <v>Tra004h</v>
          </cell>
          <cell r="S668">
            <v>0.77500000000000002</v>
          </cell>
        </row>
        <row r="669">
          <cell r="B669" t="str">
            <v>Tra009hf</v>
          </cell>
          <cell r="D669" t="str">
            <v>Hout</v>
          </cell>
          <cell r="E669">
            <v>9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 t="str">
            <v>Tra009hf</v>
          </cell>
          <cell r="S669">
            <v>0.77500000000000002</v>
          </cell>
        </row>
        <row r="671">
          <cell r="B671" t="str">
            <v>Tra260l</v>
          </cell>
          <cell r="C671" t="str">
            <v>Trappenhuis</v>
          </cell>
          <cell r="D671" t="str">
            <v>Lino/PVC</v>
          </cell>
          <cell r="E671">
            <v>260</v>
          </cell>
          <cell r="F671">
            <v>0.45954287525230147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1.2916666666666665E-2</v>
          </cell>
          <cell r="L671">
            <v>3.4444444444444444E-2</v>
          </cell>
          <cell r="M671">
            <v>0</v>
          </cell>
          <cell r="N671">
            <v>0</v>
          </cell>
          <cell r="O671">
            <v>0</v>
          </cell>
          <cell r="P671">
            <v>0.50690398636341261</v>
          </cell>
          <cell r="Q671">
            <v>512.91764711749431</v>
          </cell>
          <cell r="R671" t="str">
            <v>Tra260l</v>
          </cell>
          <cell r="S671">
            <v>0.77500000000000002</v>
          </cell>
        </row>
        <row r="672">
          <cell r="B672" t="str">
            <v>Tra260ln</v>
          </cell>
          <cell r="C672" t="str">
            <v>Trappenhuis, naloopronde</v>
          </cell>
          <cell r="D672" t="str">
            <v>Lino/PVC</v>
          </cell>
          <cell r="E672">
            <v>260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 t="str">
            <v>Tra260ln</v>
          </cell>
          <cell r="S672">
            <v>0.77500000000000002</v>
          </cell>
        </row>
        <row r="673">
          <cell r="B673" t="str">
            <v>Tra156l</v>
          </cell>
          <cell r="C673" t="str">
            <v>Trappenhuis</v>
          </cell>
          <cell r="D673" t="str">
            <v>Lino/PVC</v>
          </cell>
          <cell r="E673">
            <v>156</v>
          </cell>
          <cell r="F673">
            <v>0.33686922291143601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1.2916666666666665E-2</v>
          </cell>
          <cell r="L673">
            <v>3.4444444444444444E-2</v>
          </cell>
          <cell r="M673">
            <v>0</v>
          </cell>
          <cell r="N673">
            <v>0</v>
          </cell>
          <cell r="O673">
            <v>0</v>
          </cell>
          <cell r="P673">
            <v>0.38423033402254714</v>
          </cell>
          <cell r="Q673">
            <v>406.00646587899462</v>
          </cell>
          <cell r="R673" t="str">
            <v>Tra156l</v>
          </cell>
          <cell r="S673">
            <v>0.77500000000000002</v>
          </cell>
        </row>
        <row r="674">
          <cell r="B674" t="str">
            <v>Tra080l</v>
          </cell>
          <cell r="C674" t="str">
            <v>Trappenhuis</v>
          </cell>
          <cell r="D674" t="str">
            <v>Lino/PVC</v>
          </cell>
          <cell r="E674">
            <v>80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 t="str">
            <v>Tra080l</v>
          </cell>
          <cell r="S674">
            <v>0.77500000000000002</v>
          </cell>
        </row>
        <row r="675">
          <cell r="B675" t="str">
            <v>Tra104l</v>
          </cell>
          <cell r="C675" t="str">
            <v>Trappenhuis</v>
          </cell>
          <cell r="D675" t="str">
            <v>Lino/PVC</v>
          </cell>
          <cell r="E675">
            <v>104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 t="str">
            <v>Tra104l</v>
          </cell>
          <cell r="S675">
            <v>0.77500000000000002</v>
          </cell>
        </row>
        <row r="676">
          <cell r="B676" t="str">
            <v>Tra052l</v>
          </cell>
          <cell r="C676" t="str">
            <v>Trappenhuis</v>
          </cell>
          <cell r="D676" t="str">
            <v>Lino/PVC</v>
          </cell>
          <cell r="E676">
            <v>52</v>
          </cell>
          <cell r="F676">
            <v>0.21221657928420223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1.2916666666666665E-2</v>
          </cell>
          <cell r="L676">
            <v>3.4444444444444444E-2</v>
          </cell>
          <cell r="M676">
            <v>0</v>
          </cell>
          <cell r="N676">
            <v>0</v>
          </cell>
          <cell r="O676">
            <v>0</v>
          </cell>
          <cell r="P676">
            <v>0.25957769039531331</v>
          </cell>
          <cell r="Q676">
            <v>200.32538204962341</v>
          </cell>
          <cell r="R676" t="str">
            <v>Tra052l</v>
          </cell>
          <cell r="S676">
            <v>0.77500000000000002</v>
          </cell>
        </row>
        <row r="677">
          <cell r="B677" t="str">
            <v>Tra026l</v>
          </cell>
          <cell r="C677" t="str">
            <v>Trappenhuis</v>
          </cell>
          <cell r="D677" t="str">
            <v>Lino/PVC</v>
          </cell>
          <cell r="E677">
            <v>26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 t="str">
            <v>Tra026l</v>
          </cell>
          <cell r="S677">
            <v>0.77500000000000002</v>
          </cell>
        </row>
        <row r="678">
          <cell r="B678" t="str">
            <v>Tra012l</v>
          </cell>
          <cell r="C678" t="str">
            <v>Trappenhuis</v>
          </cell>
          <cell r="D678" t="str">
            <v>Lino/PVC</v>
          </cell>
          <cell r="E678">
            <v>12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 t="str">
            <v>Tra012l</v>
          </cell>
          <cell r="S678">
            <v>0.77500000000000002</v>
          </cell>
        </row>
        <row r="679">
          <cell r="B679" t="str">
            <v>Tra052lz</v>
          </cell>
          <cell r="C679" t="str">
            <v>Trappenhuis, weekend</v>
          </cell>
          <cell r="D679" t="str">
            <v>Lino/PVC</v>
          </cell>
          <cell r="E679">
            <v>52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 t="str">
            <v>Tra052lz</v>
          </cell>
          <cell r="S679">
            <v>0.77500000000000002</v>
          </cell>
        </row>
        <row r="680">
          <cell r="B680" t="str">
            <v>Tra200l</v>
          </cell>
          <cell r="D680" t="str">
            <v>Lino/PVC</v>
          </cell>
          <cell r="E680">
            <v>200</v>
          </cell>
          <cell r="F680">
            <v>0.37359765298084968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1.2916666666666665E-2</v>
          </cell>
          <cell r="L680">
            <v>3.4444444444444444E-2</v>
          </cell>
          <cell r="M680">
            <v>0</v>
          </cell>
          <cell r="N680">
            <v>0</v>
          </cell>
          <cell r="O680">
            <v>0</v>
          </cell>
          <cell r="P680">
            <v>0.42095876409196081</v>
          </cell>
          <cell r="Q680">
            <v>475.10591787158728</v>
          </cell>
          <cell r="R680" t="str">
            <v>Tra200l</v>
          </cell>
          <cell r="S680">
            <v>0.77500000000000002</v>
          </cell>
        </row>
        <row r="681">
          <cell r="B681" t="str">
            <v>Tra040l</v>
          </cell>
          <cell r="D681" t="str">
            <v>Lino/PVC</v>
          </cell>
          <cell r="E681">
            <v>40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 t="str">
            <v>Tra040l</v>
          </cell>
          <cell r="S681">
            <v>0.77500000000000002</v>
          </cell>
        </row>
        <row r="682">
          <cell r="B682" t="str">
            <v>Tra002l</v>
          </cell>
          <cell r="D682" t="str">
            <v>Lino/PVC</v>
          </cell>
          <cell r="E682">
            <v>2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 t="str">
            <v>Tra002l</v>
          </cell>
          <cell r="S682">
            <v>0.77500000000000002</v>
          </cell>
        </row>
        <row r="683">
          <cell r="B683" t="str">
            <v>Tra004l</v>
          </cell>
          <cell r="D683" t="str">
            <v>Lino/PVC</v>
          </cell>
          <cell r="E683">
            <v>4</v>
          </cell>
          <cell r="F683">
            <v>9.5012184315462992E-3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1.2916666666666665E-2</v>
          </cell>
          <cell r="L683">
            <v>3.4444444444444444E-2</v>
          </cell>
          <cell r="M683">
            <v>0</v>
          </cell>
          <cell r="N683">
            <v>0</v>
          </cell>
          <cell r="O683">
            <v>0</v>
          </cell>
          <cell r="P683">
            <v>5.6862329542657408E-2</v>
          </cell>
          <cell r="Q683">
            <v>70.345341672983167</v>
          </cell>
          <cell r="R683" t="str">
            <v>Tra004l</v>
          </cell>
          <cell r="S683">
            <v>0.77500000000000002</v>
          </cell>
        </row>
        <row r="684">
          <cell r="B684" t="str">
            <v>Tra009lf</v>
          </cell>
          <cell r="D684" t="str">
            <v>Lino/PVC</v>
          </cell>
          <cell r="E684">
            <v>9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 t="str">
            <v>Tra009lf</v>
          </cell>
          <cell r="S684">
            <v>0.77500000000000002</v>
          </cell>
        </row>
        <row r="686">
          <cell r="B686" t="str">
            <v>Tra260s</v>
          </cell>
          <cell r="C686" t="str">
            <v>Trappenhuis</v>
          </cell>
          <cell r="D686" t="str">
            <v>Steen</v>
          </cell>
          <cell r="E686">
            <v>260</v>
          </cell>
          <cell r="F686">
            <v>0.50044565303007926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  <cell r="O686">
            <v>0</v>
          </cell>
          <cell r="P686">
            <v>0.50044565303007926</v>
          </cell>
          <cell r="Q686">
            <v>519.5369335826216</v>
          </cell>
          <cell r="R686" t="str">
            <v>Tra260s</v>
          </cell>
          <cell r="S686">
            <v>0.77500000000000002</v>
          </cell>
        </row>
        <row r="687">
          <cell r="B687" t="str">
            <v>Tra260sn</v>
          </cell>
          <cell r="C687" t="str">
            <v>Trappenhuis, naloopronde</v>
          </cell>
          <cell r="D687" t="str">
            <v>Steen</v>
          </cell>
          <cell r="E687">
            <v>260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 t="str">
            <v>Tra260sn</v>
          </cell>
          <cell r="S687">
            <v>0.77500000000000002</v>
          </cell>
        </row>
        <row r="688">
          <cell r="B688" t="str">
            <v>Tra156s</v>
          </cell>
          <cell r="C688" t="str">
            <v>Trappenhuis</v>
          </cell>
          <cell r="D688" t="str">
            <v>Steen</v>
          </cell>
          <cell r="E688">
            <v>156</v>
          </cell>
          <cell r="F688">
            <v>0.37777200068921379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0.37777200068921379</v>
          </cell>
          <cell r="Q688">
            <v>412.94749138472645</v>
          </cell>
          <cell r="R688" t="str">
            <v>Tra156s</v>
          </cell>
          <cell r="S688">
            <v>0.77500000000000002</v>
          </cell>
        </row>
        <row r="689">
          <cell r="B689" t="str">
            <v>Tra080s</v>
          </cell>
          <cell r="C689" t="str">
            <v>Trappenhuis</v>
          </cell>
          <cell r="D689" t="str">
            <v>Steen</v>
          </cell>
          <cell r="E689">
            <v>80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 t="str">
            <v>Tra080s</v>
          </cell>
          <cell r="S689">
            <v>0.77500000000000002</v>
          </cell>
        </row>
        <row r="690">
          <cell r="B690" t="str">
            <v>Tra104s</v>
          </cell>
          <cell r="C690" t="str">
            <v>Trappenhuis</v>
          </cell>
          <cell r="D690" t="str">
            <v>Steen</v>
          </cell>
          <cell r="E690">
            <v>104</v>
          </cell>
          <cell r="F690">
            <v>0.31643517451878106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0.31643517451878106</v>
          </cell>
          <cell r="Q690">
            <v>328.66131319995651</v>
          </cell>
          <cell r="R690" t="str">
            <v>Tra104s</v>
          </cell>
          <cell r="S690">
            <v>0.77500000000000002</v>
          </cell>
        </row>
        <row r="691">
          <cell r="B691" t="str">
            <v>Tra052s</v>
          </cell>
          <cell r="C691" t="str">
            <v>Trappenhuis</v>
          </cell>
          <cell r="D691" t="str">
            <v>Steen</v>
          </cell>
          <cell r="E691">
            <v>52</v>
          </cell>
          <cell r="F691">
            <v>0.25509834834834832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0.25509834834834832</v>
          </cell>
          <cell r="Q691">
            <v>203.84295051958412</v>
          </cell>
          <cell r="R691" t="str">
            <v>Tra052s</v>
          </cell>
          <cell r="S691">
            <v>0.77500000000000002</v>
          </cell>
        </row>
        <row r="692">
          <cell r="B692" t="str">
            <v>Tra026s</v>
          </cell>
          <cell r="C692" t="str">
            <v>Trappenhuis</v>
          </cell>
          <cell r="D692" t="str">
            <v>Steen</v>
          </cell>
          <cell r="E692">
            <v>26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 t="str">
            <v>Tra026s</v>
          </cell>
          <cell r="S692">
            <v>0.77500000000000002</v>
          </cell>
        </row>
        <row r="693">
          <cell r="B693" t="str">
            <v>Tra012s</v>
          </cell>
          <cell r="C693" t="str">
            <v>Trappenhuis</v>
          </cell>
          <cell r="D693" t="str">
            <v>Steen</v>
          </cell>
          <cell r="E693">
            <v>12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 t="str">
            <v>Tra012s</v>
          </cell>
          <cell r="S693">
            <v>0.77500000000000002</v>
          </cell>
        </row>
        <row r="694">
          <cell r="B694" t="str">
            <v>Tra052sz</v>
          </cell>
          <cell r="C694" t="str">
            <v>Trappenhuis, weekend</v>
          </cell>
          <cell r="D694" t="str">
            <v>Steen</v>
          </cell>
          <cell r="E694">
            <v>52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 t="str">
            <v>Tra052sz</v>
          </cell>
          <cell r="S694">
            <v>0.77500000000000002</v>
          </cell>
        </row>
        <row r="695">
          <cell r="B695" t="str">
            <v>Tra200s</v>
          </cell>
          <cell r="D695" t="str">
            <v>Steen</v>
          </cell>
          <cell r="E695">
            <v>200</v>
          </cell>
          <cell r="F695">
            <v>0.41450043075862741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0.41450043075862741</v>
          </cell>
          <cell r="Q695">
            <v>482.50854560984601</v>
          </cell>
          <cell r="R695" t="str">
            <v>Tra200s</v>
          </cell>
          <cell r="S695">
            <v>0.77500000000000002</v>
          </cell>
        </row>
        <row r="696">
          <cell r="B696" t="str">
            <v>Tra040s</v>
          </cell>
          <cell r="D696" t="str">
            <v>Steen</v>
          </cell>
          <cell r="E696">
            <v>40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 t="str">
            <v>Tra040s</v>
          </cell>
          <cell r="S696">
            <v>0.77500000000000002</v>
          </cell>
        </row>
        <row r="697">
          <cell r="B697" t="str">
            <v>Tra002s</v>
          </cell>
          <cell r="D697" t="str">
            <v>Steen</v>
          </cell>
          <cell r="E697">
            <v>2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 t="str">
            <v>Tra002s</v>
          </cell>
          <cell r="S697">
            <v>0.77500000000000002</v>
          </cell>
        </row>
        <row r="698">
          <cell r="B698" t="str">
            <v>Tra004s</v>
          </cell>
          <cell r="D698" t="str">
            <v>Steen</v>
          </cell>
          <cell r="E698">
            <v>4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 t="str">
            <v>Tra004s</v>
          </cell>
          <cell r="S698">
            <v>0.77500000000000002</v>
          </cell>
        </row>
        <row r="699">
          <cell r="B699" t="str">
            <v>Tra009sf</v>
          </cell>
          <cell r="D699" t="str">
            <v>Steen</v>
          </cell>
          <cell r="E699">
            <v>9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 t="str">
            <v>Tra009sf</v>
          </cell>
          <cell r="S699">
            <v>0.77500000000000002</v>
          </cell>
        </row>
        <row r="701">
          <cell r="B701" t="str">
            <v>Tra260t</v>
          </cell>
          <cell r="C701" t="str">
            <v>Trappenhuis</v>
          </cell>
          <cell r="D701" t="str">
            <v>Tapijt</v>
          </cell>
          <cell r="E701">
            <v>260</v>
          </cell>
          <cell r="F701">
            <v>0.40348454191896815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0</v>
          </cell>
          <cell r="P701">
            <v>0.40348454191896815</v>
          </cell>
          <cell r="Q701">
            <v>644.38652039417116</v>
          </cell>
          <cell r="R701" t="str">
            <v>Tra260t</v>
          </cell>
          <cell r="S701">
            <v>0.77500000000000002</v>
          </cell>
        </row>
        <row r="702">
          <cell r="B702" t="str">
            <v>Tra260tn</v>
          </cell>
          <cell r="C702" t="str">
            <v>Trappenhuis, naloopronde</v>
          </cell>
          <cell r="D702" t="str">
            <v>Tapijt</v>
          </cell>
          <cell r="E702">
            <v>260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 t="str">
            <v>Tra260tn</v>
          </cell>
          <cell r="S702">
            <v>0.77500000000000002</v>
          </cell>
        </row>
        <row r="703">
          <cell r="B703" t="str">
            <v>Tra156t</v>
          </cell>
          <cell r="C703" t="str">
            <v>Trappenhuis</v>
          </cell>
          <cell r="D703" t="str">
            <v>Tapijt</v>
          </cell>
          <cell r="E703">
            <v>156</v>
          </cell>
          <cell r="F703">
            <v>0.27633311180032488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0.27633311180032488</v>
          </cell>
          <cell r="Q703">
            <v>564.53603762376395</v>
          </cell>
          <cell r="R703" t="str">
            <v>Tra156t</v>
          </cell>
          <cell r="S703">
            <v>0.77500000000000002</v>
          </cell>
        </row>
        <row r="704">
          <cell r="B704" t="str">
            <v>Tra080t</v>
          </cell>
          <cell r="C704" t="str">
            <v>Trappenhuis</v>
          </cell>
          <cell r="D704" t="str">
            <v>Tapijt</v>
          </cell>
          <cell r="E704">
            <v>80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 t="str">
            <v>Tra080t</v>
          </cell>
          <cell r="S704">
            <v>0.77500000000000002</v>
          </cell>
        </row>
        <row r="705">
          <cell r="B705" t="str">
            <v>Tra104t</v>
          </cell>
          <cell r="C705" t="str">
            <v>Trappenhuis</v>
          </cell>
          <cell r="D705" t="str">
            <v>Tapijt</v>
          </cell>
          <cell r="E705">
            <v>104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 t="str">
            <v>Tra104t</v>
          </cell>
          <cell r="S705">
            <v>0.77500000000000002</v>
          </cell>
        </row>
        <row r="706">
          <cell r="B706" t="str">
            <v>Tra052t</v>
          </cell>
          <cell r="C706" t="str">
            <v>Trappenhuis</v>
          </cell>
          <cell r="D706" t="str">
            <v>Tapijt</v>
          </cell>
          <cell r="E706">
            <v>52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 t="str">
            <v>Tra052t</v>
          </cell>
          <cell r="S706">
            <v>0.77500000000000002</v>
          </cell>
        </row>
        <row r="707">
          <cell r="B707" t="str">
            <v>Tra026t</v>
          </cell>
          <cell r="C707" t="str">
            <v>Trappenhuis</v>
          </cell>
          <cell r="D707" t="str">
            <v>Tapijt</v>
          </cell>
          <cell r="E707">
            <v>26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 t="str">
            <v>Tra026t</v>
          </cell>
          <cell r="S707">
            <v>0.77500000000000002</v>
          </cell>
        </row>
        <row r="708">
          <cell r="B708" t="str">
            <v>Tra012t</v>
          </cell>
          <cell r="C708" t="str">
            <v>Trappenhuis</v>
          </cell>
          <cell r="D708" t="str">
            <v>Tapijt</v>
          </cell>
          <cell r="E708">
            <v>12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 t="str">
            <v>Tra012t</v>
          </cell>
          <cell r="S708">
            <v>0.77500000000000002</v>
          </cell>
        </row>
        <row r="709">
          <cell r="B709" t="str">
            <v>Tra052tz</v>
          </cell>
          <cell r="C709" t="str">
            <v>Trappenhuis, weekend</v>
          </cell>
          <cell r="D709" t="str">
            <v>Tapijt</v>
          </cell>
          <cell r="E709">
            <v>52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 t="str">
            <v>Tra052tz</v>
          </cell>
          <cell r="S709">
            <v>0.77500000000000002</v>
          </cell>
        </row>
        <row r="710">
          <cell r="B710" t="str">
            <v>Tra200t</v>
          </cell>
          <cell r="D710" t="str">
            <v>Tapijt</v>
          </cell>
          <cell r="E710">
            <v>200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 t="str">
            <v>Tra200t</v>
          </cell>
          <cell r="S710">
            <v>0.77500000000000002</v>
          </cell>
        </row>
        <row r="711">
          <cell r="B711" t="str">
            <v>Tra040t</v>
          </cell>
          <cell r="D711" t="str">
            <v>Tapijt</v>
          </cell>
          <cell r="E711">
            <v>40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 t="str">
            <v>Tra040t</v>
          </cell>
          <cell r="S711">
            <v>0.77500000000000002</v>
          </cell>
        </row>
        <row r="712">
          <cell r="B712" t="str">
            <v>Tra002t</v>
          </cell>
          <cell r="D712" t="str">
            <v>Tapijt</v>
          </cell>
          <cell r="E712">
            <v>2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 t="str">
            <v>Tra002t</v>
          </cell>
          <cell r="S712">
            <v>0.77500000000000002</v>
          </cell>
        </row>
        <row r="713">
          <cell r="B713" t="str">
            <v>Tra004t</v>
          </cell>
          <cell r="D713" t="str">
            <v>Tapijt</v>
          </cell>
          <cell r="E713">
            <v>4</v>
          </cell>
          <cell r="F713">
            <v>1.5223009895141043E-4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1.5223009895141043E-4</v>
          </cell>
          <cell r="Q713">
            <v>26276.012612175597</v>
          </cell>
          <cell r="R713" t="str">
            <v>Tra004t</v>
          </cell>
          <cell r="S713">
            <v>0.77500000000000002</v>
          </cell>
        </row>
        <row r="714">
          <cell r="B714" t="str">
            <v>Tra009tf</v>
          </cell>
          <cell r="D714" t="str">
            <v>Tapijt</v>
          </cell>
          <cell r="E714">
            <v>9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 t="str">
            <v>Tra009tf</v>
          </cell>
          <cell r="S714">
            <v>0.77500000000000002</v>
          </cell>
        </row>
        <row r="716">
          <cell r="B716" t="str">
            <v>Ver260h</v>
          </cell>
          <cell r="C716" t="str">
            <v>Vergaderkamer</v>
          </cell>
          <cell r="D716" t="str">
            <v>Hout</v>
          </cell>
          <cell r="E716">
            <v>260</v>
          </cell>
          <cell r="F716">
            <v>0.59491863334134432</v>
          </cell>
          <cell r="G716">
            <v>0</v>
          </cell>
          <cell r="H716">
            <v>0</v>
          </cell>
          <cell r="I716">
            <v>5.6941774146172131E-2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0.6518604074875165</v>
          </cell>
          <cell r="Q716">
            <v>398.85840129810185</v>
          </cell>
          <cell r="R716" t="str">
            <v>Ver260h</v>
          </cell>
          <cell r="S716">
            <v>0.77500000000000002</v>
          </cell>
        </row>
        <row r="717">
          <cell r="B717" t="str">
            <v>Ver260hn</v>
          </cell>
          <cell r="C717" t="str">
            <v>Vergaderkamer, naloopronde</v>
          </cell>
          <cell r="D717" t="str">
            <v>Hout</v>
          </cell>
          <cell r="E717">
            <v>260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 t="str">
            <v>Ver260hn</v>
          </cell>
          <cell r="S717">
            <v>0.77500000000000002</v>
          </cell>
        </row>
        <row r="718">
          <cell r="B718" t="str">
            <v>Ver156h</v>
          </cell>
          <cell r="C718" t="str">
            <v>Vergaderkamer</v>
          </cell>
          <cell r="D718" t="str">
            <v>Hout</v>
          </cell>
          <cell r="E718">
            <v>156</v>
          </cell>
          <cell r="F718">
            <v>0.41927911826751046</v>
          </cell>
          <cell r="G718">
            <v>0</v>
          </cell>
          <cell r="H718">
            <v>0</v>
          </cell>
          <cell r="I718">
            <v>5.6941774146172131E-2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0.47622089241368259</v>
          </cell>
          <cell r="Q718">
            <v>327.57907619157169</v>
          </cell>
          <cell r="R718" t="str">
            <v>Ver156h</v>
          </cell>
          <cell r="S718">
            <v>0.77500000000000002</v>
          </cell>
        </row>
        <row r="719">
          <cell r="B719" t="str">
            <v>Ver080h</v>
          </cell>
          <cell r="C719" t="str">
            <v>Vergaderkamer</v>
          </cell>
          <cell r="D719" t="str">
            <v>Hout</v>
          </cell>
          <cell r="E719">
            <v>80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 t="str">
            <v>Ver080h</v>
          </cell>
          <cell r="S719">
            <v>0.77500000000000002</v>
          </cell>
        </row>
        <row r="720">
          <cell r="B720" t="str">
            <v>Ver104h</v>
          </cell>
          <cell r="C720" t="str">
            <v>Vergaderkamer</v>
          </cell>
          <cell r="D720" t="str">
            <v>Hout</v>
          </cell>
          <cell r="E720">
            <v>104</v>
          </cell>
          <cell r="F720">
            <v>0.32313280327912636</v>
          </cell>
          <cell r="G720">
            <v>0</v>
          </cell>
          <cell r="H720">
            <v>0</v>
          </cell>
          <cell r="I720">
            <v>5.6941774146172131E-2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0.38007457742529849</v>
          </cell>
          <cell r="Q720">
            <v>273.6305087925557</v>
          </cell>
          <cell r="R720" t="str">
            <v>Ver104h</v>
          </cell>
          <cell r="S720">
            <v>0.77500000000000002</v>
          </cell>
        </row>
        <row r="721">
          <cell r="B721" t="str">
            <v>Ver052h</v>
          </cell>
          <cell r="C721" t="str">
            <v>Vergaderkamer</v>
          </cell>
          <cell r="D721" t="str">
            <v>Hout</v>
          </cell>
          <cell r="E721">
            <v>52</v>
          </cell>
          <cell r="F721">
            <v>0.24363960319367675</v>
          </cell>
          <cell r="G721">
            <v>0</v>
          </cell>
          <cell r="H721">
            <v>0</v>
          </cell>
          <cell r="I721">
            <v>5.6941774146172131E-2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0.30058137733984891</v>
          </cell>
          <cell r="Q721">
            <v>172.99807612900386</v>
          </cell>
          <cell r="R721" t="str">
            <v>Ver052h</v>
          </cell>
          <cell r="S721">
            <v>0.77500000000000002</v>
          </cell>
        </row>
        <row r="722">
          <cell r="B722" t="str">
            <v>Ver026h</v>
          </cell>
          <cell r="C722" t="str">
            <v>Vergaderkamer</v>
          </cell>
          <cell r="D722" t="str">
            <v>Hout</v>
          </cell>
          <cell r="E722">
            <v>26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 t="str">
            <v>Ver026h</v>
          </cell>
          <cell r="S722">
            <v>0.77500000000000002</v>
          </cell>
        </row>
        <row r="723">
          <cell r="B723" t="str">
            <v>Ver012h</v>
          </cell>
          <cell r="C723" t="str">
            <v>Vergaderkamer</v>
          </cell>
          <cell r="D723" t="str">
            <v>Hout</v>
          </cell>
          <cell r="E723">
            <v>12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 t="str">
            <v>Ver012h</v>
          </cell>
          <cell r="S723">
            <v>0.77500000000000002</v>
          </cell>
        </row>
        <row r="724">
          <cell r="B724" t="str">
            <v>Ver052hz</v>
          </cell>
          <cell r="C724" t="str">
            <v>Vergaderkamer, weekend</v>
          </cell>
          <cell r="D724" t="str">
            <v>Hout</v>
          </cell>
          <cell r="E724">
            <v>52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 t="str">
            <v>Ver052hz</v>
          </cell>
          <cell r="S724">
            <v>0.77500000000000002</v>
          </cell>
        </row>
        <row r="725">
          <cell r="B725" t="str">
            <v>Ver200h</v>
          </cell>
          <cell r="D725" t="str">
            <v>Hout</v>
          </cell>
          <cell r="E725">
            <v>200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 t="str">
            <v>Ver200h</v>
          </cell>
          <cell r="S725">
            <v>0.77500000000000002</v>
          </cell>
        </row>
        <row r="726">
          <cell r="B726" t="str">
            <v>Ver040h</v>
          </cell>
          <cell r="D726" t="str">
            <v>Hout</v>
          </cell>
          <cell r="E726">
            <v>40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 t="str">
            <v>Ver040h</v>
          </cell>
          <cell r="S726">
            <v>0.77500000000000002</v>
          </cell>
        </row>
        <row r="727">
          <cell r="B727" t="str">
            <v>Ver002h</v>
          </cell>
          <cell r="D727" t="str">
            <v>Hout</v>
          </cell>
          <cell r="E727">
            <v>2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 t="str">
            <v>Ver002h</v>
          </cell>
          <cell r="S727">
            <v>0.77500000000000002</v>
          </cell>
        </row>
        <row r="728">
          <cell r="B728" t="str">
            <v>Ver004h</v>
          </cell>
          <cell r="D728" t="str">
            <v>Hout</v>
          </cell>
          <cell r="E728">
            <v>4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 t="str">
            <v>Ver004h</v>
          </cell>
          <cell r="S728">
            <v>0.77500000000000002</v>
          </cell>
        </row>
        <row r="729">
          <cell r="B729" t="str">
            <v>Ver009hf</v>
          </cell>
          <cell r="D729" t="str">
            <v>Hout</v>
          </cell>
          <cell r="E729">
            <v>9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 t="str">
            <v>Ver009hf</v>
          </cell>
          <cell r="S729">
            <v>0.77500000000000002</v>
          </cell>
        </row>
        <row r="731">
          <cell r="B731" t="str">
            <v>Ver260l</v>
          </cell>
          <cell r="C731" t="str">
            <v>Vergaderkamer</v>
          </cell>
          <cell r="D731" t="str">
            <v>Linoleum</v>
          </cell>
          <cell r="E731">
            <v>260</v>
          </cell>
          <cell r="F731">
            <v>0.56161240353547492</v>
          </cell>
          <cell r="G731">
            <v>0</v>
          </cell>
          <cell r="H731">
            <v>0</v>
          </cell>
          <cell r="I731">
            <v>5.6941774146172131E-2</v>
          </cell>
          <cell r="J731">
            <v>0</v>
          </cell>
          <cell r="K731">
            <v>1.2916666666666668E-2</v>
          </cell>
          <cell r="L731">
            <v>5.1666666666666666E-2</v>
          </cell>
          <cell r="M731">
            <v>0</v>
          </cell>
          <cell r="N731">
            <v>0</v>
          </cell>
          <cell r="O731">
            <v>0</v>
          </cell>
          <cell r="P731">
            <v>0.68313751101498033</v>
          </cell>
          <cell r="Q731">
            <v>380.59687223689644</v>
          </cell>
          <cell r="R731" t="str">
            <v>Ver260l</v>
          </cell>
          <cell r="S731">
            <v>0.77500000000000002</v>
          </cell>
        </row>
        <row r="732">
          <cell r="B732" t="str">
            <v>Ver260ln</v>
          </cell>
          <cell r="C732" t="str">
            <v>Vergaderkamer, naloopronde</v>
          </cell>
          <cell r="D732" t="str">
            <v>Linoleum</v>
          </cell>
          <cell r="E732">
            <v>260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 t="str">
            <v>Ver260ln</v>
          </cell>
          <cell r="S732">
            <v>0.77500000000000002</v>
          </cell>
        </row>
        <row r="733">
          <cell r="B733" t="str">
            <v>Ver156l</v>
          </cell>
          <cell r="C733" t="str">
            <v>Vergaderkamer</v>
          </cell>
          <cell r="D733" t="str">
            <v>Linoleum</v>
          </cell>
          <cell r="E733">
            <v>156</v>
          </cell>
          <cell r="F733">
            <v>0.40047322558679804</v>
          </cell>
          <cell r="G733">
            <v>0</v>
          </cell>
          <cell r="H733">
            <v>0</v>
          </cell>
          <cell r="I733">
            <v>5.6941774146172131E-2</v>
          </cell>
          <cell r="J733">
            <v>0</v>
          </cell>
          <cell r="K733">
            <v>1.2916666666666668E-2</v>
          </cell>
          <cell r="L733">
            <v>5.1666666666666666E-2</v>
          </cell>
          <cell r="M733">
            <v>0</v>
          </cell>
          <cell r="N733">
            <v>0</v>
          </cell>
          <cell r="O733">
            <v>0</v>
          </cell>
          <cell r="P733">
            <v>0.5219983330663035</v>
          </cell>
          <cell r="Q733">
            <v>298.85152905303454</v>
          </cell>
          <cell r="R733" t="str">
            <v>Ver156l</v>
          </cell>
          <cell r="S733">
            <v>0.77500000000000002</v>
          </cell>
        </row>
        <row r="734">
          <cell r="B734" t="str">
            <v>Ver080l</v>
          </cell>
          <cell r="C734" t="str">
            <v>Vergaderkamer</v>
          </cell>
          <cell r="D734" t="str">
            <v>Linoleum</v>
          </cell>
          <cell r="E734">
            <v>80</v>
          </cell>
          <cell r="F734">
            <v>0.27013180759165806</v>
          </cell>
          <cell r="G734">
            <v>0</v>
          </cell>
          <cell r="H734">
            <v>0</v>
          </cell>
          <cell r="I734">
            <v>4.7468724131485486E-2</v>
          </cell>
          <cell r="J734">
            <v>0</v>
          </cell>
          <cell r="K734">
            <v>1.2916666666666668E-2</v>
          </cell>
          <cell r="L734">
            <v>5.1666666666666666E-2</v>
          </cell>
          <cell r="M734">
            <v>0</v>
          </cell>
          <cell r="N734">
            <v>0</v>
          </cell>
          <cell r="O734">
            <v>0</v>
          </cell>
          <cell r="P734">
            <v>0.38218386505647695</v>
          </cell>
          <cell r="Q734">
            <v>209.32333181616153</v>
          </cell>
          <cell r="R734" t="str">
            <v>Ver080l</v>
          </cell>
          <cell r="S734">
            <v>0.77500000000000002</v>
          </cell>
        </row>
        <row r="735">
          <cell r="B735" t="str">
            <v>Ver104l</v>
          </cell>
          <cell r="C735" t="str">
            <v>Vergaderkamer</v>
          </cell>
          <cell r="D735" t="str">
            <v>Linoleum</v>
          </cell>
          <cell r="E735">
            <v>104</v>
          </cell>
          <cell r="F735">
            <v>0.32098002550134852</v>
          </cell>
          <cell r="G735">
            <v>0</v>
          </cell>
          <cell r="H735">
            <v>0</v>
          </cell>
          <cell r="I735">
            <v>5.6941774146172131E-2</v>
          </cell>
          <cell r="J735">
            <v>0</v>
          </cell>
          <cell r="K735">
            <v>1.2916666666666668E-2</v>
          </cell>
          <cell r="L735">
            <v>5.1666666666666666E-2</v>
          </cell>
          <cell r="M735">
            <v>0</v>
          </cell>
          <cell r="N735">
            <v>0</v>
          </cell>
          <cell r="O735">
            <v>0</v>
          </cell>
          <cell r="P735">
            <v>0.44250513298085403</v>
          </cell>
          <cell r="Q735">
            <v>235.02552230168095</v>
          </cell>
          <cell r="R735" t="str">
            <v>Ver104l</v>
          </cell>
          <cell r="S735">
            <v>0.77500000000000002</v>
          </cell>
        </row>
        <row r="736">
          <cell r="B736" t="str">
            <v>Ver052l</v>
          </cell>
          <cell r="C736" t="str">
            <v>Vergaderkamer</v>
          </cell>
          <cell r="D736" t="str">
            <v>Linoleum</v>
          </cell>
          <cell r="E736">
            <v>52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 t="str">
            <v>Ver052l</v>
          </cell>
          <cell r="S736">
            <v>0.77500000000000002</v>
          </cell>
        </row>
        <row r="737">
          <cell r="B737" t="str">
            <v>Ver026l</v>
          </cell>
          <cell r="C737" t="str">
            <v>Vergaderkamer</v>
          </cell>
          <cell r="D737" t="str">
            <v>Linoleum</v>
          </cell>
          <cell r="E737">
            <v>26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 t="str">
            <v>Ver026l</v>
          </cell>
          <cell r="S737">
            <v>0.77500000000000002</v>
          </cell>
        </row>
        <row r="738">
          <cell r="B738" t="str">
            <v>Ver012l</v>
          </cell>
          <cell r="C738" t="str">
            <v>Vergaderkamer</v>
          </cell>
          <cell r="D738" t="str">
            <v>Linoleum</v>
          </cell>
          <cell r="E738">
            <v>12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 t="str">
            <v>Ver012l</v>
          </cell>
          <cell r="S738">
            <v>0.77500000000000002</v>
          </cell>
        </row>
        <row r="739">
          <cell r="B739" t="str">
            <v>Ver052lz</v>
          </cell>
          <cell r="C739" t="str">
            <v>Vergaderkamer, weekend</v>
          </cell>
          <cell r="D739" t="str">
            <v>Linoleum</v>
          </cell>
          <cell r="E739">
            <v>52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 t="str">
            <v>Ver052lz</v>
          </cell>
          <cell r="S739">
            <v>0.77500000000000002</v>
          </cell>
        </row>
        <row r="740">
          <cell r="B740" t="str">
            <v>Ver200l</v>
          </cell>
          <cell r="D740" t="str">
            <v>Linoleum</v>
          </cell>
          <cell r="E740">
            <v>200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 t="str">
            <v>Ver200l</v>
          </cell>
          <cell r="S740">
            <v>0.77500000000000002</v>
          </cell>
        </row>
        <row r="741">
          <cell r="B741" t="str">
            <v>Ver040l</v>
          </cell>
          <cell r="D741" t="str">
            <v>Linoleum</v>
          </cell>
          <cell r="E741">
            <v>40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 t="str">
            <v>Ver040l</v>
          </cell>
          <cell r="S741">
            <v>0.77500000000000002</v>
          </cell>
        </row>
        <row r="742">
          <cell r="B742" t="str">
            <v>Ver002l</v>
          </cell>
          <cell r="D742" t="str">
            <v>Linoleum</v>
          </cell>
          <cell r="E742">
            <v>2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 t="str">
            <v>Ver002l</v>
          </cell>
          <cell r="S742">
            <v>0.77500000000000002</v>
          </cell>
        </row>
        <row r="743">
          <cell r="B743" t="str">
            <v>Ver004l</v>
          </cell>
          <cell r="D743" t="str">
            <v>Linoleum</v>
          </cell>
          <cell r="E743">
            <v>4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 t="str">
            <v>Ver004l</v>
          </cell>
          <cell r="S743">
            <v>0.77500000000000002</v>
          </cell>
        </row>
        <row r="744">
          <cell r="B744" t="str">
            <v>Ver009lf</v>
          </cell>
          <cell r="D744" t="str">
            <v>Linoleum</v>
          </cell>
          <cell r="E744">
            <v>9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 t="str">
            <v>Ver009lf</v>
          </cell>
          <cell r="S744">
            <v>0.77500000000000002</v>
          </cell>
        </row>
        <row r="746">
          <cell r="B746" t="str">
            <v>Ver260s</v>
          </cell>
          <cell r="C746" t="str">
            <v>Vergaderkamer</v>
          </cell>
          <cell r="D746" t="str">
            <v>Steen</v>
          </cell>
          <cell r="E746">
            <v>260</v>
          </cell>
          <cell r="F746">
            <v>0.5530012924243638</v>
          </cell>
          <cell r="G746">
            <v>0</v>
          </cell>
          <cell r="H746">
            <v>0</v>
          </cell>
          <cell r="I746">
            <v>5.6941774146172131E-2</v>
          </cell>
          <cell r="J746">
            <v>0</v>
          </cell>
          <cell r="K746">
            <v>3.4444444444444444E-2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0.64438751101498037</v>
          </cell>
          <cell r="Q746">
            <v>403.483921639747</v>
          </cell>
          <cell r="R746" t="str">
            <v>Ver260s</v>
          </cell>
          <cell r="S746">
            <v>0.77500000000000002</v>
          </cell>
        </row>
        <row r="747">
          <cell r="B747" t="str">
            <v>Ver260sn</v>
          </cell>
          <cell r="C747" t="str">
            <v>Vergaderkamer</v>
          </cell>
          <cell r="D747" t="str">
            <v>Steen</v>
          </cell>
          <cell r="E747">
            <v>260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 t="str">
            <v>Ver260sn</v>
          </cell>
          <cell r="S747">
            <v>0.77500000000000002</v>
          </cell>
        </row>
        <row r="748">
          <cell r="B748" t="str">
            <v>Ver156s</v>
          </cell>
          <cell r="C748" t="str">
            <v>Vergaderkamer</v>
          </cell>
          <cell r="D748" t="str">
            <v>Steen</v>
          </cell>
          <cell r="E748">
            <v>156</v>
          </cell>
          <cell r="F748">
            <v>0.39401489225346475</v>
          </cell>
          <cell r="G748">
            <v>0</v>
          </cell>
          <cell r="H748">
            <v>0</v>
          </cell>
          <cell r="I748">
            <v>5.6941774146172131E-2</v>
          </cell>
          <cell r="J748">
            <v>0</v>
          </cell>
          <cell r="K748">
            <v>3.4444444444444444E-2</v>
          </cell>
          <cell r="L748">
            <v>0</v>
          </cell>
          <cell r="M748">
            <v>0</v>
          </cell>
          <cell r="N748">
            <v>0</v>
          </cell>
          <cell r="O748">
            <v>0</v>
          </cell>
          <cell r="P748">
            <v>0.48540111084408133</v>
          </cell>
          <cell r="Q748">
            <v>321.3836897256499</v>
          </cell>
          <cell r="R748" t="str">
            <v>Ver156s</v>
          </cell>
          <cell r="S748">
            <v>0.77500000000000002</v>
          </cell>
        </row>
        <row r="749">
          <cell r="B749" t="str">
            <v>Ver080s</v>
          </cell>
          <cell r="C749" t="str">
            <v>Vergaderkamer</v>
          </cell>
          <cell r="D749" t="str">
            <v>Steen</v>
          </cell>
          <cell r="E749">
            <v>80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 t="str">
            <v>Ver080s</v>
          </cell>
          <cell r="S749">
            <v>0.77500000000000002</v>
          </cell>
        </row>
        <row r="750">
          <cell r="B750" t="str">
            <v>Ver104s</v>
          </cell>
          <cell r="C750" t="str">
            <v>Vergaderkamer</v>
          </cell>
          <cell r="D750" t="str">
            <v>Steen</v>
          </cell>
          <cell r="E750">
            <v>104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 t="str">
            <v>Ver104s</v>
          </cell>
          <cell r="S750">
            <v>0.77500000000000002</v>
          </cell>
        </row>
        <row r="751">
          <cell r="B751" t="str">
            <v>Ver052s</v>
          </cell>
          <cell r="C751" t="str">
            <v>Vergaderkamer</v>
          </cell>
          <cell r="D751" t="str">
            <v>Steen</v>
          </cell>
          <cell r="E751">
            <v>52</v>
          </cell>
          <cell r="F751">
            <v>0.23490432321290292</v>
          </cell>
          <cell r="G751">
            <v>0</v>
          </cell>
          <cell r="H751">
            <v>0</v>
          </cell>
          <cell r="I751">
            <v>5.6527877913962993E-2</v>
          </cell>
          <cell r="J751">
            <v>0</v>
          </cell>
          <cell r="K751">
            <v>3.4444444444444444E-2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0.32587664557131035</v>
          </cell>
          <cell r="Q751">
            <v>159.56958163981423</v>
          </cell>
          <cell r="R751" t="str">
            <v>Ver052s</v>
          </cell>
          <cell r="S751">
            <v>0.77500000000000002</v>
          </cell>
        </row>
        <row r="752">
          <cell r="B752" t="str">
            <v>Ver026s</v>
          </cell>
          <cell r="C752" t="str">
            <v>Vergaderkamer</v>
          </cell>
          <cell r="D752" t="str">
            <v>Steen</v>
          </cell>
          <cell r="E752">
            <v>26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 t="str">
            <v>Ver026s</v>
          </cell>
          <cell r="S752">
            <v>0.77500000000000002</v>
          </cell>
        </row>
        <row r="753">
          <cell r="B753" t="str">
            <v>Ver012s</v>
          </cell>
          <cell r="C753" t="str">
            <v>Vergaderkamer</v>
          </cell>
          <cell r="D753" t="str">
            <v>Steen</v>
          </cell>
          <cell r="E753">
            <v>12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 t="str">
            <v>Ver012s</v>
          </cell>
          <cell r="S753">
            <v>0.77500000000000002</v>
          </cell>
        </row>
        <row r="754">
          <cell r="B754" t="str">
            <v>Ver052sz</v>
          </cell>
          <cell r="C754" t="str">
            <v>Vergaderkamer, weekend</v>
          </cell>
          <cell r="D754" t="str">
            <v>Steen</v>
          </cell>
          <cell r="E754">
            <v>52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 t="str">
            <v>Ver052sz</v>
          </cell>
          <cell r="S754">
            <v>0.77500000000000002</v>
          </cell>
        </row>
        <row r="755">
          <cell r="B755" t="str">
            <v>Ver200s</v>
          </cell>
          <cell r="D755" t="str">
            <v>Steen</v>
          </cell>
          <cell r="E755">
            <v>200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 t="str">
            <v>Ver200s</v>
          </cell>
          <cell r="S755">
            <v>0.77500000000000002</v>
          </cell>
        </row>
        <row r="756">
          <cell r="B756" t="str">
            <v>Ver040s</v>
          </cell>
          <cell r="D756" t="str">
            <v>Steen</v>
          </cell>
          <cell r="E756">
            <v>40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 t="str">
            <v>Ver040s</v>
          </cell>
          <cell r="S756">
            <v>0.77500000000000002</v>
          </cell>
        </row>
        <row r="757">
          <cell r="B757" t="str">
            <v>Ver002s</v>
          </cell>
          <cell r="D757" t="str">
            <v>Steen</v>
          </cell>
          <cell r="E757">
            <v>2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 t="str">
            <v>Ver002s</v>
          </cell>
          <cell r="S757">
            <v>0.77500000000000002</v>
          </cell>
        </row>
        <row r="758">
          <cell r="B758" t="str">
            <v>Ver004s</v>
          </cell>
          <cell r="D758" t="str">
            <v>Steen</v>
          </cell>
          <cell r="E758">
            <v>4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 t="str">
            <v>Ver004s</v>
          </cell>
          <cell r="S758">
            <v>0.77500000000000002</v>
          </cell>
        </row>
        <row r="759">
          <cell r="B759" t="str">
            <v>Ver009sf</v>
          </cell>
          <cell r="D759" t="str">
            <v>Steen</v>
          </cell>
          <cell r="E759">
            <v>9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 t="str">
            <v>Ver009sf</v>
          </cell>
          <cell r="S759">
            <v>0.77500000000000002</v>
          </cell>
        </row>
        <row r="761">
          <cell r="B761" t="str">
            <v>Ver260t</v>
          </cell>
          <cell r="C761" t="str">
            <v>Vergaderkamer</v>
          </cell>
          <cell r="D761" t="str">
            <v>Tapijt</v>
          </cell>
          <cell r="E761">
            <v>260</v>
          </cell>
          <cell r="F761">
            <v>0.53670752223023299</v>
          </cell>
          <cell r="G761">
            <v>0</v>
          </cell>
          <cell r="H761">
            <v>0</v>
          </cell>
          <cell r="I761">
            <v>5.6941774146172131E-2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0.59364929637640507</v>
          </cell>
          <cell r="Q761">
            <v>437.96901906061743</v>
          </cell>
          <cell r="R761" t="str">
            <v>Ver260t</v>
          </cell>
          <cell r="S761">
            <v>0.77500000000000002</v>
          </cell>
        </row>
        <row r="762">
          <cell r="B762" t="str">
            <v>Ver260tn</v>
          </cell>
          <cell r="C762" t="str">
            <v>Vergaderkamer</v>
          </cell>
          <cell r="D762" t="str">
            <v>Tapijt</v>
          </cell>
          <cell r="E762">
            <v>260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 t="str">
            <v>Ver260tn</v>
          </cell>
          <cell r="S762">
            <v>0.77500000000000002</v>
          </cell>
        </row>
        <row r="763">
          <cell r="B763" t="str">
            <v>Ver156t</v>
          </cell>
          <cell r="C763" t="str">
            <v>Vergaderkamer</v>
          </cell>
          <cell r="D763" t="str">
            <v>Tapijt</v>
          </cell>
          <cell r="E763">
            <v>156</v>
          </cell>
          <cell r="F763">
            <v>0.35659022937862161</v>
          </cell>
          <cell r="G763">
            <v>0</v>
          </cell>
          <cell r="H763">
            <v>0</v>
          </cell>
          <cell r="I763">
            <v>5.6941774146172131E-2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0.41353200352479375</v>
          </cell>
          <cell r="Q763">
            <v>377.23803398603684</v>
          </cell>
          <cell r="R763" t="str">
            <v>Ver156t</v>
          </cell>
          <cell r="S763">
            <v>0.77500000000000002</v>
          </cell>
        </row>
        <row r="764">
          <cell r="B764" t="str">
            <v>Ver080t</v>
          </cell>
          <cell r="C764" t="str">
            <v>Vergaderkamer</v>
          </cell>
          <cell r="D764" t="str">
            <v>Tapijt</v>
          </cell>
          <cell r="E764">
            <v>80</v>
          </cell>
          <cell r="F764">
            <v>0.21588180759165806</v>
          </cell>
          <cell r="G764">
            <v>0</v>
          </cell>
          <cell r="H764">
            <v>0</v>
          </cell>
          <cell r="I764">
            <v>4.7468724131485486E-2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0.26335053172314354</v>
          </cell>
          <cell r="Q764">
            <v>303.77762853390709</v>
          </cell>
          <cell r="R764" t="str">
            <v>Ver080t</v>
          </cell>
          <cell r="S764">
            <v>0.77500000000000002</v>
          </cell>
        </row>
        <row r="765">
          <cell r="B765" t="str">
            <v>Ver104t</v>
          </cell>
          <cell r="C765" t="str">
            <v>Vergaderkamer</v>
          </cell>
          <cell r="D765" t="str">
            <v>Tapijt</v>
          </cell>
          <cell r="E765">
            <v>104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 t="str">
            <v>Ver104t</v>
          </cell>
          <cell r="S765">
            <v>0.77500000000000002</v>
          </cell>
        </row>
        <row r="766">
          <cell r="B766" t="str">
            <v>Ver052t</v>
          </cell>
          <cell r="C766" t="str">
            <v>Vergaderkamer</v>
          </cell>
          <cell r="D766" t="str">
            <v>Tapijt</v>
          </cell>
          <cell r="E766">
            <v>52</v>
          </cell>
          <cell r="F766">
            <v>0.17647293652701007</v>
          </cell>
          <cell r="G766">
            <v>0</v>
          </cell>
          <cell r="H766">
            <v>0</v>
          </cell>
          <cell r="I766">
            <v>5.6941774146172131E-2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0.2334147106731822</v>
          </cell>
          <cell r="Q766">
            <v>222.7794462912336</v>
          </cell>
          <cell r="R766" t="str">
            <v>Ver052t</v>
          </cell>
          <cell r="S766">
            <v>0.77500000000000002</v>
          </cell>
        </row>
        <row r="767">
          <cell r="B767" t="str">
            <v>Ver026t</v>
          </cell>
          <cell r="C767" t="str">
            <v>Vergaderkamer</v>
          </cell>
          <cell r="D767" t="str">
            <v>Tapijt</v>
          </cell>
          <cell r="E767">
            <v>26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 t="str">
            <v>Ver026t</v>
          </cell>
          <cell r="S767">
            <v>0.77500000000000002</v>
          </cell>
        </row>
        <row r="768">
          <cell r="B768" t="str">
            <v>Ver012t</v>
          </cell>
          <cell r="C768" t="str">
            <v>Vergaderkamer</v>
          </cell>
          <cell r="D768" t="str">
            <v>Tapijt</v>
          </cell>
          <cell r="E768">
            <v>12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 t="str">
            <v>Ver012t</v>
          </cell>
          <cell r="S768">
            <v>0.77500000000000002</v>
          </cell>
        </row>
        <row r="769">
          <cell r="B769" t="str">
            <v>Ver052tz</v>
          </cell>
          <cell r="C769" t="str">
            <v>Vergaderkamer, weekend</v>
          </cell>
          <cell r="D769" t="str">
            <v>Tapijt</v>
          </cell>
          <cell r="E769">
            <v>52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 t="str">
            <v>Ver052tz</v>
          </cell>
          <cell r="S769">
            <v>0.77500000000000002</v>
          </cell>
        </row>
        <row r="770">
          <cell r="B770" t="str">
            <v>Ver200t</v>
          </cell>
          <cell r="D770" t="str">
            <v>Tapijt</v>
          </cell>
          <cell r="E770">
            <v>200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 t="str">
            <v>Ver200t</v>
          </cell>
          <cell r="S770">
            <v>0.77500000000000002</v>
          </cell>
        </row>
        <row r="771">
          <cell r="B771" t="str">
            <v>Ver040t</v>
          </cell>
          <cell r="D771" t="str">
            <v>Tapijt</v>
          </cell>
          <cell r="E771">
            <v>40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 t="str">
            <v>Ver040t</v>
          </cell>
          <cell r="S771">
            <v>0.77500000000000002</v>
          </cell>
        </row>
        <row r="772">
          <cell r="B772" t="str">
            <v>Ver002t</v>
          </cell>
          <cell r="D772" t="str">
            <v>Tapijt</v>
          </cell>
          <cell r="E772">
            <v>2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 t="str">
            <v>Ver002t</v>
          </cell>
          <cell r="S772">
            <v>0.77500000000000002</v>
          </cell>
        </row>
        <row r="773">
          <cell r="B773" t="str">
            <v>Ver004t</v>
          </cell>
          <cell r="D773" t="str">
            <v>Tapijt</v>
          </cell>
          <cell r="E773">
            <v>4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 t="str">
            <v>Ver004t</v>
          </cell>
          <cell r="S773">
            <v>0.77500000000000002</v>
          </cell>
        </row>
        <row r="774">
          <cell r="B774" t="str">
            <v>Ver009tf</v>
          </cell>
          <cell r="D774" t="str">
            <v>Tapijt</v>
          </cell>
          <cell r="E774">
            <v>9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 t="str">
            <v>Ver009tf</v>
          </cell>
          <cell r="S774">
            <v>0.77500000000000002</v>
          </cell>
        </row>
        <row r="776">
          <cell r="B776" t="str">
            <v>Wac260l</v>
          </cell>
          <cell r="C776" t="str">
            <v>Wachtruimten</v>
          </cell>
          <cell r="D776" t="str">
            <v>Linoleum</v>
          </cell>
          <cell r="E776">
            <v>260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 t="str">
            <v>Wac260l</v>
          </cell>
          <cell r="S776">
            <v>0.77500000000000002</v>
          </cell>
        </row>
        <row r="777">
          <cell r="B777" t="str">
            <v>Wac260ln</v>
          </cell>
          <cell r="C777" t="str">
            <v>Wachtruimten</v>
          </cell>
          <cell r="D777" t="str">
            <v>Linoleum</v>
          </cell>
          <cell r="E777">
            <v>260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 t="str">
            <v>Wac260ln</v>
          </cell>
          <cell r="S777">
            <v>0.77500000000000002</v>
          </cell>
        </row>
        <row r="778">
          <cell r="B778" t="str">
            <v>Wac156l</v>
          </cell>
          <cell r="C778" t="str">
            <v>Wachtruimten</v>
          </cell>
          <cell r="D778" t="str">
            <v>Linoleum</v>
          </cell>
          <cell r="E778">
            <v>156</v>
          </cell>
          <cell r="F778">
            <v>0.37052762892916552</v>
          </cell>
          <cell r="G778">
            <v>0</v>
          </cell>
          <cell r="H778">
            <v>0</v>
          </cell>
          <cell r="I778">
            <v>2.4784935644864725E-2</v>
          </cell>
          <cell r="J778">
            <v>0</v>
          </cell>
          <cell r="K778">
            <v>1.2916666666666668E-2</v>
          </cell>
          <cell r="L778">
            <v>1.7222222222222222E-2</v>
          </cell>
          <cell r="M778">
            <v>0</v>
          </cell>
          <cell r="N778">
            <v>0</v>
          </cell>
          <cell r="O778">
            <v>0</v>
          </cell>
          <cell r="P778">
            <v>0.42545145346291913</v>
          </cell>
          <cell r="Q778">
            <v>366.66933143665091</v>
          </cell>
          <cell r="R778" t="str">
            <v>Wac156l</v>
          </cell>
          <cell r="S778">
            <v>0.77500000000000002</v>
          </cell>
        </row>
        <row r="779">
          <cell r="B779" t="str">
            <v>Wac080l</v>
          </cell>
          <cell r="C779" t="str">
            <v>Wachtruimten</v>
          </cell>
          <cell r="D779" t="str">
            <v>Linoleum</v>
          </cell>
          <cell r="E779">
            <v>80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 t="str">
            <v>Wac080l</v>
          </cell>
          <cell r="S779">
            <v>0.77500000000000002</v>
          </cell>
        </row>
        <row r="780">
          <cell r="B780" t="str">
            <v>Wac104l</v>
          </cell>
          <cell r="C780" t="str">
            <v>Wachtruimten</v>
          </cell>
          <cell r="D780" t="str">
            <v>Linoleum</v>
          </cell>
          <cell r="E780">
            <v>104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 t="str">
            <v>Wac104l</v>
          </cell>
          <cell r="S780">
            <v>0.77500000000000002</v>
          </cell>
        </row>
        <row r="781">
          <cell r="B781" t="str">
            <v>Wac052l</v>
          </cell>
          <cell r="C781" t="str">
            <v>Wachtruimten</v>
          </cell>
          <cell r="D781" t="str">
            <v>Linoleum</v>
          </cell>
          <cell r="E781">
            <v>52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 t="str">
            <v>Wac052l</v>
          </cell>
          <cell r="S781">
            <v>0.77500000000000002</v>
          </cell>
        </row>
        <row r="782">
          <cell r="B782" t="str">
            <v>Wac026l</v>
          </cell>
          <cell r="C782" t="str">
            <v>Wachtruimten</v>
          </cell>
          <cell r="D782" t="str">
            <v>Linoleum</v>
          </cell>
          <cell r="E782">
            <v>26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 t="str">
            <v>Wac026l</v>
          </cell>
          <cell r="S782">
            <v>0.77500000000000002</v>
          </cell>
        </row>
        <row r="783">
          <cell r="B783" t="str">
            <v>Wac012l</v>
          </cell>
          <cell r="C783" t="str">
            <v>Wachtruimten</v>
          </cell>
          <cell r="D783" t="str">
            <v>Linoleum</v>
          </cell>
          <cell r="E783">
            <v>12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 t="str">
            <v>Wac012l</v>
          </cell>
          <cell r="S783">
            <v>0.77500000000000002</v>
          </cell>
        </row>
        <row r="784">
          <cell r="B784" t="str">
            <v>Wac052lz</v>
          </cell>
          <cell r="C784" t="str">
            <v>Wachtruimten, weekend</v>
          </cell>
          <cell r="D784" t="str">
            <v>Linoleum</v>
          </cell>
          <cell r="E784">
            <v>52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 t="str">
            <v>Wac052lz</v>
          </cell>
          <cell r="S784">
            <v>0.77500000000000002</v>
          </cell>
        </row>
        <row r="785">
          <cell r="B785" t="str">
            <v>Wac200l</v>
          </cell>
          <cell r="D785" t="str">
            <v>Linoleum</v>
          </cell>
          <cell r="E785">
            <v>200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 t="str">
            <v>Wac200l</v>
          </cell>
          <cell r="S785">
            <v>0.77500000000000002</v>
          </cell>
        </row>
        <row r="786">
          <cell r="B786" t="str">
            <v>Wac040l</v>
          </cell>
          <cell r="D786" t="str">
            <v>Linoleum</v>
          </cell>
          <cell r="E786">
            <v>40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 t="str">
            <v>Wac040l</v>
          </cell>
          <cell r="S786">
            <v>0.77500000000000002</v>
          </cell>
        </row>
        <row r="787">
          <cell r="B787" t="str">
            <v>Wac002l</v>
          </cell>
          <cell r="D787" t="str">
            <v>Linoleum</v>
          </cell>
          <cell r="E787">
            <v>2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 t="str">
            <v>Wac002l</v>
          </cell>
          <cell r="S787">
            <v>0.77500000000000002</v>
          </cell>
        </row>
        <row r="788">
          <cell r="B788" t="str">
            <v>Wac004l</v>
          </cell>
          <cell r="D788" t="str">
            <v>Linoleum</v>
          </cell>
          <cell r="E788">
            <v>4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 t="str">
            <v>Wac004l</v>
          </cell>
          <cell r="S788">
            <v>0.77500000000000002</v>
          </cell>
        </row>
        <row r="789">
          <cell r="B789" t="str">
            <v>Wac009lf</v>
          </cell>
          <cell r="D789" t="str">
            <v>Linoleum</v>
          </cell>
          <cell r="E789">
            <v>9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 t="str">
            <v>Wac009lf</v>
          </cell>
          <cell r="S789">
            <v>0.77500000000000002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overzicht"/>
      <sheetName val="Invulblad P1"/>
      <sheetName val="Ma - Vrij P1"/>
      <sheetName val="Zaterdag P1"/>
      <sheetName val="Kostenmatrix P1"/>
      <sheetName val="Specificatie SW"/>
      <sheetName val="Invulblad_P1"/>
      <sheetName val="Ma_-_Vrij_P1"/>
      <sheetName val="Zaterdag_P1"/>
      <sheetName val="Kostenmatrix_P1"/>
      <sheetName val="Specificatie_S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2"/>
      <sheetName val="Blad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itgangspunten"/>
      <sheetName val="Normblad"/>
    </sheet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taties"/>
      <sheetName val="Locaties"/>
      <sheetName val="Kerngegevens gebruikers"/>
      <sheetName val="Tarieven"/>
      <sheetName val="SVZ prijzen"/>
      <sheetName val="Normen"/>
      <sheetName val="Normen Loc."/>
      <sheetName val="Ruimten"/>
      <sheetName val="Glas inv."/>
      <sheetName val="Glas"/>
      <sheetName val="Bijlage 3.3.1 Staffel (vloer)"/>
      <sheetName val="Bijlage 3.3.2 Staffel (Wand)"/>
      <sheetName val="Bijlage 3.3.3 Staffel (divers)"/>
      <sheetName val="Extra werk"/>
      <sheetName val="San. voorz."/>
      <sheetName val="Uren en kosten"/>
      <sheetName val="PCBO Dolmans Q4-2017"/>
      <sheetName val="PCBO Vendor Q4-2017"/>
      <sheetName val="Fact. contr. reg. glas jaar 17"/>
      <sheetName val="EW 2017"/>
      <sheetName val="Fact. san. voorz. 17"/>
      <sheetName val="afgekeurde facturen 2017"/>
      <sheetName val="Fact. contr. reg. glas jaar 16"/>
      <sheetName val="EW 2016"/>
      <sheetName val="Fact. san. voorz. 16"/>
      <sheetName val="afgekeurde facturen 2016"/>
      <sheetName val="Fact. contr. reg. glas jaarb 15"/>
      <sheetName val="Fact. san. voorz. 15"/>
      <sheetName val="EW 2015"/>
      <sheetName val="Facturen 2015"/>
      <sheetName val="Fact. contr. reg. glas jaarb 13"/>
      <sheetName val="Fact. san. voorz. 13"/>
      <sheetName val="EW 2013"/>
      <sheetName val="Facturen 2013"/>
      <sheetName val="EW 2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G_macros"/>
      <sheetName val="Hoofdmenu"/>
      <sheetName val="Mutatieoverzicht"/>
      <sheetName val="Glasgegevens"/>
      <sheetName val="Blad1"/>
      <sheetName val="Vloeronderhoud"/>
      <sheetName val="Kengetallen"/>
      <sheetName val="Ma-Vrij"/>
      <sheetName val="IVM SMO Scholen"/>
      <sheetName val="IVM Glas"/>
      <sheetName val="Overname"/>
      <sheetName val="Tarief"/>
      <sheetName val="Loongroepen"/>
      <sheetName val="Normblad"/>
      <sheetName val="rekenblad"/>
      <sheetName val="Start_programma's"/>
      <sheetName val="Toelichting werkprogramma's"/>
      <sheetName val="Aul_H"/>
      <sheetName val="Aul_L"/>
      <sheetName val="Aul_S"/>
      <sheetName val="Aul_TS"/>
      <sheetName val="Bib_H"/>
      <sheetName val="Bib_S"/>
      <sheetName val="Bib_T"/>
      <sheetName val="Bib_T_BST"/>
      <sheetName val="Com_S"/>
      <sheetName val="Com_T"/>
      <sheetName val="Dra_S"/>
      <sheetName val="Dou_S"/>
      <sheetName val="Dot_S"/>
      <sheetName val="Ent_L"/>
      <sheetName val="Ent_S"/>
      <sheetName val="Ent_S_SG"/>
      <sheetName val="Ent_T"/>
      <sheetName val="Ent_T_SG"/>
      <sheetName val="Gan_H"/>
      <sheetName val="Gan_L"/>
      <sheetName val="Gan_L_SG"/>
      <sheetName val="Gan_S"/>
      <sheetName val="Gan_S_SG"/>
      <sheetName val="Gan_T"/>
      <sheetName val="Gan_TS"/>
      <sheetName val="Gym_L"/>
      <sheetName val="Gym_S"/>
      <sheetName val="Kan_L"/>
      <sheetName val="Kan_S"/>
      <sheetName val="Kan_T"/>
      <sheetName val="Kan_T_BST"/>
      <sheetName val="Kan_TS"/>
      <sheetName val="Keu_L"/>
      <sheetName val="Keu_S"/>
      <sheetName val="Kle_S"/>
      <sheetName val="Kof_H"/>
      <sheetName val="Kof_L"/>
      <sheetName val="Kof_S"/>
      <sheetName val="Kof_T"/>
      <sheetName val="Les_L"/>
      <sheetName val="Les_S"/>
      <sheetName val="Les_T"/>
      <sheetName val="Les_T_BST"/>
      <sheetName val="Les_TS"/>
      <sheetName val="Lif_L"/>
      <sheetName val="Lif_S"/>
      <sheetName val="Mag_L"/>
      <sheetName val="Mag_S"/>
      <sheetName val="Mag_T"/>
      <sheetName val="Mag_TS"/>
      <sheetName val="Pan_L"/>
      <sheetName val="Pan_S"/>
      <sheetName val="Pan_T"/>
      <sheetName val="Pan_TS"/>
      <sheetName val="Pra_L"/>
      <sheetName val="Pra_S"/>
      <sheetName val="Pra_T"/>
      <sheetName val="Res_H"/>
      <sheetName val="Rep_L"/>
      <sheetName val="Rep_S"/>
      <sheetName val="Rep_T"/>
      <sheetName val="Rep_TS"/>
      <sheetName val="Res_S"/>
      <sheetName val="San_S"/>
      <sheetName val="Tra_L"/>
      <sheetName val="Tra_St"/>
      <sheetName val="Tra_S"/>
      <sheetName val="Tra_T"/>
      <sheetName val="Tra_TS"/>
      <sheetName val="Ver_H"/>
      <sheetName val="Ver_L"/>
      <sheetName val="Ver_S"/>
      <sheetName val="Ver_T"/>
      <sheetName val="Ver_T_BST"/>
      <sheetName val="Ver_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ulblad"/>
      <sheetName val="Opnameformulier VW"/>
      <sheetName val="Opnameformulier BRT"/>
      <sheetName val="Leveringen"/>
      <sheetName val="Opnameformulier LV"/>
      <sheetName val="Offerte teksten"/>
      <sheetName val="bijzonderheden"/>
      <sheetName val="Ruimtesoort"/>
      <sheetName val="Uitgangspunten"/>
      <sheetName val="Opnameformulier_VW"/>
      <sheetName val="Opnameformulier_BRT"/>
      <sheetName val="Opnameformulier_LV"/>
      <sheetName val="Offerte_teksten"/>
      <sheetName val="Opnameformulier_VW2"/>
      <sheetName val="Opnameformulier_BRT2"/>
      <sheetName val="Opnameformulier_LV2"/>
      <sheetName val="Offerte_teksten2"/>
      <sheetName val="Opnameformulier_VW1"/>
      <sheetName val="Opnameformulier_BRT1"/>
      <sheetName val="Opnameformulier_LV1"/>
      <sheetName val="Offerte_tekste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Uren per taak"/>
      <sheetName val="Kosten vergelijking"/>
      <sheetName val="1-Contractblad dag"/>
      <sheetName val="2-Kengetal"/>
      <sheetName val="9-Additionee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-naloop"/>
      <sheetName val="Za"/>
      <sheetName val="Zo"/>
      <sheetName val="Fe"/>
      <sheetName val="Voorcalculatie"/>
      <sheetName val="VCGlas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Afv_L"/>
      <sheetName val="Afv_S"/>
      <sheetName val="Aul_T"/>
      <sheetName val="Bad_L"/>
      <sheetName val="Bal_S"/>
      <sheetName val="Beh_L"/>
      <sheetName val="Beh_S"/>
      <sheetName val="Beh_T"/>
      <sheetName val="Com_L"/>
      <sheetName val="Con_L"/>
      <sheetName val="Dag_L"/>
      <sheetName val="Dou_L"/>
      <sheetName val="Dou_S"/>
      <sheetName val="Ent_L"/>
      <sheetName val="Ent_S"/>
      <sheetName val="Ent_T"/>
      <sheetName val="Fie_S"/>
      <sheetName val="Gan_L"/>
      <sheetName val="Gan_S"/>
      <sheetName val="Gan_T"/>
      <sheetName val="Gar_L"/>
      <sheetName val="Gar_S"/>
      <sheetName val="Gip_L"/>
      <sheetName val="Gpb_S"/>
      <sheetName val="Hov_L"/>
      <sheetName val="Kah_L"/>
      <sheetName val="Kah_T"/>
      <sheetName val="Kan_L"/>
      <sheetName val="Kan_P"/>
      <sheetName val="Kan_S"/>
      <sheetName val="Kan_T"/>
      <sheetName val="Kaw_L"/>
      <sheetName val="Kaw_T"/>
      <sheetName val="Kpb_L"/>
      <sheetName val="Keu_L"/>
      <sheetName val="Keu_S"/>
      <sheetName val="KVO_L"/>
      <sheetName val="Kle_L"/>
      <sheetName val="Koe_L"/>
      <sheetName val="Kod_T"/>
      <sheetName val="Kof_L"/>
      <sheetName val="Kof_T"/>
      <sheetName val="Koh_L"/>
      <sheetName val="Koh_T"/>
      <sheetName val="Lab_L"/>
      <sheetName val="Lab_S"/>
      <sheetName val="Lhg_L"/>
      <sheetName val="Lhg_S"/>
      <sheetName val="Lif_L"/>
      <sheetName val="Mag_L"/>
      <sheetName val="Mag_S"/>
      <sheetName val="Mor_L"/>
      <sheetName val="Ope_L"/>
      <sheetName val="Opv_L"/>
      <sheetName val="PaG_S"/>
      <sheetName val="Paf_L"/>
      <sheetName val="Par_S"/>
      <sheetName val="Pat_L"/>
      <sheetName val="Paw_L"/>
      <sheetName val="Pri_L"/>
      <sheetName val="Rec_L"/>
      <sheetName val="Res_L"/>
      <sheetName val="Res_T"/>
      <sheetName val="Ron_L"/>
      <sheetName val="Ron_S"/>
      <sheetName val="Roo_L"/>
      <sheetName val="Roo_S"/>
      <sheetName val="Sad_P"/>
      <sheetName val="San_P"/>
      <sheetName val="San_S"/>
      <sheetName val="Sch_L"/>
      <sheetName val="Sla_L"/>
      <sheetName val="Spo_L"/>
      <sheetName val="Spo_S"/>
      <sheetName val="Spr_L"/>
      <sheetName val="Spr_T"/>
      <sheetName val="Tea_L"/>
      <sheetName val="Tea_T"/>
      <sheetName val="Tec_L"/>
      <sheetName val="Tec_S"/>
      <sheetName val="Ter_S"/>
      <sheetName val="The_L"/>
      <sheetName val="Tob_P"/>
      <sheetName val="Toi_L"/>
      <sheetName val="Toi_P"/>
      <sheetName val="Toi_S"/>
      <sheetName val="Tou_S"/>
      <sheetName val="Tou_T"/>
      <sheetName val="Tra_H"/>
      <sheetName val="Tra_L"/>
      <sheetName val="Tra_T"/>
      <sheetName val="Ver_L"/>
      <sheetName val="Ver_T"/>
      <sheetName val="Vlo_L"/>
      <sheetName val="Vob_P"/>
      <sheetName val="Voo_L"/>
      <sheetName val="Voo_P"/>
      <sheetName val="Voo_S"/>
      <sheetName val="Wac_L"/>
      <sheetName val="Wac_S"/>
      <sheetName val="Wac_T"/>
      <sheetName val="Was_L"/>
      <sheetName val="Was_S"/>
      <sheetName val="Gla_D"/>
      <sheetName val="Mas_L"/>
      <sheetName val="Gla_G"/>
      <sheetName val="Omreken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Uren per taak"/>
      <sheetName val="Kosten vergelijking"/>
      <sheetName val="1-Contractblad dag"/>
      <sheetName val="2-Kengetal"/>
      <sheetName val="9-Additioneel"/>
      <sheetName val="3-Basis ruimtestaa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al"/>
      <sheetName val="facturatie"/>
      <sheetName val="kengetal incl. afval"/>
      <sheetName val="kengetal excl. afval"/>
      <sheetName val="frequentie max"/>
      <sheetName val="ruimtestaat"/>
      <sheetName val="uurtarieven"/>
      <sheetName val="additionele werkzaamheden"/>
      <sheetName val="machine investeringskosten"/>
      <sheetName val="glas prijzen"/>
      <sheetName val="glas totaal"/>
      <sheetName val="afroepprijzen"/>
      <sheetName val="artikelprijzen"/>
      <sheetName val="vervanging eigen dienst"/>
      <sheetName val="Boete bij onvoldoende PKM"/>
      <sheetName val="besteknummers"/>
      <sheetName val="additioneel"/>
      <sheetName val="overnamekosten"/>
      <sheetName val="sanitaire voorzienin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Navigatieblad"/>
      <sheetName val="WP"/>
      <sheetName val="Steen"/>
      <sheetName val="Lino"/>
      <sheetName val="PVC"/>
      <sheetName val="Tapijt"/>
      <sheetName val="Hout"/>
      <sheetName val="Textiel"/>
      <sheetName val="Voeding"/>
      <sheetName val="Hoofdmenu"/>
      <sheetName val="CSG_macros"/>
      <sheetName val="scrprogramma"/>
      <sheetName val="scrvloersoort"/>
      <sheetName val="scrruimtestaten"/>
      <sheetName val="Tussenblad"/>
      <sheetName val="Waterschapshuis-ma_vr"/>
      <sheetName val="RWZI Tilburg-ma_vr"/>
      <sheetName val="Middelbeers-ma_vr"/>
      <sheetName val="Veldhoven-ma_vr"/>
      <sheetName val="SVI Mierlo-ma_vr"/>
      <sheetName val="Boxtel-ma_vr"/>
      <sheetName val="WSDD-Hoogfrequent"/>
      <sheetName val="WSDD-Laagfrequent"/>
      <sheetName val="Totaal"/>
      <sheetName val="Invulmatrix SO"/>
      <sheetName val="Invulmatrix Glas"/>
      <sheetName val="ma_vr_naloop"/>
      <sheetName val="Za"/>
      <sheetName val="Za_naloop"/>
      <sheetName val="Zo"/>
      <sheetName val="Zo_naloop"/>
      <sheetName val="Feestdag"/>
      <sheetName val="Feestd_naloop"/>
      <sheetName val="Normblad"/>
      <sheetName val="rekenblad"/>
      <sheetName val="variabelen"/>
      <sheetName val="Begroting"/>
      <sheetName val="Opbouw"/>
      <sheetName val="Vaste gegevens"/>
      <sheetName val="Start_programma's"/>
      <sheetName val="Beh_L"/>
      <sheetName val="Bes_S"/>
      <sheetName val="Bib_L"/>
      <sheetName val="Bib_S"/>
      <sheetName val="Bib_T"/>
      <sheetName val="Dou_S"/>
      <sheetName val="Ent_S"/>
      <sheetName val="Ent_T"/>
      <sheetName val="Fie_S"/>
      <sheetName val="Gan_L"/>
      <sheetName val="Gan_S"/>
      <sheetName val="Gan_ST"/>
      <sheetName val="Gan_T"/>
      <sheetName val="Gar_L"/>
      <sheetName val="Gar_S"/>
      <sheetName val="Hal_S"/>
      <sheetName val="Kan_L"/>
      <sheetName val="Kan_H"/>
      <sheetName val="Kan_S"/>
      <sheetName val="Kan_ST"/>
      <sheetName val="Kan_T"/>
      <sheetName val="Keu_L"/>
      <sheetName val="Keu_S"/>
      <sheetName val="Keu_T"/>
      <sheetName val="Kle_S"/>
      <sheetName val="Lab_L"/>
      <sheetName val="Lab_S"/>
      <sheetName val="Lif_L"/>
      <sheetName val="Lif_T"/>
      <sheetName val="Mag_L"/>
      <sheetName val="Mag_S"/>
      <sheetName val="Pri_L"/>
      <sheetName val="Pri_S"/>
      <sheetName val="Pri_ST"/>
      <sheetName val="Pri_T"/>
      <sheetName val="Rec_T"/>
      <sheetName val="Res_L"/>
      <sheetName val="Res_S"/>
      <sheetName val="Res_T"/>
      <sheetName val="Roo_L"/>
      <sheetName val="Roo_S"/>
      <sheetName val="Roo_ST"/>
      <sheetName val="Roo_T"/>
      <sheetName val="San_S"/>
      <sheetName val="Spo_S"/>
      <sheetName val="Tra_H"/>
      <sheetName val="Tra_R"/>
      <sheetName val="Tra_S"/>
      <sheetName val="Ver_L"/>
      <sheetName val="Ver_S"/>
      <sheetName val="Ver_ST"/>
      <sheetName val="Ver_T"/>
      <sheetName val="Was_S"/>
      <sheetName val="Zaa_S"/>
      <sheetName val="Einde_programma'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2"/>
      <sheetName val="2019 0221 Vragen"/>
    </sheetNames>
    <definedNames>
      <definedName name="za" refersTo="#VERW!"/>
    </definedNames>
    <sheetDataSet>
      <sheetData sheetId="0" refreshError="1"/>
      <sheetData sheetId="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2"/>
      <sheetName val="2019 0221 Vragen"/>
    </sheetNames>
    <definedNames>
      <definedName name="za" refersTo="#VERW!"/>
    </defined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ma_vr"/>
      <sheetName val="ma_vr_naloop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Bes_S"/>
      <sheetName val="Bib_T"/>
      <sheetName val="Ceh_S"/>
      <sheetName val="Com_T"/>
      <sheetName val="Dou_S"/>
      <sheetName val="Ent_S"/>
      <sheetName val="Ent_T"/>
      <sheetName val="Fit_L"/>
      <sheetName val="Gan_H"/>
      <sheetName val="Gan_L"/>
      <sheetName val="Gan_S"/>
      <sheetName val="Gan_T"/>
      <sheetName val="Gev_K"/>
      <sheetName val="Gev_S"/>
      <sheetName val="Gla_G"/>
      <sheetName val="Kan_L"/>
      <sheetName val="Kan_S"/>
      <sheetName val="Kan_T"/>
      <sheetName val="Keu_S"/>
      <sheetName val="Kle_S"/>
      <sheetName val="Lif_T"/>
      <sheetName val="Mag_L"/>
      <sheetName val="Opl_D"/>
      <sheetName val="Pan_H"/>
      <sheetName val="Pri_H"/>
      <sheetName val="Rec_T"/>
      <sheetName val="Res_T"/>
      <sheetName val="Roo_T"/>
      <sheetName val="San_S"/>
      <sheetName val="Tec_S"/>
      <sheetName val="Ter_S"/>
      <sheetName val="Tra_S"/>
      <sheetName val="Ver_T"/>
      <sheetName val="Vaste_gegev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Blad5"/>
      <sheetName val="MA-VR"/>
      <sheetName val="IVM Smo ma-vr"/>
      <sheetName val="IVM Smo Regie"/>
      <sheetName val="IVM Glas"/>
      <sheetName val="IVM Glas Regie"/>
      <sheetName val="IVM Sanitair"/>
      <sheetName val="Berekening uren en aanneemsom"/>
      <sheetName val="Tariefopbouw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Toelichting werk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H"/>
      <sheetName val="Kan_L"/>
      <sheetName val="Kan_N"/>
      <sheetName val="Kan_T"/>
      <sheetName val="Kle_L"/>
      <sheetName val="Kle_S"/>
      <sheetName val="Kle_T"/>
      <sheetName val="Lif_L"/>
      <sheetName val="Lif_T"/>
      <sheetName val="Pan_L"/>
      <sheetName val="Pan_N"/>
      <sheetName val="Pan_S"/>
      <sheetName val="Pan_T"/>
      <sheetName val="Par_S"/>
      <sheetName val="Rep_L"/>
      <sheetName val="Res_H"/>
      <sheetName val="Roo_L"/>
      <sheetName val="San_S"/>
      <sheetName val="Ter_S"/>
      <sheetName val="Tou_T"/>
      <sheetName val="Tra_B"/>
      <sheetName val="Tra_H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ofdmenu"/>
      <sheetName val="CSG_macros"/>
      <sheetName val="scrprogramma"/>
      <sheetName val="scrvloersoort"/>
      <sheetName val="scrruimtestaten"/>
      <sheetName val="Tussenblad"/>
      <sheetName val="Blad3"/>
      <sheetName val="Blad2"/>
      <sheetName val="Totaal"/>
      <sheetName val="Blad5"/>
      <sheetName val="MA-VR"/>
      <sheetName val="IVM Smo ma-vr"/>
      <sheetName val="IVM Smo Regie"/>
      <sheetName val="IVM Glas"/>
      <sheetName val="IVM Glas Regie"/>
      <sheetName val="IVM Sanitair"/>
      <sheetName val="Berekening uren en aanneemsom"/>
      <sheetName val="Tariefopbouw"/>
      <sheetName val="Normblad"/>
      <sheetName val="rekenblad"/>
      <sheetName val="Codes"/>
      <sheetName val="variabelen"/>
      <sheetName val="Begroting"/>
      <sheetName val="Opbouw"/>
      <sheetName val="Vaste gegevens"/>
      <sheetName val="Start_programma's"/>
      <sheetName val="Toelichting werkprogramma's"/>
      <sheetName val="Ber_B"/>
      <sheetName val="Ber_L"/>
      <sheetName val="Ber_T"/>
      <sheetName val="Bib_T"/>
      <sheetName val="Dou_K"/>
      <sheetName val="Ent_N"/>
      <sheetName val="Ent_S"/>
      <sheetName val="Fit_L"/>
      <sheetName val="Gan_L"/>
      <sheetName val="Gan_N"/>
      <sheetName val="Gan_S"/>
      <sheetName val="Gan_T"/>
      <sheetName val="Kan_H"/>
      <sheetName val="Kan_L"/>
      <sheetName val="Kan_N"/>
      <sheetName val="Kan_T"/>
      <sheetName val="Kle_L"/>
      <sheetName val="Kle_S"/>
      <sheetName val="Kle_T"/>
      <sheetName val="Lif_L"/>
      <sheetName val="Lif_T"/>
      <sheetName val="Pan_L"/>
      <sheetName val="Pan_N"/>
      <sheetName val="Pan_S"/>
      <sheetName val="Pan_T"/>
      <sheetName val="Par_S"/>
      <sheetName val="Rep_L"/>
      <sheetName val="Res_H"/>
      <sheetName val="Roo_L"/>
      <sheetName val="San_S"/>
      <sheetName val="Ter_S"/>
      <sheetName val="Tou_T"/>
      <sheetName val="Tra_B"/>
      <sheetName val="Tra_H"/>
      <sheetName val="Tra_L"/>
      <sheetName val="Tra_N"/>
      <sheetName val="Tra_S"/>
      <sheetName val="Tra_T"/>
      <sheetName val="Ver_T"/>
      <sheetName val="Wer_B"/>
      <sheetName val="Wer_L"/>
      <sheetName val="Bla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eve vestigingen"/>
      <sheetName val="data"/>
      <sheetName val="inactieve vestigingen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D0ED-CB94-461C-B466-C1E3F7C32114}">
  <dimension ref="A1:C30"/>
  <sheetViews>
    <sheetView tabSelected="1" workbookViewId="0">
      <selection activeCell="H21" sqref="H21"/>
    </sheetView>
  </sheetViews>
  <sheetFormatPr defaultRowHeight="13.2"/>
  <cols>
    <col min="1" max="1" width="25.33203125" style="100" customWidth="1"/>
    <col min="2" max="2" width="82.88671875" style="100" customWidth="1"/>
    <col min="3" max="256" width="9.109375" style="100"/>
    <col min="257" max="257" width="25.33203125" style="100" customWidth="1"/>
    <col min="258" max="258" width="82.88671875" style="100" customWidth="1"/>
    <col min="259" max="512" width="9.109375" style="100"/>
    <col min="513" max="513" width="25.33203125" style="100" customWidth="1"/>
    <col min="514" max="514" width="82.88671875" style="100" customWidth="1"/>
    <col min="515" max="768" width="9.109375" style="100"/>
    <col min="769" max="769" width="25.33203125" style="100" customWidth="1"/>
    <col min="770" max="770" width="82.88671875" style="100" customWidth="1"/>
    <col min="771" max="1024" width="9.109375" style="100"/>
    <col min="1025" max="1025" width="25.33203125" style="100" customWidth="1"/>
    <col min="1026" max="1026" width="82.88671875" style="100" customWidth="1"/>
    <col min="1027" max="1280" width="9.109375" style="100"/>
    <col min="1281" max="1281" width="25.33203125" style="100" customWidth="1"/>
    <col min="1282" max="1282" width="82.88671875" style="100" customWidth="1"/>
    <col min="1283" max="1536" width="9.109375" style="100"/>
    <col min="1537" max="1537" width="25.33203125" style="100" customWidth="1"/>
    <col min="1538" max="1538" width="82.88671875" style="100" customWidth="1"/>
    <col min="1539" max="1792" width="9.109375" style="100"/>
    <col min="1793" max="1793" width="25.33203125" style="100" customWidth="1"/>
    <col min="1794" max="1794" width="82.88671875" style="100" customWidth="1"/>
    <col min="1795" max="2048" width="9.109375" style="100"/>
    <col min="2049" max="2049" width="25.33203125" style="100" customWidth="1"/>
    <col min="2050" max="2050" width="82.88671875" style="100" customWidth="1"/>
    <col min="2051" max="2304" width="9.109375" style="100"/>
    <col min="2305" max="2305" width="25.33203125" style="100" customWidth="1"/>
    <col min="2306" max="2306" width="82.88671875" style="100" customWidth="1"/>
    <col min="2307" max="2560" width="9.109375" style="100"/>
    <col min="2561" max="2561" width="25.33203125" style="100" customWidth="1"/>
    <col min="2562" max="2562" width="82.88671875" style="100" customWidth="1"/>
    <col min="2563" max="2816" width="9.109375" style="100"/>
    <col min="2817" max="2817" width="25.33203125" style="100" customWidth="1"/>
    <col min="2818" max="2818" width="82.88671875" style="100" customWidth="1"/>
    <col min="2819" max="3072" width="9.109375" style="100"/>
    <col min="3073" max="3073" width="25.33203125" style="100" customWidth="1"/>
    <col min="3074" max="3074" width="82.88671875" style="100" customWidth="1"/>
    <col min="3075" max="3328" width="9.109375" style="100"/>
    <col min="3329" max="3329" width="25.33203125" style="100" customWidth="1"/>
    <col min="3330" max="3330" width="82.88671875" style="100" customWidth="1"/>
    <col min="3331" max="3584" width="9.109375" style="100"/>
    <col min="3585" max="3585" width="25.33203125" style="100" customWidth="1"/>
    <col min="3586" max="3586" width="82.88671875" style="100" customWidth="1"/>
    <col min="3587" max="3840" width="9.109375" style="100"/>
    <col min="3841" max="3841" width="25.33203125" style="100" customWidth="1"/>
    <col min="3842" max="3842" width="82.88671875" style="100" customWidth="1"/>
    <col min="3843" max="4096" width="9.109375" style="100"/>
    <col min="4097" max="4097" width="25.33203125" style="100" customWidth="1"/>
    <col min="4098" max="4098" width="82.88671875" style="100" customWidth="1"/>
    <col min="4099" max="4352" width="9.109375" style="100"/>
    <col min="4353" max="4353" width="25.33203125" style="100" customWidth="1"/>
    <col min="4354" max="4354" width="82.88671875" style="100" customWidth="1"/>
    <col min="4355" max="4608" width="9.109375" style="100"/>
    <col min="4609" max="4609" width="25.33203125" style="100" customWidth="1"/>
    <col min="4610" max="4610" width="82.88671875" style="100" customWidth="1"/>
    <col min="4611" max="4864" width="9.109375" style="100"/>
    <col min="4865" max="4865" width="25.33203125" style="100" customWidth="1"/>
    <col min="4866" max="4866" width="82.88671875" style="100" customWidth="1"/>
    <col min="4867" max="5120" width="9.109375" style="100"/>
    <col min="5121" max="5121" width="25.33203125" style="100" customWidth="1"/>
    <col min="5122" max="5122" width="82.88671875" style="100" customWidth="1"/>
    <col min="5123" max="5376" width="9.109375" style="100"/>
    <col min="5377" max="5377" width="25.33203125" style="100" customWidth="1"/>
    <col min="5378" max="5378" width="82.88671875" style="100" customWidth="1"/>
    <col min="5379" max="5632" width="9.109375" style="100"/>
    <col min="5633" max="5633" width="25.33203125" style="100" customWidth="1"/>
    <col min="5634" max="5634" width="82.88671875" style="100" customWidth="1"/>
    <col min="5635" max="5888" width="9.109375" style="100"/>
    <col min="5889" max="5889" width="25.33203125" style="100" customWidth="1"/>
    <col min="5890" max="5890" width="82.88671875" style="100" customWidth="1"/>
    <col min="5891" max="6144" width="9.109375" style="100"/>
    <col min="6145" max="6145" width="25.33203125" style="100" customWidth="1"/>
    <col min="6146" max="6146" width="82.88671875" style="100" customWidth="1"/>
    <col min="6147" max="6400" width="9.109375" style="100"/>
    <col min="6401" max="6401" width="25.33203125" style="100" customWidth="1"/>
    <col min="6402" max="6402" width="82.88671875" style="100" customWidth="1"/>
    <col min="6403" max="6656" width="9.109375" style="100"/>
    <col min="6657" max="6657" width="25.33203125" style="100" customWidth="1"/>
    <col min="6658" max="6658" width="82.88671875" style="100" customWidth="1"/>
    <col min="6659" max="6912" width="9.109375" style="100"/>
    <col min="6913" max="6913" width="25.33203125" style="100" customWidth="1"/>
    <col min="6914" max="6914" width="82.88671875" style="100" customWidth="1"/>
    <col min="6915" max="7168" width="9.109375" style="100"/>
    <col min="7169" max="7169" width="25.33203125" style="100" customWidth="1"/>
    <col min="7170" max="7170" width="82.88671875" style="100" customWidth="1"/>
    <col min="7171" max="7424" width="9.109375" style="100"/>
    <col min="7425" max="7425" width="25.33203125" style="100" customWidth="1"/>
    <col min="7426" max="7426" width="82.88671875" style="100" customWidth="1"/>
    <col min="7427" max="7680" width="9.109375" style="100"/>
    <col min="7681" max="7681" width="25.33203125" style="100" customWidth="1"/>
    <col min="7682" max="7682" width="82.88671875" style="100" customWidth="1"/>
    <col min="7683" max="7936" width="9.109375" style="100"/>
    <col min="7937" max="7937" width="25.33203125" style="100" customWidth="1"/>
    <col min="7938" max="7938" width="82.88671875" style="100" customWidth="1"/>
    <col min="7939" max="8192" width="9.109375" style="100"/>
    <col min="8193" max="8193" width="25.33203125" style="100" customWidth="1"/>
    <col min="8194" max="8194" width="82.88671875" style="100" customWidth="1"/>
    <col min="8195" max="8448" width="9.109375" style="100"/>
    <col min="8449" max="8449" width="25.33203125" style="100" customWidth="1"/>
    <col min="8450" max="8450" width="82.88671875" style="100" customWidth="1"/>
    <col min="8451" max="8704" width="9.109375" style="100"/>
    <col min="8705" max="8705" width="25.33203125" style="100" customWidth="1"/>
    <col min="8706" max="8706" width="82.88671875" style="100" customWidth="1"/>
    <col min="8707" max="8960" width="9.109375" style="100"/>
    <col min="8961" max="8961" width="25.33203125" style="100" customWidth="1"/>
    <col min="8962" max="8962" width="82.88671875" style="100" customWidth="1"/>
    <col min="8963" max="9216" width="9.109375" style="100"/>
    <col min="9217" max="9217" width="25.33203125" style="100" customWidth="1"/>
    <col min="9218" max="9218" width="82.88671875" style="100" customWidth="1"/>
    <col min="9219" max="9472" width="9.109375" style="100"/>
    <col min="9473" max="9473" width="25.33203125" style="100" customWidth="1"/>
    <col min="9474" max="9474" width="82.88671875" style="100" customWidth="1"/>
    <col min="9475" max="9728" width="9.109375" style="100"/>
    <col min="9729" max="9729" width="25.33203125" style="100" customWidth="1"/>
    <col min="9730" max="9730" width="82.88671875" style="100" customWidth="1"/>
    <col min="9731" max="9984" width="9.109375" style="100"/>
    <col min="9985" max="9985" width="25.33203125" style="100" customWidth="1"/>
    <col min="9986" max="9986" width="82.88671875" style="100" customWidth="1"/>
    <col min="9987" max="10240" width="9.109375" style="100"/>
    <col min="10241" max="10241" width="25.33203125" style="100" customWidth="1"/>
    <col min="10242" max="10242" width="82.88671875" style="100" customWidth="1"/>
    <col min="10243" max="10496" width="9.109375" style="100"/>
    <col min="10497" max="10497" width="25.33203125" style="100" customWidth="1"/>
    <col min="10498" max="10498" width="82.88671875" style="100" customWidth="1"/>
    <col min="10499" max="10752" width="9.109375" style="100"/>
    <col min="10753" max="10753" width="25.33203125" style="100" customWidth="1"/>
    <col min="10754" max="10754" width="82.88671875" style="100" customWidth="1"/>
    <col min="10755" max="11008" width="9.109375" style="100"/>
    <col min="11009" max="11009" width="25.33203125" style="100" customWidth="1"/>
    <col min="11010" max="11010" width="82.88671875" style="100" customWidth="1"/>
    <col min="11011" max="11264" width="9.109375" style="100"/>
    <col min="11265" max="11265" width="25.33203125" style="100" customWidth="1"/>
    <col min="11266" max="11266" width="82.88671875" style="100" customWidth="1"/>
    <col min="11267" max="11520" width="9.109375" style="100"/>
    <col min="11521" max="11521" width="25.33203125" style="100" customWidth="1"/>
    <col min="11522" max="11522" width="82.88671875" style="100" customWidth="1"/>
    <col min="11523" max="11776" width="9.109375" style="100"/>
    <col min="11777" max="11777" width="25.33203125" style="100" customWidth="1"/>
    <col min="11778" max="11778" width="82.88671875" style="100" customWidth="1"/>
    <col min="11779" max="12032" width="9.109375" style="100"/>
    <col min="12033" max="12033" width="25.33203125" style="100" customWidth="1"/>
    <col min="12034" max="12034" width="82.88671875" style="100" customWidth="1"/>
    <col min="12035" max="12288" width="9.109375" style="100"/>
    <col min="12289" max="12289" width="25.33203125" style="100" customWidth="1"/>
    <col min="12290" max="12290" width="82.88671875" style="100" customWidth="1"/>
    <col min="12291" max="12544" width="9.109375" style="100"/>
    <col min="12545" max="12545" width="25.33203125" style="100" customWidth="1"/>
    <col min="12546" max="12546" width="82.88671875" style="100" customWidth="1"/>
    <col min="12547" max="12800" width="9.109375" style="100"/>
    <col min="12801" max="12801" width="25.33203125" style="100" customWidth="1"/>
    <col min="12802" max="12802" width="82.88671875" style="100" customWidth="1"/>
    <col min="12803" max="13056" width="9.109375" style="100"/>
    <col min="13057" max="13057" width="25.33203125" style="100" customWidth="1"/>
    <col min="13058" max="13058" width="82.88671875" style="100" customWidth="1"/>
    <col min="13059" max="13312" width="9.109375" style="100"/>
    <col min="13313" max="13313" width="25.33203125" style="100" customWidth="1"/>
    <col min="13314" max="13314" width="82.88671875" style="100" customWidth="1"/>
    <col min="13315" max="13568" width="9.109375" style="100"/>
    <col min="13569" max="13569" width="25.33203125" style="100" customWidth="1"/>
    <col min="13570" max="13570" width="82.88671875" style="100" customWidth="1"/>
    <col min="13571" max="13824" width="9.109375" style="100"/>
    <col min="13825" max="13825" width="25.33203125" style="100" customWidth="1"/>
    <col min="13826" max="13826" width="82.88671875" style="100" customWidth="1"/>
    <col min="13827" max="14080" width="9.109375" style="100"/>
    <col min="14081" max="14081" width="25.33203125" style="100" customWidth="1"/>
    <col min="14082" max="14082" width="82.88671875" style="100" customWidth="1"/>
    <col min="14083" max="14336" width="9.109375" style="100"/>
    <col min="14337" max="14337" width="25.33203125" style="100" customWidth="1"/>
    <col min="14338" max="14338" width="82.88671875" style="100" customWidth="1"/>
    <col min="14339" max="14592" width="9.109375" style="100"/>
    <col min="14593" max="14593" width="25.33203125" style="100" customWidth="1"/>
    <col min="14594" max="14594" width="82.88671875" style="100" customWidth="1"/>
    <col min="14595" max="14848" width="9.109375" style="100"/>
    <col min="14849" max="14849" width="25.33203125" style="100" customWidth="1"/>
    <col min="14850" max="14850" width="82.88671875" style="100" customWidth="1"/>
    <col min="14851" max="15104" width="9.109375" style="100"/>
    <col min="15105" max="15105" width="25.33203125" style="100" customWidth="1"/>
    <col min="15106" max="15106" width="82.88671875" style="100" customWidth="1"/>
    <col min="15107" max="15360" width="9.109375" style="100"/>
    <col min="15361" max="15361" width="25.33203125" style="100" customWidth="1"/>
    <col min="15362" max="15362" width="82.88671875" style="100" customWidth="1"/>
    <col min="15363" max="15616" width="9.109375" style="100"/>
    <col min="15617" max="15617" width="25.33203125" style="100" customWidth="1"/>
    <col min="15618" max="15618" width="82.88671875" style="100" customWidth="1"/>
    <col min="15619" max="15872" width="9.109375" style="100"/>
    <col min="15873" max="15873" width="25.33203125" style="100" customWidth="1"/>
    <col min="15874" max="15874" width="82.88671875" style="100" customWidth="1"/>
    <col min="15875" max="16128" width="9.109375" style="100"/>
    <col min="16129" max="16129" width="25.33203125" style="100" customWidth="1"/>
    <col min="16130" max="16130" width="82.88671875" style="100" customWidth="1"/>
    <col min="16131" max="16384" width="9.109375" style="100"/>
  </cols>
  <sheetData>
    <row r="1" spans="1:3">
      <c r="A1" s="97" t="s">
        <v>95</v>
      </c>
      <c r="B1" s="98" t="s">
        <v>96</v>
      </c>
      <c r="C1" s="99"/>
    </row>
    <row r="2" spans="1:3">
      <c r="A2" s="101" t="s">
        <v>97</v>
      </c>
      <c r="B2" s="102" t="s">
        <v>98</v>
      </c>
      <c r="C2" s="99"/>
    </row>
    <row r="3" spans="1:3">
      <c r="A3" s="101" t="s">
        <v>99</v>
      </c>
      <c r="B3" s="102" t="s">
        <v>177</v>
      </c>
      <c r="C3" s="99"/>
    </row>
    <row r="4" spans="1:3" ht="13.8" thickBot="1">
      <c r="A4" s="103" t="s">
        <v>100</v>
      </c>
      <c r="B4" s="104">
        <v>20240455571</v>
      </c>
      <c r="C4" s="99"/>
    </row>
    <row r="5" spans="1:3">
      <c r="A5" s="105" t="s">
        <v>101</v>
      </c>
      <c r="B5" s="106"/>
      <c r="C5" s="107"/>
    </row>
    <row r="6" spans="1:3">
      <c r="A6" s="108"/>
      <c r="B6" s="109"/>
      <c r="C6" s="107"/>
    </row>
    <row r="7" spans="1:3">
      <c r="A7" s="193" t="s">
        <v>102</v>
      </c>
      <c r="B7" s="194"/>
      <c r="C7" s="99"/>
    </row>
    <row r="8" spans="1:3">
      <c r="A8" s="194"/>
      <c r="B8" s="194"/>
      <c r="C8" s="99"/>
    </row>
    <row r="9" spans="1:3">
      <c r="A9" s="194"/>
      <c r="B9" s="194"/>
      <c r="C9" s="99"/>
    </row>
    <row r="10" spans="1:3">
      <c r="A10" s="194"/>
      <c r="B10" s="194"/>
      <c r="C10" s="99"/>
    </row>
    <row r="11" spans="1:3">
      <c r="A11" s="194"/>
      <c r="B11" s="194"/>
      <c r="C11" s="99"/>
    </row>
    <row r="12" spans="1:3">
      <c r="A12" s="194"/>
      <c r="B12" s="194"/>
      <c r="C12" s="99"/>
    </row>
    <row r="13" spans="1:3">
      <c r="A13" s="99"/>
      <c r="B13" s="110"/>
      <c r="C13" s="99"/>
    </row>
    <row r="14" spans="1:3" ht="15.6">
      <c r="A14" s="111" t="s">
        <v>103</v>
      </c>
      <c r="B14" s="112" t="s">
        <v>104</v>
      </c>
      <c r="C14" s="99"/>
    </row>
    <row r="15" spans="1:3" ht="16.2" thickBot="1">
      <c r="A15" s="111"/>
      <c r="B15" s="112"/>
      <c r="C15" s="99"/>
    </row>
    <row r="16" spans="1:3" ht="16.2" thickTop="1" thickBot="1">
      <c r="A16" s="113"/>
      <c r="B16" s="114" t="s">
        <v>175</v>
      </c>
      <c r="C16" s="99"/>
    </row>
    <row r="17" spans="1:3" ht="16.2" thickTop="1" thickBot="1">
      <c r="A17" s="113" t="s">
        <v>174</v>
      </c>
      <c r="B17" s="115">
        <v>0</v>
      </c>
      <c r="C17" s="99" t="s">
        <v>25</v>
      </c>
    </row>
    <row r="18" spans="1:3" ht="15.6" thickTop="1">
      <c r="A18" s="116"/>
      <c r="B18" s="117" t="s">
        <v>176</v>
      </c>
      <c r="C18" s="99"/>
    </row>
    <row r="19" spans="1:3" ht="15.6" thickBot="1">
      <c r="A19" s="118"/>
      <c r="B19" s="119"/>
      <c r="C19" s="99"/>
    </row>
    <row r="20" spans="1:3" ht="16.2" thickTop="1" thickBot="1">
      <c r="A20" s="121"/>
      <c r="B20" s="120"/>
      <c r="C20" s="99"/>
    </row>
    <row r="21" spans="1:3" ht="16.2" thickTop="1" thickBot="1">
      <c r="A21" s="122" t="s">
        <v>105</v>
      </c>
      <c r="B21" s="123" t="s">
        <v>106</v>
      </c>
      <c r="C21" s="99"/>
    </row>
    <row r="22" spans="1:3" ht="16.2" thickTop="1" thickBot="1">
      <c r="A22" s="124" t="s">
        <v>173</v>
      </c>
      <c r="B22" s="125">
        <f>B17</f>
        <v>0</v>
      </c>
      <c r="C22" s="99"/>
    </row>
    <row r="23" spans="1:3" ht="13.8" thickTop="1">
      <c r="A23" s="99"/>
      <c r="B23" s="110"/>
      <c r="C23" s="99"/>
    </row>
    <row r="24" spans="1:3">
      <c r="A24" s="99"/>
      <c r="B24" s="110"/>
      <c r="C24" s="99"/>
    </row>
    <row r="25" spans="1:3" ht="13.8" thickBot="1">
      <c r="A25" s="99"/>
      <c r="B25" s="110"/>
      <c r="C25" s="99"/>
    </row>
    <row r="26" spans="1:3" ht="13.8" thickBot="1">
      <c r="A26" s="126" t="s">
        <v>107</v>
      </c>
      <c r="B26" s="127"/>
    </row>
    <row r="27" spans="1:3" ht="13.8" thickBot="1">
      <c r="A27" s="126" t="s">
        <v>108</v>
      </c>
      <c r="B27" s="128"/>
    </row>
    <row r="28" spans="1:3" ht="13.8" thickBot="1">
      <c r="A28" s="126" t="s">
        <v>109</v>
      </c>
      <c r="B28" s="128"/>
    </row>
    <row r="29" spans="1:3" ht="13.8" thickBot="1">
      <c r="A29" s="126" t="s">
        <v>110</v>
      </c>
      <c r="B29" s="128"/>
    </row>
    <row r="30" spans="1:3" ht="13.8" thickBot="1">
      <c r="A30" s="126" t="s">
        <v>111</v>
      </c>
      <c r="B30" s="128"/>
    </row>
  </sheetData>
  <mergeCells count="1">
    <mergeCell ref="A7:B1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</oddHeader>
    <oddFooter>&amp;LO2G2 - CSG&amp;R&amp;A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363C-2E75-4A44-85E4-80245A015486}">
  <dimension ref="A1:T109"/>
  <sheetViews>
    <sheetView zoomScale="85" zoomScaleNormal="85" workbookViewId="0">
      <pane ySplit="4" topLeftCell="A80" activePane="bottomLeft" state="frozen"/>
      <selection pane="bottomLeft" activeCell="E112" sqref="E112"/>
    </sheetView>
  </sheetViews>
  <sheetFormatPr defaultColWidth="8.88671875" defaultRowHeight="13.8"/>
  <cols>
    <col min="1" max="1" width="21.88671875" style="9" bestFit="1" customWidth="1"/>
    <col min="2" max="2" width="34.33203125" style="9" bestFit="1" customWidth="1"/>
    <col min="3" max="3" width="29" style="9" customWidth="1"/>
    <col min="4" max="4" width="39.109375" style="9" bestFit="1" customWidth="1"/>
    <col min="5" max="5" width="37.109375" style="9" bestFit="1" customWidth="1"/>
    <col min="6" max="7" width="10.6640625" style="9" customWidth="1"/>
    <col min="8" max="8" width="9.88671875" style="9" customWidth="1"/>
    <col min="9" max="9" width="13.109375" style="9" customWidth="1"/>
    <col min="10" max="10" width="12.44140625" style="9" customWidth="1"/>
    <col min="11" max="11" width="13.6640625" style="9" customWidth="1"/>
    <col min="12" max="12" width="15.88671875" style="9" customWidth="1"/>
    <col min="13" max="13" width="13.109375" style="9" customWidth="1"/>
    <col min="14" max="14" width="13.5546875" style="9" customWidth="1"/>
    <col min="15" max="15" width="15.109375" style="9" customWidth="1"/>
    <col min="16" max="16" width="12.88671875" style="9" customWidth="1"/>
    <col min="17" max="17" width="12.44140625" style="9" customWidth="1"/>
    <col min="18" max="18" width="12.6640625" style="9" customWidth="1"/>
    <col min="19" max="19" width="8.88671875" style="9"/>
    <col min="20" max="20" width="12.6640625" style="9" customWidth="1"/>
    <col min="21" max="16384" width="8.88671875" style="9"/>
  </cols>
  <sheetData>
    <row r="1" spans="1:20">
      <c r="A1" s="1"/>
      <c r="B1" s="2"/>
      <c r="C1" s="2"/>
      <c r="D1" s="2"/>
      <c r="E1" s="2"/>
      <c r="F1" s="3"/>
      <c r="G1" s="4"/>
      <c r="H1" s="5"/>
      <c r="I1" s="4"/>
      <c r="J1" s="6"/>
      <c r="K1" s="7"/>
      <c r="L1" s="7"/>
      <c r="M1" s="4"/>
      <c r="N1" s="7"/>
      <c r="O1" s="2"/>
      <c r="P1" s="199" t="s">
        <v>0</v>
      </c>
      <c r="Q1" s="200"/>
      <c r="R1" s="7"/>
      <c r="S1" s="8"/>
      <c r="T1" s="7"/>
    </row>
    <row r="2" spans="1:2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4" t="s">
        <v>8</v>
      </c>
      <c r="I2" s="14" t="s">
        <v>9</v>
      </c>
      <c r="J2" s="15" t="s">
        <v>10</v>
      </c>
      <c r="K2" s="15" t="s">
        <v>11</v>
      </c>
      <c r="L2" s="15" t="s">
        <v>12</v>
      </c>
      <c r="M2" s="14" t="s">
        <v>13</v>
      </c>
      <c r="N2" s="15" t="s">
        <v>11</v>
      </c>
      <c r="O2" s="14" t="s">
        <v>14</v>
      </c>
      <c r="P2" s="201"/>
      <c r="Q2" s="202"/>
      <c r="R2" s="15" t="s">
        <v>15</v>
      </c>
      <c r="S2" s="8"/>
      <c r="T2" s="15" t="s">
        <v>16</v>
      </c>
    </row>
    <row r="3" spans="1:20">
      <c r="A3" s="10"/>
      <c r="B3" s="11"/>
      <c r="C3" s="11"/>
      <c r="D3" s="11"/>
      <c r="E3" s="11"/>
      <c r="F3" s="12" t="s">
        <v>17</v>
      </c>
      <c r="G3" s="13" t="s">
        <v>18</v>
      </c>
      <c r="H3" s="14" t="s">
        <v>19</v>
      </c>
      <c r="I3" s="14" t="s">
        <v>19</v>
      </c>
      <c r="J3" s="15" t="s">
        <v>19</v>
      </c>
      <c r="K3" s="15" t="s">
        <v>20</v>
      </c>
      <c r="L3" s="15"/>
      <c r="M3" s="14" t="s">
        <v>19</v>
      </c>
      <c r="N3" s="15" t="s">
        <v>21</v>
      </c>
      <c r="O3" s="14"/>
      <c r="P3" s="15" t="s">
        <v>22</v>
      </c>
      <c r="Q3" s="15" t="s">
        <v>23</v>
      </c>
      <c r="R3" s="15"/>
      <c r="S3" s="8"/>
      <c r="T3" s="15"/>
    </row>
    <row r="4" spans="1:20">
      <c r="A4" s="10"/>
      <c r="B4" s="11"/>
      <c r="C4" s="16"/>
      <c r="D4" s="16"/>
      <c r="E4" s="16"/>
      <c r="F4" s="17"/>
      <c r="G4" s="18" t="s">
        <v>24</v>
      </c>
      <c r="H4" s="19"/>
      <c r="I4" s="20" t="s">
        <v>25</v>
      </c>
      <c r="J4" s="21" t="s">
        <v>26</v>
      </c>
      <c r="K4" s="21" t="s">
        <v>27</v>
      </c>
      <c r="L4" s="21" t="s">
        <v>28</v>
      </c>
      <c r="M4" s="20" t="s">
        <v>29</v>
      </c>
      <c r="N4" s="21" t="s">
        <v>30</v>
      </c>
      <c r="O4" s="20" t="s">
        <v>31</v>
      </c>
      <c r="P4" s="21" t="s">
        <v>32</v>
      </c>
      <c r="Q4" s="21"/>
      <c r="R4" s="21" t="s">
        <v>33</v>
      </c>
      <c r="S4" s="8"/>
      <c r="T4" s="21"/>
    </row>
    <row r="5" spans="1:20">
      <c r="A5" s="22"/>
      <c r="B5" s="23"/>
      <c r="C5" s="24"/>
      <c r="D5" s="25"/>
      <c r="E5" s="25"/>
      <c r="F5" s="26"/>
      <c r="G5" s="27"/>
      <c r="H5" s="28"/>
      <c r="I5" s="27"/>
      <c r="J5" s="29"/>
      <c r="K5" s="30"/>
      <c r="L5" s="31"/>
      <c r="M5" s="32"/>
      <c r="N5" s="30"/>
      <c r="O5" s="33"/>
      <c r="P5" s="31"/>
      <c r="Q5" s="31"/>
      <c r="R5" s="31"/>
      <c r="S5" s="8"/>
      <c r="T5" s="29"/>
    </row>
    <row r="6" spans="1:20">
      <c r="A6" s="34">
        <v>1</v>
      </c>
      <c r="B6" s="35" t="s">
        <v>34</v>
      </c>
      <c r="C6" s="35" t="s">
        <v>35</v>
      </c>
      <c r="D6" s="36"/>
      <c r="E6" s="36"/>
      <c r="F6" s="26"/>
      <c r="G6" s="27"/>
      <c r="H6" s="37"/>
      <c r="I6" s="38"/>
      <c r="J6" s="29"/>
      <c r="K6" s="29"/>
      <c r="L6" s="29"/>
      <c r="M6" s="39"/>
      <c r="N6" s="29"/>
      <c r="O6" s="40"/>
      <c r="P6" s="29"/>
      <c r="Q6" s="41"/>
      <c r="R6" s="29"/>
      <c r="S6" s="8"/>
      <c r="T6" s="29"/>
    </row>
    <row r="7" spans="1:20">
      <c r="A7" s="34">
        <v>1</v>
      </c>
      <c r="B7" s="35" t="s">
        <v>34</v>
      </c>
      <c r="C7" s="35" t="s">
        <v>35</v>
      </c>
      <c r="D7" s="35" t="s">
        <v>36</v>
      </c>
      <c r="E7" s="35"/>
      <c r="F7" s="26"/>
      <c r="G7" s="83">
        <v>80</v>
      </c>
      <c r="H7" s="84">
        <v>4</v>
      </c>
      <c r="I7" s="38"/>
      <c r="J7" s="29"/>
      <c r="K7" s="29"/>
      <c r="L7" s="29"/>
      <c r="M7" s="39"/>
      <c r="N7" s="29"/>
      <c r="O7" s="40"/>
      <c r="P7" s="29"/>
      <c r="Q7" s="41"/>
      <c r="R7" s="29"/>
      <c r="S7" s="42"/>
      <c r="T7" s="29"/>
    </row>
    <row r="8" spans="1:20">
      <c r="A8" s="34">
        <v>1</v>
      </c>
      <c r="B8" s="35" t="s">
        <v>34</v>
      </c>
      <c r="C8" s="35" t="s">
        <v>35</v>
      </c>
      <c r="D8" s="35" t="s">
        <v>37</v>
      </c>
      <c r="E8" s="35"/>
      <c r="F8" s="26"/>
      <c r="G8" s="83">
        <v>80</v>
      </c>
      <c r="H8" s="84">
        <v>4</v>
      </c>
      <c r="I8" s="38"/>
      <c r="J8" s="29"/>
      <c r="K8" s="29"/>
      <c r="L8" s="29"/>
      <c r="M8" s="39"/>
      <c r="N8" s="29"/>
      <c r="O8" s="40"/>
      <c r="P8" s="29"/>
      <c r="Q8" s="41"/>
      <c r="R8" s="29"/>
      <c r="S8" s="8"/>
      <c r="T8" s="29"/>
    </row>
    <row r="9" spans="1:20">
      <c r="A9" s="34">
        <v>1</v>
      </c>
      <c r="B9" s="35" t="s">
        <v>34</v>
      </c>
      <c r="C9" s="35" t="s">
        <v>35</v>
      </c>
      <c r="D9" s="35" t="s">
        <v>38</v>
      </c>
      <c r="E9" s="35"/>
      <c r="F9" s="26"/>
      <c r="G9" s="83">
        <v>50</v>
      </c>
      <c r="H9" s="84">
        <v>4</v>
      </c>
      <c r="I9" s="38"/>
      <c r="J9" s="29"/>
      <c r="K9" s="29"/>
      <c r="L9" s="29"/>
      <c r="M9" s="39"/>
      <c r="N9" s="29"/>
      <c r="O9" s="40"/>
      <c r="P9" s="29"/>
      <c r="Q9" s="41"/>
      <c r="R9" s="29"/>
      <c r="S9" s="8"/>
      <c r="T9" s="29"/>
    </row>
    <row r="10" spans="1:20">
      <c r="A10" s="34">
        <v>1</v>
      </c>
      <c r="B10" s="35" t="s">
        <v>34</v>
      </c>
      <c r="C10" s="35" t="s">
        <v>35</v>
      </c>
      <c r="D10" s="35"/>
      <c r="E10" s="35"/>
      <c r="F10" s="26"/>
      <c r="G10" s="27"/>
      <c r="H10" s="37"/>
      <c r="I10" s="38"/>
      <c r="J10" s="29"/>
      <c r="K10" s="29"/>
      <c r="L10" s="29"/>
      <c r="M10" s="39"/>
      <c r="N10" s="29"/>
      <c r="O10" s="40"/>
      <c r="P10" s="29"/>
      <c r="Q10" s="41"/>
      <c r="R10" s="29"/>
      <c r="S10" s="8"/>
      <c r="T10" s="29"/>
    </row>
    <row r="11" spans="1:20">
      <c r="A11" s="43">
        <v>1</v>
      </c>
      <c r="B11" s="44" t="s">
        <v>34</v>
      </c>
      <c r="C11" s="45" t="s">
        <v>35</v>
      </c>
      <c r="D11" s="45"/>
      <c r="E11" s="45"/>
      <c r="F11" s="46"/>
      <c r="G11" s="47">
        <v>210</v>
      </c>
      <c r="H11" s="48"/>
      <c r="I11" s="49"/>
      <c r="J11" s="50"/>
      <c r="K11" s="50"/>
      <c r="L11" s="50"/>
      <c r="M11" s="47"/>
      <c r="N11" s="50"/>
      <c r="O11" s="51"/>
      <c r="P11" s="52"/>
      <c r="Q11" s="52"/>
      <c r="R11" s="52"/>
      <c r="S11" s="8"/>
      <c r="T11" s="53"/>
    </row>
    <row r="12" spans="1:20">
      <c r="A12" s="34">
        <v>2</v>
      </c>
      <c r="B12" s="35" t="s">
        <v>39</v>
      </c>
      <c r="C12" s="35" t="s">
        <v>40</v>
      </c>
      <c r="D12" s="35"/>
      <c r="E12" s="35"/>
      <c r="F12" s="26"/>
      <c r="G12" s="27"/>
      <c r="H12" s="37"/>
      <c r="I12" s="38"/>
      <c r="J12" s="29"/>
      <c r="K12" s="29"/>
      <c r="L12" s="29"/>
      <c r="M12" s="39"/>
      <c r="N12" s="29"/>
      <c r="O12" s="40"/>
      <c r="P12" s="29"/>
      <c r="Q12" s="41"/>
      <c r="R12" s="29"/>
      <c r="S12" s="8"/>
      <c r="T12" s="29"/>
    </row>
    <row r="13" spans="1:20">
      <c r="A13" s="34">
        <v>2</v>
      </c>
      <c r="B13" s="35" t="s">
        <v>39</v>
      </c>
      <c r="C13" s="35" t="s">
        <v>40</v>
      </c>
      <c r="D13" s="35" t="s">
        <v>41</v>
      </c>
      <c r="E13" s="35"/>
      <c r="F13" s="26"/>
      <c r="G13" s="83">
        <v>86</v>
      </c>
      <c r="H13" s="84">
        <v>2</v>
      </c>
      <c r="I13" s="38"/>
      <c r="J13" s="29"/>
      <c r="K13" s="29"/>
      <c r="L13" s="29"/>
      <c r="M13" s="39"/>
      <c r="N13" s="29"/>
      <c r="O13" s="40"/>
      <c r="P13" s="29"/>
      <c r="Q13" s="41"/>
      <c r="R13" s="29"/>
      <c r="S13" s="8"/>
      <c r="T13" s="29"/>
    </row>
    <row r="14" spans="1:20">
      <c r="A14" s="34">
        <v>2</v>
      </c>
      <c r="B14" s="35" t="s">
        <v>39</v>
      </c>
      <c r="C14" s="35" t="s">
        <v>40</v>
      </c>
      <c r="D14" s="35" t="s">
        <v>42</v>
      </c>
      <c r="E14" s="35"/>
      <c r="F14" s="26"/>
      <c r="G14" s="83">
        <v>86</v>
      </c>
      <c r="H14" s="84">
        <v>2</v>
      </c>
      <c r="I14" s="38"/>
      <c r="J14" s="29"/>
      <c r="K14" s="29"/>
      <c r="L14" s="29"/>
      <c r="M14" s="39"/>
      <c r="N14" s="29"/>
      <c r="O14" s="40"/>
      <c r="P14" s="29"/>
      <c r="Q14" s="41"/>
      <c r="R14" s="29"/>
      <c r="S14" s="8"/>
      <c r="T14" s="29"/>
    </row>
    <row r="15" spans="1:20">
      <c r="A15" s="34">
        <v>2</v>
      </c>
      <c r="B15" s="35" t="s">
        <v>39</v>
      </c>
      <c r="C15" s="35" t="s">
        <v>40</v>
      </c>
      <c r="D15" s="35" t="s">
        <v>38</v>
      </c>
      <c r="E15" s="35"/>
      <c r="F15" s="26"/>
      <c r="G15" s="83">
        <v>64</v>
      </c>
      <c r="H15" s="84">
        <v>2</v>
      </c>
      <c r="I15" s="38"/>
      <c r="J15" s="29"/>
      <c r="K15" s="29"/>
      <c r="L15" s="29"/>
      <c r="M15" s="39"/>
      <c r="N15" s="29"/>
      <c r="O15" s="40"/>
      <c r="P15" s="29"/>
      <c r="Q15" s="41"/>
      <c r="R15" s="29"/>
      <c r="S15" s="8"/>
      <c r="T15" s="29"/>
    </row>
    <row r="16" spans="1:20">
      <c r="A16" s="34">
        <v>2</v>
      </c>
      <c r="B16" s="35" t="s">
        <v>39</v>
      </c>
      <c r="C16" s="35" t="s">
        <v>40</v>
      </c>
      <c r="D16" s="35"/>
      <c r="E16" s="35"/>
      <c r="F16" s="26"/>
      <c r="G16" s="27"/>
      <c r="H16" s="37"/>
      <c r="I16" s="38"/>
      <c r="J16" s="29"/>
      <c r="K16" s="29"/>
      <c r="L16" s="29"/>
      <c r="M16" s="39"/>
      <c r="N16" s="29"/>
      <c r="O16" s="40"/>
      <c r="P16" s="29"/>
      <c r="Q16" s="41"/>
      <c r="R16" s="29"/>
      <c r="S16" s="8"/>
      <c r="T16" s="29"/>
    </row>
    <row r="17" spans="1:20">
      <c r="A17" s="43">
        <v>2</v>
      </c>
      <c r="B17" s="44" t="s">
        <v>39</v>
      </c>
      <c r="C17" s="45" t="s">
        <v>40</v>
      </c>
      <c r="D17" s="45"/>
      <c r="E17" s="45"/>
      <c r="F17" s="46"/>
      <c r="G17" s="47">
        <v>236</v>
      </c>
      <c r="H17" s="48"/>
      <c r="I17" s="49"/>
      <c r="J17" s="50"/>
      <c r="K17" s="50"/>
      <c r="L17" s="50"/>
      <c r="M17" s="47"/>
      <c r="N17" s="50"/>
      <c r="O17" s="51"/>
      <c r="P17" s="52"/>
      <c r="Q17" s="52"/>
      <c r="R17" s="52"/>
      <c r="S17" s="8"/>
      <c r="T17" s="53"/>
    </row>
    <row r="18" spans="1:20">
      <c r="A18" s="34">
        <v>4</v>
      </c>
      <c r="B18" s="35" t="s">
        <v>43</v>
      </c>
      <c r="C18" s="54" t="s">
        <v>44</v>
      </c>
      <c r="D18" s="54"/>
      <c r="E18" s="54"/>
      <c r="F18" s="26"/>
      <c r="G18" s="27"/>
      <c r="H18" s="37"/>
      <c r="I18" s="38"/>
      <c r="J18" s="29"/>
      <c r="K18" s="29"/>
      <c r="L18" s="29"/>
      <c r="M18" s="39"/>
      <c r="N18" s="29"/>
      <c r="O18" s="40"/>
      <c r="P18" s="29"/>
      <c r="Q18" s="41"/>
      <c r="R18" s="29"/>
      <c r="S18" s="8"/>
      <c r="T18" s="29"/>
    </row>
    <row r="19" spans="1:20">
      <c r="A19" s="34">
        <v>4</v>
      </c>
      <c r="B19" s="35" t="s">
        <v>43</v>
      </c>
      <c r="C19" s="54" t="s">
        <v>44</v>
      </c>
      <c r="D19" s="35" t="s">
        <v>36</v>
      </c>
      <c r="E19" s="35" t="s">
        <v>45</v>
      </c>
      <c r="F19" s="26"/>
      <c r="G19" s="83">
        <v>330</v>
      </c>
      <c r="H19" s="84">
        <v>4</v>
      </c>
      <c r="I19" s="38"/>
      <c r="J19" s="29"/>
      <c r="K19" s="29"/>
      <c r="L19" s="29"/>
      <c r="M19" s="39"/>
      <c r="N19" s="29"/>
      <c r="O19" s="40"/>
      <c r="P19" s="29"/>
      <c r="Q19" s="41"/>
      <c r="R19" s="29"/>
      <c r="S19" s="8"/>
      <c r="T19" s="29"/>
    </row>
    <row r="20" spans="1:20">
      <c r="A20" s="34">
        <v>4</v>
      </c>
      <c r="B20" s="35" t="s">
        <v>43</v>
      </c>
      <c r="C20" s="54" t="s">
        <v>44</v>
      </c>
      <c r="D20" s="35" t="s">
        <v>37</v>
      </c>
      <c r="E20" s="35" t="s">
        <v>45</v>
      </c>
      <c r="F20" s="26"/>
      <c r="G20" s="83">
        <v>192</v>
      </c>
      <c r="H20" s="84">
        <v>4</v>
      </c>
      <c r="I20" s="38"/>
      <c r="J20" s="29"/>
      <c r="K20" s="29"/>
      <c r="L20" s="29"/>
      <c r="M20" s="39"/>
      <c r="N20" s="29"/>
      <c r="O20" s="40"/>
      <c r="P20" s="29"/>
      <c r="Q20" s="41"/>
      <c r="R20" s="29"/>
      <c r="S20" s="8"/>
      <c r="T20" s="29"/>
    </row>
    <row r="21" spans="1:20">
      <c r="A21" s="34">
        <v>4</v>
      </c>
      <c r="B21" s="35" t="s">
        <v>43</v>
      </c>
      <c r="C21" s="54" t="s">
        <v>44</v>
      </c>
      <c r="D21" s="35" t="s">
        <v>38</v>
      </c>
      <c r="E21" s="35" t="s">
        <v>45</v>
      </c>
      <c r="F21" s="26"/>
      <c r="G21" s="83">
        <v>69</v>
      </c>
      <c r="H21" s="84">
        <v>4</v>
      </c>
      <c r="I21" s="38"/>
      <c r="J21" s="29"/>
      <c r="K21" s="29"/>
      <c r="L21" s="29"/>
      <c r="M21" s="39"/>
      <c r="N21" s="29"/>
      <c r="O21" s="40"/>
      <c r="P21" s="29"/>
      <c r="Q21" s="41"/>
      <c r="R21" s="29"/>
      <c r="S21" s="8"/>
      <c r="T21" s="29"/>
    </row>
    <row r="22" spans="1:20">
      <c r="A22" s="34">
        <v>4</v>
      </c>
      <c r="B22" s="35" t="s">
        <v>43</v>
      </c>
      <c r="C22" s="54" t="s">
        <v>44</v>
      </c>
      <c r="D22" s="35" t="s">
        <v>46</v>
      </c>
      <c r="E22" s="35" t="s">
        <v>45</v>
      </c>
      <c r="F22" s="26"/>
      <c r="G22" s="83">
        <v>128</v>
      </c>
      <c r="H22" s="84">
        <v>0</v>
      </c>
      <c r="I22" s="38"/>
      <c r="J22" s="29"/>
      <c r="K22" s="29"/>
      <c r="L22" s="29"/>
      <c r="M22" s="39"/>
      <c r="N22" s="29"/>
      <c r="O22" s="40"/>
      <c r="P22" s="29"/>
      <c r="Q22" s="41"/>
      <c r="R22" s="29"/>
      <c r="S22" s="8"/>
      <c r="T22" s="29"/>
    </row>
    <row r="23" spans="1:20">
      <c r="A23" s="34">
        <v>4</v>
      </c>
      <c r="B23" s="35" t="s">
        <v>43</v>
      </c>
      <c r="C23" s="54" t="s">
        <v>44</v>
      </c>
      <c r="D23" s="35" t="s">
        <v>47</v>
      </c>
      <c r="E23" s="35" t="s">
        <v>45</v>
      </c>
      <c r="F23" s="26"/>
      <c r="G23" s="83">
        <v>46</v>
      </c>
      <c r="H23" s="84">
        <v>0</v>
      </c>
      <c r="I23" s="38"/>
      <c r="J23" s="29"/>
      <c r="K23" s="29"/>
      <c r="L23" s="29"/>
      <c r="M23" s="39"/>
      <c r="N23" s="29"/>
      <c r="O23" s="40"/>
      <c r="P23" s="29"/>
      <c r="Q23" s="41"/>
      <c r="R23" s="29"/>
      <c r="S23" s="8"/>
      <c r="T23" s="29"/>
    </row>
    <row r="24" spans="1:20">
      <c r="A24" s="34">
        <v>4</v>
      </c>
      <c r="B24" s="35" t="s">
        <v>43</v>
      </c>
      <c r="C24" s="54" t="s">
        <v>44</v>
      </c>
      <c r="D24" s="35" t="s">
        <v>36</v>
      </c>
      <c r="E24" s="35" t="s">
        <v>48</v>
      </c>
      <c r="F24" s="26"/>
      <c r="G24" s="83">
        <v>84.5</v>
      </c>
      <c r="H24" s="84">
        <v>4</v>
      </c>
      <c r="I24" s="38"/>
      <c r="J24" s="29"/>
      <c r="K24" s="29"/>
      <c r="L24" s="29"/>
      <c r="M24" s="39"/>
      <c r="N24" s="29"/>
      <c r="O24" s="40"/>
      <c r="P24" s="29"/>
      <c r="Q24" s="41"/>
      <c r="R24" s="29"/>
      <c r="S24" s="8"/>
      <c r="T24" s="29"/>
    </row>
    <row r="25" spans="1:20">
      <c r="A25" s="34">
        <v>4</v>
      </c>
      <c r="B25" s="35" t="s">
        <v>43</v>
      </c>
      <c r="C25" s="54" t="s">
        <v>44</v>
      </c>
      <c r="D25" s="35" t="s">
        <v>37</v>
      </c>
      <c r="E25" s="35" t="s">
        <v>48</v>
      </c>
      <c r="F25" s="26"/>
      <c r="G25" s="83">
        <v>84.5</v>
      </c>
      <c r="H25" s="84">
        <v>4</v>
      </c>
      <c r="I25" s="38"/>
      <c r="J25" s="29"/>
      <c r="K25" s="29"/>
      <c r="L25" s="29"/>
      <c r="M25" s="39"/>
      <c r="N25" s="29"/>
      <c r="O25" s="40"/>
      <c r="P25" s="29"/>
      <c r="Q25" s="41"/>
      <c r="R25" s="29"/>
      <c r="S25" s="8"/>
      <c r="T25" s="29"/>
    </row>
    <row r="26" spans="1:20">
      <c r="A26" s="34">
        <v>4</v>
      </c>
      <c r="B26" s="35" t="s">
        <v>43</v>
      </c>
      <c r="C26" s="54" t="s">
        <v>44</v>
      </c>
      <c r="D26" s="35" t="s">
        <v>36</v>
      </c>
      <c r="E26" s="35" t="s">
        <v>49</v>
      </c>
      <c r="F26" s="26"/>
      <c r="G26" s="83">
        <v>25.2</v>
      </c>
      <c r="H26" s="84">
        <v>4</v>
      </c>
      <c r="I26" s="38"/>
      <c r="J26" s="29"/>
      <c r="K26" s="29"/>
      <c r="L26" s="29"/>
      <c r="M26" s="39"/>
      <c r="N26" s="29"/>
      <c r="O26" s="40"/>
      <c r="P26" s="29"/>
      <c r="Q26" s="41"/>
      <c r="R26" s="29"/>
      <c r="S26" s="8"/>
      <c r="T26" s="29"/>
    </row>
    <row r="27" spans="1:20">
      <c r="A27" s="34">
        <v>4</v>
      </c>
      <c r="B27" s="35" t="s">
        <v>43</v>
      </c>
      <c r="C27" s="54" t="s">
        <v>44</v>
      </c>
      <c r="D27" s="35" t="s">
        <v>37</v>
      </c>
      <c r="E27" s="35" t="s">
        <v>49</v>
      </c>
      <c r="F27" s="26"/>
      <c r="G27" s="83">
        <v>25.2</v>
      </c>
      <c r="H27" s="84">
        <v>4</v>
      </c>
      <c r="I27" s="38"/>
      <c r="J27" s="29"/>
      <c r="K27" s="29"/>
      <c r="L27" s="29"/>
      <c r="M27" s="39"/>
      <c r="N27" s="29"/>
      <c r="O27" s="40"/>
      <c r="P27" s="29"/>
      <c r="Q27" s="41"/>
      <c r="R27" s="29"/>
      <c r="S27" s="8"/>
      <c r="T27" s="29"/>
    </row>
    <row r="28" spans="1:20">
      <c r="A28" s="34">
        <v>4</v>
      </c>
      <c r="B28" s="35" t="s">
        <v>43</v>
      </c>
      <c r="C28" s="54" t="s">
        <v>44</v>
      </c>
      <c r="D28" s="35" t="s">
        <v>36</v>
      </c>
      <c r="E28" s="35" t="s">
        <v>50</v>
      </c>
      <c r="F28" s="26"/>
      <c r="G28" s="83">
        <v>22.5</v>
      </c>
      <c r="H28" s="84">
        <v>4</v>
      </c>
      <c r="I28" s="38"/>
      <c r="J28" s="29"/>
      <c r="K28" s="29"/>
      <c r="L28" s="29"/>
      <c r="M28" s="39"/>
      <c r="N28" s="29"/>
      <c r="O28" s="40"/>
      <c r="P28" s="29"/>
      <c r="Q28" s="41"/>
      <c r="R28" s="29"/>
      <c r="S28" s="8"/>
      <c r="T28" s="29"/>
    </row>
    <row r="29" spans="1:20">
      <c r="A29" s="34">
        <v>4</v>
      </c>
      <c r="B29" s="35" t="s">
        <v>43</v>
      </c>
      <c r="C29" s="54" t="s">
        <v>44</v>
      </c>
      <c r="D29" s="35" t="s">
        <v>37</v>
      </c>
      <c r="E29" s="35" t="s">
        <v>50</v>
      </c>
      <c r="F29" s="26"/>
      <c r="G29" s="83">
        <v>22.5</v>
      </c>
      <c r="H29" s="84">
        <v>4</v>
      </c>
      <c r="I29" s="38"/>
      <c r="J29" s="29"/>
      <c r="K29" s="29"/>
      <c r="L29" s="29"/>
      <c r="M29" s="39"/>
      <c r="N29" s="29"/>
      <c r="O29" s="40"/>
      <c r="P29" s="29"/>
      <c r="Q29" s="41"/>
      <c r="R29" s="29"/>
      <c r="S29" s="8"/>
      <c r="T29" s="29"/>
    </row>
    <row r="30" spans="1:20">
      <c r="A30" s="34">
        <v>4</v>
      </c>
      <c r="B30" s="35" t="s">
        <v>43</v>
      </c>
      <c r="C30" s="54" t="s">
        <v>44</v>
      </c>
      <c r="D30" s="35" t="s">
        <v>38</v>
      </c>
      <c r="E30" s="35" t="s">
        <v>50</v>
      </c>
      <c r="F30" s="26"/>
      <c r="G30" s="83">
        <v>44.2</v>
      </c>
      <c r="H30" s="84">
        <v>4</v>
      </c>
      <c r="I30" s="38"/>
      <c r="J30" s="29"/>
      <c r="K30" s="29"/>
      <c r="L30" s="29"/>
      <c r="M30" s="39"/>
      <c r="N30" s="29"/>
      <c r="O30" s="40"/>
      <c r="P30" s="29"/>
      <c r="Q30" s="41"/>
      <c r="R30" s="29"/>
      <c r="S30" s="8"/>
      <c r="T30" s="29"/>
    </row>
    <row r="31" spans="1:20">
      <c r="A31" s="34">
        <v>4</v>
      </c>
      <c r="B31" s="35" t="s">
        <v>43</v>
      </c>
      <c r="C31" s="54" t="s">
        <v>44</v>
      </c>
      <c r="D31" s="54"/>
      <c r="E31" s="54"/>
      <c r="F31" s="26"/>
      <c r="G31" s="27"/>
      <c r="H31" s="37"/>
      <c r="I31" s="38"/>
      <c r="J31" s="29"/>
      <c r="K31" s="29"/>
      <c r="L31" s="29"/>
      <c r="M31" s="39"/>
      <c r="N31" s="29"/>
      <c r="O31" s="40"/>
      <c r="P31" s="29"/>
      <c r="Q31" s="41"/>
      <c r="R31" s="29"/>
      <c r="S31" s="8"/>
      <c r="T31" s="29"/>
    </row>
    <row r="32" spans="1:20">
      <c r="A32" s="43">
        <v>4</v>
      </c>
      <c r="B32" s="44" t="s">
        <v>43</v>
      </c>
      <c r="C32" s="45" t="s">
        <v>44</v>
      </c>
      <c r="D32" s="45"/>
      <c r="E32" s="45"/>
      <c r="F32" s="46"/>
      <c r="G32" s="47">
        <v>1073.6000000000001</v>
      </c>
      <c r="H32" s="48"/>
      <c r="I32" s="49"/>
      <c r="J32" s="50"/>
      <c r="K32" s="50"/>
      <c r="L32" s="50"/>
      <c r="M32" s="47"/>
      <c r="N32" s="50"/>
      <c r="O32" s="51"/>
      <c r="P32" s="52"/>
      <c r="Q32" s="52"/>
      <c r="R32" s="52"/>
      <c r="S32" s="8"/>
      <c r="T32" s="53"/>
    </row>
    <row r="33" spans="1:20">
      <c r="A33" s="34">
        <v>7</v>
      </c>
      <c r="B33" s="35" t="s">
        <v>51</v>
      </c>
      <c r="C33" s="54" t="s">
        <v>52</v>
      </c>
      <c r="D33" s="54"/>
      <c r="E33" s="54"/>
      <c r="F33" s="26"/>
      <c r="G33" s="27"/>
      <c r="H33" s="37"/>
      <c r="I33" s="38"/>
      <c r="J33" s="29"/>
      <c r="K33" s="29"/>
      <c r="L33" s="29"/>
      <c r="M33" s="39"/>
      <c r="N33" s="29"/>
      <c r="O33" s="40"/>
      <c r="P33" s="29"/>
      <c r="Q33" s="41"/>
      <c r="R33" s="29"/>
      <c r="S33" s="8"/>
      <c r="T33" s="29"/>
    </row>
    <row r="34" spans="1:20">
      <c r="A34" s="34">
        <v>7</v>
      </c>
      <c r="B34" s="35" t="s">
        <v>51</v>
      </c>
      <c r="C34" s="54" t="s">
        <v>52</v>
      </c>
      <c r="D34" s="35" t="s">
        <v>36</v>
      </c>
      <c r="E34" s="35"/>
      <c r="F34" s="26"/>
      <c r="G34" s="83">
        <v>133</v>
      </c>
      <c r="H34" s="84">
        <v>2</v>
      </c>
      <c r="I34" s="38"/>
      <c r="J34" s="29"/>
      <c r="K34" s="29"/>
      <c r="L34" s="29"/>
      <c r="M34" s="39"/>
      <c r="N34" s="29"/>
      <c r="O34" s="40"/>
      <c r="P34" s="29"/>
      <c r="Q34" s="41"/>
      <c r="R34" s="29"/>
      <c r="S34" s="8"/>
      <c r="T34" s="29"/>
    </row>
    <row r="35" spans="1:20">
      <c r="A35" s="34">
        <v>7</v>
      </c>
      <c r="B35" s="35" t="s">
        <v>51</v>
      </c>
      <c r="C35" s="54" t="s">
        <v>52</v>
      </c>
      <c r="D35" s="35" t="s">
        <v>37</v>
      </c>
      <c r="E35" s="35"/>
      <c r="F35" s="26"/>
      <c r="G35" s="83">
        <v>100</v>
      </c>
      <c r="H35" s="84">
        <v>2</v>
      </c>
      <c r="I35" s="38"/>
      <c r="J35" s="29"/>
      <c r="K35" s="29"/>
      <c r="L35" s="29"/>
      <c r="M35" s="39"/>
      <c r="N35" s="29"/>
      <c r="O35" s="40"/>
      <c r="P35" s="29"/>
      <c r="Q35" s="41"/>
      <c r="R35" s="29"/>
      <c r="S35" s="8"/>
      <c r="T35" s="29"/>
    </row>
    <row r="36" spans="1:20">
      <c r="A36" s="34">
        <v>7</v>
      </c>
      <c r="B36" s="35" t="s">
        <v>51</v>
      </c>
      <c r="C36" s="54" t="s">
        <v>52</v>
      </c>
      <c r="D36" s="54"/>
      <c r="E36" s="54"/>
      <c r="F36" s="26"/>
      <c r="G36" s="27"/>
      <c r="H36" s="37"/>
      <c r="I36" s="38"/>
      <c r="J36" s="29"/>
      <c r="K36" s="29"/>
      <c r="L36" s="29"/>
      <c r="M36" s="39"/>
      <c r="N36" s="29"/>
      <c r="O36" s="40"/>
      <c r="P36" s="29"/>
      <c r="Q36" s="41"/>
      <c r="R36" s="29"/>
      <c r="S36" s="8"/>
      <c r="T36" s="29"/>
    </row>
    <row r="37" spans="1:20">
      <c r="A37" s="43">
        <v>7</v>
      </c>
      <c r="B37" s="44" t="s">
        <v>51</v>
      </c>
      <c r="C37" s="45" t="s">
        <v>52</v>
      </c>
      <c r="D37" s="45"/>
      <c r="E37" s="45"/>
      <c r="F37" s="46"/>
      <c r="G37" s="47">
        <v>233</v>
      </c>
      <c r="H37" s="48"/>
      <c r="I37" s="49"/>
      <c r="J37" s="50"/>
      <c r="K37" s="50"/>
      <c r="L37" s="50"/>
      <c r="M37" s="47"/>
      <c r="N37" s="50"/>
      <c r="O37" s="51"/>
      <c r="P37" s="52"/>
      <c r="Q37" s="52"/>
      <c r="R37" s="52"/>
      <c r="S37" s="8"/>
      <c r="T37" s="53"/>
    </row>
    <row r="38" spans="1:20">
      <c r="A38" s="34">
        <v>8</v>
      </c>
      <c r="B38" s="55" t="s">
        <v>53</v>
      </c>
      <c r="C38" s="35" t="s">
        <v>54</v>
      </c>
      <c r="D38" s="35"/>
      <c r="E38" s="35"/>
      <c r="F38" s="26"/>
      <c r="G38" s="27"/>
      <c r="H38" s="37"/>
      <c r="I38" s="38"/>
      <c r="J38" s="29"/>
      <c r="K38" s="29"/>
      <c r="L38" s="29"/>
      <c r="M38" s="39"/>
      <c r="N38" s="29"/>
      <c r="O38" s="40"/>
      <c r="P38" s="29"/>
      <c r="Q38" s="56"/>
      <c r="R38" s="29"/>
      <c r="S38" s="8"/>
      <c r="T38" s="29"/>
    </row>
    <row r="39" spans="1:20">
      <c r="A39" s="34">
        <v>8</v>
      </c>
      <c r="B39" s="55" t="s">
        <v>53</v>
      </c>
      <c r="C39" s="35" t="s">
        <v>54</v>
      </c>
      <c r="D39" s="35" t="s">
        <v>36</v>
      </c>
      <c r="E39" s="35"/>
      <c r="F39" s="26"/>
      <c r="G39" s="83">
        <v>50</v>
      </c>
      <c r="H39" s="84">
        <v>2</v>
      </c>
      <c r="I39" s="38"/>
      <c r="J39" s="29"/>
      <c r="K39" s="29"/>
      <c r="L39" s="29"/>
      <c r="M39" s="39"/>
      <c r="N39" s="29"/>
      <c r="O39" s="40"/>
      <c r="P39" s="29"/>
      <c r="Q39" s="56"/>
      <c r="R39" s="29"/>
      <c r="S39" s="8"/>
      <c r="T39" s="29"/>
    </row>
    <row r="40" spans="1:20">
      <c r="A40" s="34">
        <v>8</v>
      </c>
      <c r="B40" s="55" t="s">
        <v>53</v>
      </c>
      <c r="C40" s="35" t="s">
        <v>54</v>
      </c>
      <c r="D40" s="35" t="s">
        <v>37</v>
      </c>
      <c r="E40" s="35"/>
      <c r="F40" s="26"/>
      <c r="G40" s="83">
        <v>33</v>
      </c>
      <c r="H40" s="84">
        <v>2</v>
      </c>
      <c r="I40" s="38"/>
      <c r="J40" s="29"/>
      <c r="K40" s="29"/>
      <c r="L40" s="29"/>
      <c r="M40" s="39"/>
      <c r="N40" s="29"/>
      <c r="O40" s="40"/>
      <c r="P40" s="29"/>
      <c r="Q40" s="56"/>
      <c r="R40" s="29"/>
      <c r="S40" s="8"/>
      <c r="T40" s="29"/>
    </row>
    <row r="41" spans="1:20">
      <c r="A41" s="34">
        <v>8</v>
      </c>
      <c r="B41" s="55" t="s">
        <v>53</v>
      </c>
      <c r="C41" s="35" t="s">
        <v>54</v>
      </c>
      <c r="D41" s="35" t="s">
        <v>36</v>
      </c>
      <c r="E41" s="35" t="s">
        <v>55</v>
      </c>
      <c r="F41" s="26"/>
      <c r="G41" s="83">
        <v>150</v>
      </c>
      <c r="H41" s="84">
        <v>4</v>
      </c>
      <c r="I41" s="38"/>
      <c r="J41" s="29"/>
      <c r="K41" s="29"/>
      <c r="L41" s="29"/>
      <c r="M41" s="39"/>
      <c r="N41" s="29"/>
      <c r="O41" s="40"/>
      <c r="P41" s="29"/>
      <c r="Q41" s="56"/>
      <c r="R41" s="29"/>
      <c r="S41" s="8"/>
      <c r="T41" s="29"/>
    </row>
    <row r="42" spans="1:20">
      <c r="A42" s="34">
        <v>8</v>
      </c>
      <c r="B42" s="55" t="s">
        <v>53</v>
      </c>
      <c r="C42" s="35" t="s">
        <v>54</v>
      </c>
      <c r="D42" s="35" t="s">
        <v>37</v>
      </c>
      <c r="E42" s="35" t="s">
        <v>56</v>
      </c>
      <c r="F42" s="26"/>
      <c r="G42" s="83">
        <v>150</v>
      </c>
      <c r="H42" s="84">
        <v>4</v>
      </c>
      <c r="I42" s="38"/>
      <c r="J42" s="29"/>
      <c r="K42" s="29"/>
      <c r="L42" s="29"/>
      <c r="M42" s="39"/>
      <c r="N42" s="29"/>
      <c r="O42" s="40"/>
      <c r="P42" s="29"/>
      <c r="Q42" s="56"/>
      <c r="R42" s="29"/>
      <c r="S42" s="8"/>
      <c r="T42" s="29"/>
    </row>
    <row r="43" spans="1:20">
      <c r="A43" s="34">
        <v>8</v>
      </c>
      <c r="B43" s="55" t="s">
        <v>53</v>
      </c>
      <c r="C43" s="35" t="s">
        <v>54</v>
      </c>
      <c r="D43" s="57"/>
      <c r="E43" s="57"/>
      <c r="F43" s="26"/>
      <c r="G43" s="27"/>
      <c r="H43" s="37"/>
      <c r="I43" s="38"/>
      <c r="J43" s="29"/>
      <c r="K43" s="29"/>
      <c r="L43" s="29"/>
      <c r="M43" s="39"/>
      <c r="N43" s="29"/>
      <c r="O43" s="40"/>
      <c r="P43" s="29"/>
      <c r="Q43" s="41"/>
      <c r="R43" s="29"/>
      <c r="S43" s="8"/>
      <c r="T43" s="29"/>
    </row>
    <row r="44" spans="1:20">
      <c r="A44" s="43">
        <v>8</v>
      </c>
      <c r="B44" s="44" t="s">
        <v>53</v>
      </c>
      <c r="C44" s="45" t="s">
        <v>54</v>
      </c>
      <c r="D44" s="45"/>
      <c r="E44" s="45"/>
      <c r="F44" s="46"/>
      <c r="G44" s="47">
        <v>383</v>
      </c>
      <c r="H44" s="48"/>
      <c r="I44" s="49"/>
      <c r="J44" s="50"/>
      <c r="K44" s="50"/>
      <c r="L44" s="50"/>
      <c r="M44" s="47"/>
      <c r="N44" s="50"/>
      <c r="O44" s="51"/>
      <c r="P44" s="52"/>
      <c r="Q44" s="52"/>
      <c r="R44" s="52"/>
      <c r="S44" s="8"/>
      <c r="T44" s="53"/>
    </row>
    <row r="45" spans="1:20">
      <c r="A45" s="34">
        <v>22</v>
      </c>
      <c r="B45" s="58" t="s">
        <v>57</v>
      </c>
      <c r="C45" s="58" t="s">
        <v>58</v>
      </c>
      <c r="D45" s="59"/>
      <c r="E45" s="59"/>
      <c r="F45" s="60"/>
      <c r="G45" s="61"/>
      <c r="H45" s="62"/>
      <c r="I45" s="63"/>
      <c r="J45" s="29"/>
      <c r="K45" s="29"/>
      <c r="L45" s="29"/>
      <c r="M45" s="39"/>
      <c r="N45" s="29"/>
      <c r="O45" s="40"/>
      <c r="P45" s="29"/>
      <c r="Q45" s="41"/>
      <c r="R45" s="29"/>
      <c r="S45" s="8"/>
      <c r="T45" s="29"/>
    </row>
    <row r="46" spans="1:20">
      <c r="A46" s="34">
        <v>22</v>
      </c>
      <c r="B46" s="58" t="s">
        <v>57</v>
      </c>
      <c r="C46" s="64" t="s">
        <v>58</v>
      </c>
      <c r="D46" s="65" t="s">
        <v>59</v>
      </c>
      <c r="E46" s="65"/>
      <c r="F46" s="26"/>
      <c r="G46" s="85">
        <v>374</v>
      </c>
      <c r="H46" s="86">
        <v>12</v>
      </c>
      <c r="I46" s="38"/>
      <c r="J46" s="29"/>
      <c r="K46" s="29"/>
      <c r="L46" s="29"/>
      <c r="M46" s="39"/>
      <c r="N46" s="29"/>
      <c r="O46" s="40"/>
      <c r="P46" s="29"/>
      <c r="Q46" s="56"/>
      <c r="R46" s="29"/>
      <c r="S46" s="8"/>
      <c r="T46" s="29"/>
    </row>
    <row r="47" spans="1:20">
      <c r="A47" s="34">
        <v>22</v>
      </c>
      <c r="B47" s="58" t="s">
        <v>57</v>
      </c>
      <c r="C47" s="64" t="s">
        <v>58</v>
      </c>
      <c r="D47" s="65" t="s">
        <v>60</v>
      </c>
      <c r="E47" s="65"/>
      <c r="F47" s="26"/>
      <c r="G47" s="85">
        <v>509</v>
      </c>
      <c r="H47" s="86">
        <v>6</v>
      </c>
      <c r="I47" s="38"/>
      <c r="J47" s="88"/>
      <c r="K47" s="29"/>
      <c r="L47" s="29"/>
      <c r="M47" s="39"/>
      <c r="N47" s="29"/>
      <c r="O47" s="40"/>
      <c r="P47" s="29"/>
      <c r="Q47" s="56"/>
      <c r="R47" s="29"/>
      <c r="S47" s="8"/>
      <c r="T47" s="29"/>
    </row>
    <row r="48" spans="1:20">
      <c r="A48" s="34">
        <v>22</v>
      </c>
      <c r="B48" s="58" t="s">
        <v>57</v>
      </c>
      <c r="C48" s="64" t="s">
        <v>58</v>
      </c>
      <c r="D48" s="66" t="s">
        <v>61</v>
      </c>
      <c r="E48" s="65" t="s">
        <v>62</v>
      </c>
      <c r="F48" s="26"/>
      <c r="G48" s="85">
        <v>1507</v>
      </c>
      <c r="H48" s="86">
        <v>4</v>
      </c>
      <c r="I48" s="38"/>
      <c r="J48" s="95"/>
      <c r="K48" s="29"/>
      <c r="L48" s="29"/>
      <c r="M48" s="39"/>
      <c r="N48" s="29"/>
      <c r="O48" s="40"/>
      <c r="P48" s="29"/>
      <c r="Q48" s="56"/>
      <c r="R48" s="29"/>
      <c r="S48" s="8"/>
      <c r="T48" s="29"/>
    </row>
    <row r="49" spans="1:20">
      <c r="A49" s="34">
        <v>22</v>
      </c>
      <c r="B49" s="58" t="s">
        <v>57</v>
      </c>
      <c r="C49" s="64" t="s">
        <v>58</v>
      </c>
      <c r="D49" s="65" t="s">
        <v>63</v>
      </c>
      <c r="E49" s="65"/>
      <c r="F49" s="26"/>
      <c r="G49" s="85">
        <v>2019</v>
      </c>
      <c r="H49" s="86">
        <v>3</v>
      </c>
      <c r="I49" s="38"/>
      <c r="J49" s="88"/>
      <c r="K49" s="29"/>
      <c r="L49" s="29"/>
      <c r="M49" s="39"/>
      <c r="N49" s="29"/>
      <c r="O49" s="40"/>
      <c r="P49" s="29"/>
      <c r="Q49" s="56"/>
      <c r="R49" s="29"/>
      <c r="S49" s="8"/>
      <c r="T49" s="29"/>
    </row>
    <row r="50" spans="1:20">
      <c r="A50" s="34">
        <v>22</v>
      </c>
      <c r="B50" s="58" t="s">
        <v>57</v>
      </c>
      <c r="C50" s="64" t="s">
        <v>58</v>
      </c>
      <c r="D50" s="65" t="s">
        <v>38</v>
      </c>
      <c r="E50" s="65"/>
      <c r="F50" s="26"/>
      <c r="G50" s="85">
        <v>4059.2</v>
      </c>
      <c r="H50" s="86">
        <v>3</v>
      </c>
      <c r="I50" s="38"/>
      <c r="J50" s="88"/>
      <c r="K50" s="29"/>
      <c r="L50" s="29"/>
      <c r="M50" s="39"/>
      <c r="N50" s="29"/>
      <c r="O50" s="40"/>
      <c r="P50" s="29"/>
      <c r="Q50" s="56"/>
      <c r="R50" s="29"/>
      <c r="S50" s="8"/>
      <c r="T50" s="29"/>
    </row>
    <row r="51" spans="1:20">
      <c r="A51" s="34">
        <v>22</v>
      </c>
      <c r="B51" s="58" t="s">
        <v>57</v>
      </c>
      <c r="C51" s="64" t="s">
        <v>58</v>
      </c>
      <c r="D51" s="66" t="s">
        <v>64</v>
      </c>
      <c r="E51" s="66"/>
      <c r="F51" s="26"/>
      <c r="G51" s="85">
        <v>154</v>
      </c>
      <c r="H51" s="86">
        <v>3</v>
      </c>
      <c r="I51" s="38"/>
      <c r="J51" s="29"/>
      <c r="K51" s="29"/>
      <c r="L51" s="29"/>
      <c r="M51" s="39"/>
      <c r="N51" s="29"/>
      <c r="O51" s="40"/>
      <c r="P51" s="29"/>
      <c r="Q51" s="56"/>
      <c r="R51" s="29"/>
      <c r="S51" s="8"/>
      <c r="T51" s="29"/>
    </row>
    <row r="52" spans="1:20">
      <c r="A52" s="34">
        <v>22</v>
      </c>
      <c r="B52" s="58" t="s">
        <v>57</v>
      </c>
      <c r="C52" s="58" t="s">
        <v>58</v>
      </c>
      <c r="D52" s="59"/>
      <c r="E52" s="59"/>
      <c r="F52" s="67"/>
      <c r="G52" s="68"/>
      <c r="H52" s="62"/>
      <c r="I52" s="69"/>
      <c r="J52" s="29"/>
      <c r="K52" s="29"/>
      <c r="L52" s="29"/>
      <c r="M52" s="39"/>
      <c r="N52" s="29"/>
      <c r="O52" s="40"/>
      <c r="P52" s="29"/>
      <c r="Q52" s="41"/>
      <c r="R52" s="29"/>
      <c r="S52" s="8"/>
      <c r="T52" s="29"/>
    </row>
    <row r="53" spans="1:20">
      <c r="A53" s="43">
        <v>22</v>
      </c>
      <c r="B53" s="44" t="s">
        <v>57</v>
      </c>
      <c r="C53" s="45" t="s">
        <v>58</v>
      </c>
      <c r="D53" s="45"/>
      <c r="E53" s="45"/>
      <c r="F53" s="46"/>
      <c r="G53" s="47">
        <v>8622.2000000000007</v>
      </c>
      <c r="H53" s="48"/>
      <c r="I53" s="49"/>
      <c r="J53" s="50"/>
      <c r="K53" s="50"/>
      <c r="L53" s="50"/>
      <c r="M53" s="47"/>
      <c r="N53" s="50"/>
      <c r="O53" s="51"/>
      <c r="P53" s="52"/>
      <c r="Q53" s="52"/>
      <c r="R53" s="52"/>
      <c r="S53" s="8"/>
      <c r="T53" s="53"/>
    </row>
    <row r="54" spans="1:20">
      <c r="A54" s="34">
        <v>23</v>
      </c>
      <c r="B54" s="58" t="s">
        <v>65</v>
      </c>
      <c r="C54" s="58" t="s">
        <v>66</v>
      </c>
      <c r="D54" s="59"/>
      <c r="E54" s="59"/>
      <c r="F54" s="60"/>
      <c r="G54" s="61"/>
      <c r="H54" s="62"/>
      <c r="I54" s="63"/>
      <c r="J54" s="29"/>
      <c r="K54" s="29"/>
      <c r="L54" s="29"/>
      <c r="M54" s="39"/>
      <c r="N54" s="29"/>
      <c r="O54" s="40"/>
      <c r="P54" s="29"/>
      <c r="Q54" s="41"/>
      <c r="R54" s="29"/>
      <c r="S54" s="8"/>
      <c r="T54" s="29"/>
    </row>
    <row r="55" spans="1:20">
      <c r="A55" s="34">
        <v>23</v>
      </c>
      <c r="B55" s="58" t="s">
        <v>65</v>
      </c>
      <c r="C55" s="64" t="s">
        <v>66</v>
      </c>
      <c r="D55" s="65" t="s">
        <v>36</v>
      </c>
      <c r="E55" s="65"/>
      <c r="F55" s="26"/>
      <c r="G55" s="85">
        <v>1250</v>
      </c>
      <c r="H55" s="86">
        <v>6</v>
      </c>
      <c r="I55" s="38"/>
      <c r="J55" s="29"/>
      <c r="K55" s="29"/>
      <c r="L55" s="29"/>
      <c r="M55" s="39"/>
      <c r="N55" s="29"/>
      <c r="O55" s="40"/>
      <c r="P55" s="29"/>
      <c r="Q55" s="56"/>
      <c r="R55" s="29"/>
      <c r="S55" s="8"/>
      <c r="T55" s="29"/>
    </row>
    <row r="56" spans="1:20">
      <c r="A56" s="34">
        <v>23</v>
      </c>
      <c r="B56" s="58" t="s">
        <v>65</v>
      </c>
      <c r="C56" s="64" t="s">
        <v>66</v>
      </c>
      <c r="D56" s="65" t="s">
        <v>37</v>
      </c>
      <c r="E56" s="65"/>
      <c r="F56" s="26"/>
      <c r="G56" s="85">
        <v>1155</v>
      </c>
      <c r="H56" s="86">
        <v>3</v>
      </c>
      <c r="I56" s="87"/>
      <c r="J56" s="88"/>
      <c r="K56" s="29"/>
      <c r="L56" s="29"/>
      <c r="M56" s="39"/>
      <c r="N56" s="29"/>
      <c r="O56" s="40"/>
      <c r="P56" s="29"/>
      <c r="Q56" s="56"/>
      <c r="R56" s="29"/>
      <c r="S56" s="8"/>
      <c r="T56" s="29"/>
    </row>
    <row r="57" spans="1:20">
      <c r="A57" s="89">
        <v>23</v>
      </c>
      <c r="B57" s="90" t="s">
        <v>65</v>
      </c>
      <c r="C57" s="91" t="s">
        <v>66</v>
      </c>
      <c r="D57" s="92" t="s">
        <v>38</v>
      </c>
      <c r="E57" s="92"/>
      <c r="F57" s="26"/>
      <c r="G57" s="85">
        <v>720</v>
      </c>
      <c r="H57" s="86">
        <v>1</v>
      </c>
      <c r="I57" s="87"/>
      <c r="J57" s="88"/>
      <c r="K57" s="29"/>
      <c r="L57" s="29"/>
      <c r="M57" s="39"/>
      <c r="N57" s="29"/>
      <c r="O57" s="40"/>
      <c r="P57" s="29"/>
      <c r="Q57" s="56"/>
      <c r="R57" s="29"/>
      <c r="S57" s="8"/>
      <c r="T57" s="29"/>
    </row>
    <row r="58" spans="1:20">
      <c r="A58" s="34">
        <v>23</v>
      </c>
      <c r="B58" s="58" t="s">
        <v>65</v>
      </c>
      <c r="C58" s="58" t="s">
        <v>66</v>
      </c>
      <c r="D58" s="59"/>
      <c r="E58" s="59"/>
      <c r="F58" s="67"/>
      <c r="G58" s="68"/>
      <c r="H58" s="62"/>
      <c r="I58" s="69"/>
      <c r="J58" s="29"/>
      <c r="K58" s="29"/>
      <c r="L58" s="29"/>
      <c r="M58" s="39"/>
      <c r="N58" s="29"/>
      <c r="O58" s="40"/>
      <c r="P58" s="29"/>
      <c r="Q58" s="41"/>
      <c r="R58" s="29"/>
      <c r="S58" s="8"/>
      <c r="T58" s="29"/>
    </row>
    <row r="59" spans="1:20">
      <c r="A59" s="43">
        <v>23</v>
      </c>
      <c r="B59" s="44" t="s">
        <v>65</v>
      </c>
      <c r="C59" s="45" t="s">
        <v>66</v>
      </c>
      <c r="D59" s="45"/>
      <c r="E59" s="45"/>
      <c r="F59" s="46"/>
      <c r="G59" s="47">
        <v>3125</v>
      </c>
      <c r="H59" s="48"/>
      <c r="I59" s="49"/>
      <c r="J59" s="50"/>
      <c r="K59" s="50"/>
      <c r="L59" s="50"/>
      <c r="M59" s="47"/>
      <c r="N59" s="50"/>
      <c r="O59" s="51"/>
      <c r="P59" s="52"/>
      <c r="Q59" s="52"/>
      <c r="R59" s="52"/>
      <c r="S59" s="8"/>
      <c r="T59" s="53"/>
    </row>
    <row r="60" spans="1:20">
      <c r="A60" s="34">
        <v>24</v>
      </c>
      <c r="B60" s="58" t="s">
        <v>67</v>
      </c>
      <c r="C60" s="58" t="s">
        <v>68</v>
      </c>
      <c r="D60" s="59"/>
      <c r="E60" s="59"/>
      <c r="F60" s="60"/>
      <c r="G60" s="61"/>
      <c r="H60" s="62"/>
      <c r="I60" s="63"/>
      <c r="J60" s="29"/>
      <c r="K60" s="29"/>
      <c r="L60" s="29"/>
      <c r="M60" s="39"/>
      <c r="N60" s="29"/>
      <c r="O60" s="40"/>
      <c r="P60" s="29"/>
      <c r="Q60" s="41"/>
      <c r="R60" s="29"/>
      <c r="S60" s="8"/>
      <c r="T60" s="29"/>
    </row>
    <row r="61" spans="1:20">
      <c r="A61" s="89">
        <v>24</v>
      </c>
      <c r="B61" s="90" t="s">
        <v>67</v>
      </c>
      <c r="C61" s="91" t="s">
        <v>68</v>
      </c>
      <c r="D61" s="93" t="s">
        <v>69</v>
      </c>
      <c r="E61" s="93" t="s">
        <v>62</v>
      </c>
      <c r="F61" s="26"/>
      <c r="G61" s="85">
        <v>1119</v>
      </c>
      <c r="H61" s="86">
        <v>4</v>
      </c>
      <c r="I61" s="87"/>
      <c r="J61" s="95"/>
      <c r="K61" s="29"/>
      <c r="L61" s="29"/>
      <c r="M61" s="39"/>
      <c r="N61" s="29"/>
      <c r="O61" s="40"/>
      <c r="P61" s="29"/>
      <c r="Q61" s="56"/>
      <c r="R61" s="29"/>
      <c r="S61" s="8"/>
      <c r="T61" s="29"/>
    </row>
    <row r="62" spans="1:20">
      <c r="A62" s="89">
        <v>24</v>
      </c>
      <c r="B62" s="90" t="s">
        <v>67</v>
      </c>
      <c r="C62" s="91" t="s">
        <v>68</v>
      </c>
      <c r="D62" s="93" t="s">
        <v>70</v>
      </c>
      <c r="E62" s="93" t="s">
        <v>62</v>
      </c>
      <c r="F62" s="26"/>
      <c r="G62" s="85">
        <v>160</v>
      </c>
      <c r="H62" s="86">
        <v>4</v>
      </c>
      <c r="I62" s="87"/>
      <c r="J62" s="95"/>
      <c r="K62" s="29"/>
      <c r="L62" s="29"/>
      <c r="M62" s="39"/>
      <c r="N62" s="29"/>
      <c r="O62" s="40"/>
      <c r="P62" s="29"/>
      <c r="Q62" s="56"/>
      <c r="R62" s="29"/>
      <c r="S62" s="8"/>
      <c r="T62" s="29"/>
    </row>
    <row r="63" spans="1:20">
      <c r="A63" s="89">
        <v>24</v>
      </c>
      <c r="B63" s="90" t="s">
        <v>67</v>
      </c>
      <c r="C63" s="91" t="s">
        <v>68</v>
      </c>
      <c r="D63" s="93" t="s">
        <v>71</v>
      </c>
      <c r="E63" s="93"/>
      <c r="F63" s="26"/>
      <c r="G63" s="85">
        <v>230</v>
      </c>
      <c r="H63" s="86">
        <v>12</v>
      </c>
      <c r="I63" s="87"/>
      <c r="J63" s="88"/>
      <c r="K63" s="29"/>
      <c r="L63" s="29"/>
      <c r="M63" s="39"/>
      <c r="N63" s="29"/>
      <c r="O63" s="40"/>
      <c r="P63" s="29"/>
      <c r="Q63" s="56"/>
      <c r="R63" s="29"/>
      <c r="S63" s="8"/>
      <c r="T63" s="29"/>
    </row>
    <row r="64" spans="1:20">
      <c r="A64" s="89">
        <v>24</v>
      </c>
      <c r="B64" s="90" t="s">
        <v>67</v>
      </c>
      <c r="C64" s="91" t="s">
        <v>68</v>
      </c>
      <c r="D64" s="93" t="s">
        <v>72</v>
      </c>
      <c r="E64" s="93"/>
      <c r="F64" s="26"/>
      <c r="G64" s="85">
        <v>230</v>
      </c>
      <c r="H64" s="86">
        <v>6</v>
      </c>
      <c r="I64" s="38"/>
      <c r="J64" s="29"/>
      <c r="K64" s="29"/>
      <c r="L64" s="29"/>
      <c r="M64" s="39"/>
      <c r="N64" s="29"/>
      <c r="O64" s="40"/>
      <c r="P64" s="29"/>
      <c r="Q64" s="56"/>
      <c r="R64" s="29"/>
      <c r="S64" s="8"/>
      <c r="T64" s="29"/>
    </row>
    <row r="65" spans="1:20">
      <c r="A65" s="89">
        <v>24</v>
      </c>
      <c r="B65" s="90" t="s">
        <v>67</v>
      </c>
      <c r="C65" s="91" t="s">
        <v>68</v>
      </c>
      <c r="D65" s="93" t="s">
        <v>73</v>
      </c>
      <c r="E65" s="93"/>
      <c r="F65" s="26"/>
      <c r="G65" s="85">
        <v>1119</v>
      </c>
      <c r="H65" s="86">
        <v>2</v>
      </c>
      <c r="I65" s="38"/>
      <c r="J65" s="29"/>
      <c r="K65" s="29"/>
      <c r="L65" s="29"/>
      <c r="M65" s="39"/>
      <c r="N65" s="29"/>
      <c r="O65" s="40"/>
      <c r="P65" s="29"/>
      <c r="Q65" s="56"/>
      <c r="R65" s="29"/>
      <c r="S65" s="8"/>
      <c r="T65" s="29"/>
    </row>
    <row r="66" spans="1:20">
      <c r="A66" s="89">
        <v>24</v>
      </c>
      <c r="B66" s="90" t="s">
        <v>67</v>
      </c>
      <c r="C66" s="91" t="s">
        <v>68</v>
      </c>
      <c r="D66" s="93" t="s">
        <v>74</v>
      </c>
      <c r="E66" s="93"/>
      <c r="F66" s="26"/>
      <c r="G66" s="85">
        <v>240</v>
      </c>
      <c r="H66" s="86">
        <v>6</v>
      </c>
      <c r="I66" s="38"/>
      <c r="J66" s="29"/>
      <c r="K66" s="29"/>
      <c r="L66" s="29"/>
      <c r="M66" s="39"/>
      <c r="N66" s="29"/>
      <c r="O66" s="40"/>
      <c r="P66" s="29"/>
      <c r="Q66" s="56"/>
      <c r="R66" s="29"/>
      <c r="S66" s="8"/>
      <c r="T66" s="29"/>
    </row>
    <row r="67" spans="1:20">
      <c r="A67" s="34">
        <v>24</v>
      </c>
      <c r="B67" s="58" t="s">
        <v>67</v>
      </c>
      <c r="C67" s="64" t="s">
        <v>68</v>
      </c>
      <c r="D67" s="65" t="s">
        <v>38</v>
      </c>
      <c r="E67" s="65"/>
      <c r="F67" s="26"/>
      <c r="G67" s="85">
        <v>2168</v>
      </c>
      <c r="H67" s="86">
        <v>3</v>
      </c>
      <c r="I67" s="38"/>
      <c r="J67" s="29"/>
      <c r="K67" s="29"/>
      <c r="L67" s="29"/>
      <c r="M67" s="39"/>
      <c r="N67" s="29"/>
      <c r="O67" s="40"/>
      <c r="P67" s="29"/>
      <c r="Q67" s="56"/>
      <c r="R67" s="29"/>
      <c r="S67" s="8"/>
      <c r="T67" s="29"/>
    </row>
    <row r="68" spans="1:20">
      <c r="A68" s="34">
        <v>24</v>
      </c>
      <c r="B68" s="58" t="s">
        <v>67</v>
      </c>
      <c r="C68" s="64" t="s">
        <v>68</v>
      </c>
      <c r="D68" s="65" t="s">
        <v>75</v>
      </c>
      <c r="E68" s="65"/>
      <c r="F68" s="26"/>
      <c r="G68" s="85">
        <v>111</v>
      </c>
      <c r="H68" s="86">
        <v>12</v>
      </c>
      <c r="I68" s="38"/>
      <c r="J68" s="29"/>
      <c r="K68" s="29"/>
      <c r="L68" s="29"/>
      <c r="M68" s="39"/>
      <c r="N68" s="29"/>
      <c r="O68" s="40"/>
      <c r="P68" s="29"/>
      <c r="Q68" s="56"/>
      <c r="R68" s="29"/>
      <c r="S68" s="8"/>
      <c r="T68" s="29"/>
    </row>
    <row r="69" spans="1:20">
      <c r="A69" s="34">
        <v>24</v>
      </c>
      <c r="B69" s="58" t="s">
        <v>67</v>
      </c>
      <c r="C69" s="64" t="s">
        <v>68</v>
      </c>
      <c r="D69" s="65" t="s">
        <v>76</v>
      </c>
      <c r="E69" s="65"/>
      <c r="F69" s="26"/>
      <c r="G69" s="85">
        <v>111</v>
      </c>
      <c r="H69" s="86">
        <v>12</v>
      </c>
      <c r="I69" s="38"/>
      <c r="J69" s="29"/>
      <c r="K69" s="29"/>
      <c r="L69" s="29"/>
      <c r="M69" s="39"/>
      <c r="N69" s="29"/>
      <c r="O69" s="40"/>
      <c r="P69" s="29"/>
      <c r="Q69" s="56"/>
      <c r="R69" s="29"/>
      <c r="S69" s="8"/>
      <c r="T69" s="29"/>
    </row>
    <row r="70" spans="1:20">
      <c r="A70" s="34">
        <v>24</v>
      </c>
      <c r="B70" s="58" t="s">
        <v>67</v>
      </c>
      <c r="C70" s="64" t="s">
        <v>68</v>
      </c>
      <c r="D70" s="65" t="s">
        <v>77</v>
      </c>
      <c r="E70" s="65"/>
      <c r="F70" s="26"/>
      <c r="G70" s="85">
        <v>58</v>
      </c>
      <c r="H70" s="86">
        <v>12</v>
      </c>
      <c r="I70" s="38"/>
      <c r="J70" s="29"/>
      <c r="K70" s="29"/>
      <c r="L70" s="29"/>
      <c r="M70" s="39"/>
      <c r="N70" s="29"/>
      <c r="O70" s="40"/>
      <c r="P70" s="29"/>
      <c r="Q70" s="56"/>
      <c r="R70" s="29"/>
      <c r="S70" s="8"/>
      <c r="T70" s="29"/>
    </row>
    <row r="71" spans="1:20">
      <c r="A71" s="34">
        <v>24</v>
      </c>
      <c r="B71" s="58" t="s">
        <v>67</v>
      </c>
      <c r="C71" s="64" t="s">
        <v>68</v>
      </c>
      <c r="D71" s="65" t="s">
        <v>78</v>
      </c>
      <c r="E71" s="65"/>
      <c r="F71" s="26"/>
      <c r="G71" s="85">
        <v>58</v>
      </c>
      <c r="H71" s="86">
        <v>12</v>
      </c>
      <c r="I71" s="38"/>
      <c r="J71" s="29"/>
      <c r="K71" s="29"/>
      <c r="L71" s="29"/>
      <c r="M71" s="39"/>
      <c r="N71" s="29"/>
      <c r="O71" s="40"/>
      <c r="P71" s="29"/>
      <c r="Q71" s="56"/>
      <c r="R71" s="29"/>
      <c r="S71" s="8"/>
      <c r="T71" s="29"/>
    </row>
    <row r="72" spans="1:20">
      <c r="A72" s="34">
        <v>24</v>
      </c>
      <c r="B72" s="58" t="s">
        <v>67</v>
      </c>
      <c r="C72" s="64" t="s">
        <v>68</v>
      </c>
      <c r="D72" s="66" t="s">
        <v>79</v>
      </c>
      <c r="E72" s="66"/>
      <c r="F72" s="26"/>
      <c r="G72" s="85">
        <v>53</v>
      </c>
      <c r="H72" s="86">
        <v>12</v>
      </c>
      <c r="I72" s="38"/>
      <c r="J72" s="29"/>
      <c r="K72" s="29"/>
      <c r="L72" s="29"/>
      <c r="M72" s="39"/>
      <c r="N72" s="29"/>
      <c r="O72" s="40"/>
      <c r="P72" s="29"/>
      <c r="Q72" s="56"/>
      <c r="R72" s="29"/>
      <c r="S72" s="8"/>
      <c r="T72" s="29"/>
    </row>
    <row r="73" spans="1:20">
      <c r="A73" s="34">
        <v>24</v>
      </c>
      <c r="B73" s="58" t="s">
        <v>67</v>
      </c>
      <c r="C73" s="64" t="s">
        <v>68</v>
      </c>
      <c r="D73" s="66" t="s">
        <v>80</v>
      </c>
      <c r="E73" s="66"/>
      <c r="F73" s="26"/>
      <c r="G73" s="85">
        <v>53</v>
      </c>
      <c r="H73" s="86">
        <v>12</v>
      </c>
      <c r="I73" s="38"/>
      <c r="J73" s="29"/>
      <c r="K73" s="29"/>
      <c r="L73" s="29"/>
      <c r="M73" s="39"/>
      <c r="N73" s="29"/>
      <c r="O73" s="40"/>
      <c r="P73" s="29"/>
      <c r="Q73" s="56"/>
      <c r="R73" s="29"/>
      <c r="S73" s="8"/>
      <c r="T73" s="29"/>
    </row>
    <row r="74" spans="1:20">
      <c r="A74" s="34">
        <v>24</v>
      </c>
      <c r="B74" s="58" t="s">
        <v>67</v>
      </c>
      <c r="C74" s="58" t="s">
        <v>68</v>
      </c>
      <c r="D74" s="59"/>
      <c r="E74" s="59"/>
      <c r="F74" s="67"/>
      <c r="G74" s="68"/>
      <c r="H74" s="62"/>
      <c r="I74" s="69"/>
      <c r="J74" s="29"/>
      <c r="K74" s="29"/>
      <c r="L74" s="29"/>
      <c r="M74" s="39"/>
      <c r="N74" s="29"/>
      <c r="O74" s="40"/>
      <c r="P74" s="29"/>
      <c r="Q74" s="41"/>
      <c r="R74" s="29"/>
      <c r="S74" s="8"/>
      <c r="T74" s="29"/>
    </row>
    <row r="75" spans="1:20">
      <c r="A75" s="43">
        <v>24</v>
      </c>
      <c r="B75" s="44" t="s">
        <v>67</v>
      </c>
      <c r="C75" s="45" t="s">
        <v>68</v>
      </c>
      <c r="D75" s="45"/>
      <c r="E75" s="45"/>
      <c r="F75" s="46"/>
      <c r="G75" s="47">
        <v>5710</v>
      </c>
      <c r="H75" s="48"/>
      <c r="I75" s="49"/>
      <c r="J75" s="50"/>
      <c r="K75" s="50"/>
      <c r="L75" s="50"/>
      <c r="M75" s="47"/>
      <c r="N75" s="50"/>
      <c r="O75" s="51"/>
      <c r="P75" s="52"/>
      <c r="Q75" s="52"/>
      <c r="R75" s="52"/>
      <c r="S75" s="8"/>
      <c r="T75" s="53"/>
    </row>
    <row r="76" spans="1:20">
      <c r="A76" s="34">
        <v>25</v>
      </c>
      <c r="B76" s="58" t="s">
        <v>81</v>
      </c>
      <c r="C76" s="58"/>
      <c r="D76" s="59"/>
      <c r="E76" s="59"/>
      <c r="F76" s="60"/>
      <c r="G76" s="61"/>
      <c r="H76" s="62"/>
      <c r="I76" s="63"/>
      <c r="J76" s="29"/>
      <c r="K76" s="29"/>
      <c r="L76" s="29"/>
      <c r="M76" s="39"/>
      <c r="N76" s="29"/>
      <c r="O76" s="40"/>
      <c r="P76" s="29"/>
      <c r="Q76" s="41"/>
      <c r="R76" s="29"/>
      <c r="S76" s="8"/>
      <c r="T76" s="29"/>
    </row>
    <row r="77" spans="1:20">
      <c r="A77" s="34">
        <v>25</v>
      </c>
      <c r="B77" s="58" t="s">
        <v>81</v>
      </c>
      <c r="C77" s="64"/>
      <c r="D77" s="65" t="s">
        <v>36</v>
      </c>
      <c r="E77" s="65"/>
      <c r="F77" s="26"/>
      <c r="G77" s="85">
        <v>13</v>
      </c>
      <c r="H77" s="86">
        <v>2</v>
      </c>
      <c r="I77" s="38"/>
      <c r="J77" s="29"/>
      <c r="K77" s="29"/>
      <c r="L77" s="29"/>
      <c r="M77" s="39"/>
      <c r="N77" s="29"/>
      <c r="O77" s="40"/>
      <c r="P77" s="29"/>
      <c r="Q77" s="56"/>
      <c r="R77" s="29"/>
      <c r="S77" s="8"/>
      <c r="T77" s="29"/>
    </row>
    <row r="78" spans="1:20">
      <c r="A78" s="34">
        <v>25</v>
      </c>
      <c r="B78" s="58" t="s">
        <v>81</v>
      </c>
      <c r="C78" s="64"/>
      <c r="D78" s="65" t="s">
        <v>37</v>
      </c>
      <c r="E78" s="65"/>
      <c r="F78" s="26"/>
      <c r="G78" s="85">
        <v>13</v>
      </c>
      <c r="H78" s="86">
        <v>2</v>
      </c>
      <c r="I78" s="38"/>
      <c r="J78" s="29"/>
      <c r="K78" s="29"/>
      <c r="L78" s="29"/>
      <c r="M78" s="39"/>
      <c r="N78" s="29"/>
      <c r="O78" s="40"/>
      <c r="P78" s="29"/>
      <c r="Q78" s="56"/>
      <c r="R78" s="29"/>
      <c r="S78" s="8"/>
      <c r="T78" s="29"/>
    </row>
    <row r="79" spans="1:20">
      <c r="A79" s="34">
        <v>25</v>
      </c>
      <c r="B79" s="58" t="s">
        <v>81</v>
      </c>
      <c r="C79" s="58"/>
      <c r="D79" s="59"/>
      <c r="E79" s="59"/>
      <c r="F79" s="60"/>
      <c r="G79" s="61"/>
      <c r="H79" s="62"/>
      <c r="I79" s="63"/>
      <c r="J79" s="29"/>
      <c r="K79" s="29"/>
      <c r="L79" s="29"/>
      <c r="M79" s="39"/>
      <c r="N79" s="29"/>
      <c r="O79" s="40"/>
      <c r="P79" s="29"/>
      <c r="Q79" s="41"/>
      <c r="R79" s="29"/>
      <c r="S79" s="8"/>
      <c r="T79" s="29"/>
    </row>
    <row r="80" spans="1:20">
      <c r="A80" s="43">
        <v>25</v>
      </c>
      <c r="B80" s="44" t="s">
        <v>81</v>
      </c>
      <c r="C80" s="45"/>
      <c r="D80" s="45"/>
      <c r="E80" s="45"/>
      <c r="F80" s="46"/>
      <c r="G80" s="47">
        <v>26</v>
      </c>
      <c r="H80" s="48"/>
      <c r="I80" s="49"/>
      <c r="J80" s="50"/>
      <c r="K80" s="50"/>
      <c r="L80" s="50"/>
      <c r="M80" s="47"/>
      <c r="N80" s="50"/>
      <c r="O80" s="51"/>
      <c r="P80" s="52"/>
      <c r="Q80" s="52"/>
      <c r="R80" s="52"/>
      <c r="S80" s="8"/>
      <c r="T80" s="53"/>
    </row>
    <row r="81" spans="1:20">
      <c r="A81" s="34">
        <v>26</v>
      </c>
      <c r="B81" s="58" t="s">
        <v>82</v>
      </c>
      <c r="C81" s="58"/>
      <c r="D81" s="59"/>
      <c r="E81" s="59"/>
      <c r="F81" s="60"/>
      <c r="G81" s="61"/>
      <c r="H81" s="62"/>
      <c r="I81" s="63"/>
      <c r="J81" s="29"/>
      <c r="K81" s="29"/>
      <c r="L81" s="29"/>
      <c r="M81" s="39"/>
      <c r="N81" s="29"/>
      <c r="O81" s="40"/>
      <c r="P81" s="29"/>
      <c r="Q81" s="41"/>
      <c r="R81" s="29"/>
      <c r="S81" s="8"/>
      <c r="T81" s="29"/>
    </row>
    <row r="82" spans="1:20">
      <c r="A82" s="34">
        <v>26</v>
      </c>
      <c r="B82" s="58" t="s">
        <v>82</v>
      </c>
      <c r="C82" s="64"/>
      <c r="D82" s="65" t="s">
        <v>36</v>
      </c>
      <c r="E82" s="65"/>
      <c r="F82" s="26"/>
      <c r="G82" s="85">
        <v>15.13</v>
      </c>
      <c r="H82" s="86">
        <v>2</v>
      </c>
      <c r="I82" s="38"/>
      <c r="J82" s="29"/>
      <c r="K82" s="29"/>
      <c r="L82" s="29"/>
      <c r="M82" s="39"/>
      <c r="N82" s="29"/>
      <c r="O82" s="40"/>
      <c r="P82" s="29"/>
      <c r="Q82" s="56"/>
      <c r="R82" s="29"/>
      <c r="S82" s="8"/>
      <c r="T82" s="29"/>
    </row>
    <row r="83" spans="1:20">
      <c r="A83" s="34">
        <v>26</v>
      </c>
      <c r="B83" s="58" t="s">
        <v>82</v>
      </c>
      <c r="C83" s="64"/>
      <c r="D83" s="65" t="s">
        <v>37</v>
      </c>
      <c r="E83" s="65"/>
      <c r="F83" s="26"/>
      <c r="G83" s="85">
        <v>15.13</v>
      </c>
      <c r="H83" s="86">
        <v>2</v>
      </c>
      <c r="I83" s="38"/>
      <c r="J83" s="29"/>
      <c r="K83" s="29"/>
      <c r="L83" s="29"/>
      <c r="M83" s="39"/>
      <c r="N83" s="29"/>
      <c r="O83" s="40"/>
      <c r="P83" s="29"/>
      <c r="Q83" s="56"/>
      <c r="R83" s="29"/>
      <c r="S83" s="8"/>
      <c r="T83" s="29"/>
    </row>
    <row r="84" spans="1:20">
      <c r="A84" s="34">
        <v>26</v>
      </c>
      <c r="B84" s="58" t="s">
        <v>82</v>
      </c>
      <c r="C84" s="64"/>
      <c r="D84" s="65" t="s">
        <v>83</v>
      </c>
      <c r="E84" s="65"/>
      <c r="F84" s="26"/>
      <c r="G84" s="85">
        <v>1.5</v>
      </c>
      <c r="H84" s="86">
        <v>2</v>
      </c>
      <c r="I84" s="38"/>
      <c r="J84" s="29"/>
      <c r="K84" s="29"/>
      <c r="L84" s="29"/>
      <c r="M84" s="39"/>
      <c r="N84" s="29"/>
      <c r="O84" s="40"/>
      <c r="P84" s="29"/>
      <c r="Q84" s="56"/>
      <c r="R84" s="29"/>
      <c r="S84" s="8"/>
      <c r="T84" s="29"/>
    </row>
    <row r="85" spans="1:20">
      <c r="A85" s="34">
        <v>26</v>
      </c>
      <c r="B85" s="58" t="s">
        <v>82</v>
      </c>
      <c r="C85" s="58"/>
      <c r="D85" s="59"/>
      <c r="E85" s="59"/>
      <c r="F85" s="60"/>
      <c r="G85" s="61"/>
      <c r="H85" s="62"/>
      <c r="I85" s="63"/>
      <c r="J85" s="29"/>
      <c r="K85" s="29"/>
      <c r="L85" s="29"/>
      <c r="M85" s="39"/>
      <c r="N85" s="29"/>
      <c r="O85" s="40"/>
      <c r="P85" s="29"/>
      <c r="Q85" s="41"/>
      <c r="R85" s="29"/>
      <c r="S85" s="8"/>
      <c r="T85" s="29"/>
    </row>
    <row r="86" spans="1:20">
      <c r="A86" s="43">
        <v>26</v>
      </c>
      <c r="B86" s="44" t="s">
        <v>82</v>
      </c>
      <c r="C86" s="45"/>
      <c r="D86" s="45"/>
      <c r="E86" s="45"/>
      <c r="F86" s="46"/>
      <c r="G86" s="47">
        <v>31.76</v>
      </c>
      <c r="H86" s="48"/>
      <c r="I86" s="49"/>
      <c r="J86" s="50"/>
      <c r="K86" s="50"/>
      <c r="L86" s="50"/>
      <c r="M86" s="47"/>
      <c r="N86" s="50"/>
      <c r="O86" s="51"/>
      <c r="P86" s="52"/>
      <c r="Q86" s="52"/>
      <c r="R86" s="52"/>
      <c r="S86" s="8"/>
      <c r="T86" s="53"/>
    </row>
    <row r="87" spans="1:20">
      <c r="A87" s="34">
        <v>27</v>
      </c>
      <c r="B87" s="58" t="s">
        <v>84</v>
      </c>
      <c r="C87" s="58"/>
      <c r="D87" s="59"/>
      <c r="E87" s="59"/>
      <c r="F87" s="60"/>
      <c r="G87" s="61"/>
      <c r="H87" s="62"/>
      <c r="I87" s="63"/>
      <c r="J87" s="29"/>
      <c r="K87" s="29"/>
      <c r="L87" s="29"/>
      <c r="M87" s="39"/>
      <c r="N87" s="29"/>
      <c r="O87" s="40"/>
      <c r="P87" s="29"/>
      <c r="Q87" s="41"/>
      <c r="R87" s="29"/>
      <c r="S87" s="8"/>
      <c r="T87" s="29"/>
    </row>
    <row r="88" spans="1:20">
      <c r="A88" s="34">
        <v>27</v>
      </c>
      <c r="B88" s="58" t="s">
        <v>84</v>
      </c>
      <c r="C88" s="64"/>
      <c r="D88" s="65" t="s">
        <v>85</v>
      </c>
      <c r="E88" s="65" t="s">
        <v>86</v>
      </c>
      <c r="F88" s="26"/>
      <c r="G88" s="85">
        <v>33.009950000000003</v>
      </c>
      <c r="H88" s="86">
        <v>4</v>
      </c>
      <c r="I88" s="38"/>
      <c r="J88" s="29"/>
      <c r="K88" s="29"/>
      <c r="L88" s="29"/>
      <c r="M88" s="39"/>
      <c r="N88" s="29"/>
      <c r="O88" s="40"/>
      <c r="P88" s="29"/>
      <c r="Q88" s="56"/>
      <c r="R88" s="29"/>
      <c r="S88" s="8"/>
      <c r="T88" s="29"/>
    </row>
    <row r="89" spans="1:20">
      <c r="A89" s="34">
        <v>27</v>
      </c>
      <c r="B89" s="58" t="s">
        <v>84</v>
      </c>
      <c r="C89" s="64"/>
      <c r="D89" s="65" t="s">
        <v>85</v>
      </c>
      <c r="E89" s="65" t="s">
        <v>87</v>
      </c>
      <c r="F89" s="26"/>
      <c r="G89" s="85">
        <v>12.100000000000001</v>
      </c>
      <c r="H89" s="86">
        <v>4</v>
      </c>
      <c r="I89" s="38"/>
      <c r="J89" s="29"/>
      <c r="K89" s="29"/>
      <c r="L89" s="29"/>
      <c r="M89" s="39"/>
      <c r="N89" s="29"/>
      <c r="O89" s="40"/>
      <c r="P89" s="29"/>
      <c r="Q89" s="56"/>
      <c r="R89" s="29"/>
      <c r="S89" s="8"/>
      <c r="T89" s="29"/>
    </row>
    <row r="90" spans="1:20">
      <c r="A90" s="34">
        <v>27</v>
      </c>
      <c r="B90" s="58" t="s">
        <v>84</v>
      </c>
      <c r="C90" s="64"/>
      <c r="D90" s="65" t="s">
        <v>85</v>
      </c>
      <c r="E90" s="65" t="s">
        <v>88</v>
      </c>
      <c r="F90" s="26"/>
      <c r="G90" s="85">
        <v>34.507200000000005</v>
      </c>
      <c r="H90" s="86">
        <v>4</v>
      </c>
      <c r="I90" s="38"/>
      <c r="J90" s="29"/>
      <c r="K90" s="29"/>
      <c r="L90" s="29"/>
      <c r="M90" s="39"/>
      <c r="N90" s="29"/>
      <c r="O90" s="40"/>
      <c r="P90" s="29"/>
      <c r="Q90" s="56"/>
      <c r="R90" s="29"/>
      <c r="S90" s="8"/>
      <c r="T90" s="29"/>
    </row>
    <row r="91" spans="1:20">
      <c r="A91" s="34">
        <v>27</v>
      </c>
      <c r="B91" s="58" t="s">
        <v>84</v>
      </c>
      <c r="C91" s="64"/>
      <c r="D91" s="65" t="s">
        <v>85</v>
      </c>
      <c r="E91" s="65" t="s">
        <v>89</v>
      </c>
      <c r="F91" s="26"/>
      <c r="G91" s="85">
        <v>37.92</v>
      </c>
      <c r="H91" s="86">
        <v>4</v>
      </c>
      <c r="I91" s="38"/>
      <c r="J91" s="29"/>
      <c r="K91" s="29"/>
      <c r="L91" s="29"/>
      <c r="M91" s="39"/>
      <c r="N91" s="29"/>
      <c r="O91" s="40"/>
      <c r="P91" s="29"/>
      <c r="Q91" s="56"/>
      <c r="R91" s="29"/>
      <c r="S91" s="8"/>
      <c r="T91" s="29"/>
    </row>
    <row r="92" spans="1:20">
      <c r="A92" s="34">
        <v>27</v>
      </c>
      <c r="B92" s="58" t="s">
        <v>84</v>
      </c>
      <c r="C92" s="64"/>
      <c r="D92" s="65" t="s">
        <v>85</v>
      </c>
      <c r="E92" s="65" t="s">
        <v>90</v>
      </c>
      <c r="F92" s="26"/>
      <c r="G92" s="85">
        <v>35.145716666666672</v>
      </c>
      <c r="H92" s="86">
        <v>4</v>
      </c>
      <c r="I92" s="38"/>
      <c r="J92" s="29"/>
      <c r="K92" s="29"/>
      <c r="L92" s="29"/>
      <c r="M92" s="39"/>
      <c r="N92" s="29"/>
      <c r="O92" s="40"/>
      <c r="P92" s="29"/>
      <c r="Q92" s="56"/>
      <c r="R92" s="29"/>
      <c r="S92" s="8"/>
      <c r="T92" s="29"/>
    </row>
    <row r="93" spans="1:20">
      <c r="A93" s="34">
        <v>27</v>
      </c>
      <c r="B93" s="58" t="s">
        <v>84</v>
      </c>
      <c r="C93" s="64"/>
      <c r="D93" s="65" t="s">
        <v>85</v>
      </c>
      <c r="E93" s="65" t="s">
        <v>91</v>
      </c>
      <c r="F93" s="26"/>
      <c r="G93" s="85">
        <v>35.145716666666672</v>
      </c>
      <c r="H93" s="86">
        <v>4</v>
      </c>
      <c r="I93" s="38"/>
      <c r="J93" s="29"/>
      <c r="K93" s="29"/>
      <c r="L93" s="29"/>
      <c r="M93" s="39"/>
      <c r="N93" s="29"/>
      <c r="O93" s="40"/>
      <c r="P93" s="29"/>
      <c r="Q93" s="56"/>
      <c r="R93" s="29"/>
      <c r="S93" s="8"/>
      <c r="T93" s="29"/>
    </row>
    <row r="94" spans="1:20">
      <c r="A94" s="34">
        <v>27</v>
      </c>
      <c r="B94" s="58" t="s">
        <v>84</v>
      </c>
      <c r="C94" s="64"/>
      <c r="D94" s="58" t="s">
        <v>85</v>
      </c>
      <c r="E94" s="58" t="s">
        <v>92</v>
      </c>
      <c r="F94" s="26"/>
      <c r="G94" s="85">
        <v>35.145716666666672</v>
      </c>
      <c r="H94" s="86">
        <v>4</v>
      </c>
      <c r="I94" s="27"/>
      <c r="J94" s="29"/>
      <c r="K94" s="29"/>
      <c r="L94" s="29"/>
      <c r="M94" s="39"/>
      <c r="N94" s="29"/>
      <c r="O94" s="40"/>
      <c r="P94" s="29"/>
      <c r="Q94" s="56"/>
      <c r="R94" s="29"/>
      <c r="S94" s="8"/>
      <c r="T94" s="29"/>
    </row>
    <row r="95" spans="1:20">
      <c r="A95" s="34">
        <v>27</v>
      </c>
      <c r="B95" s="58" t="s">
        <v>84</v>
      </c>
      <c r="C95" s="64"/>
      <c r="D95" s="65"/>
      <c r="E95" s="65" t="s">
        <v>93</v>
      </c>
      <c r="F95" s="26"/>
      <c r="G95" s="94"/>
      <c r="H95" s="86">
        <v>4</v>
      </c>
      <c r="I95" s="38"/>
      <c r="J95" s="95"/>
      <c r="K95" s="29"/>
      <c r="L95" s="29"/>
      <c r="M95" s="39"/>
      <c r="N95" s="29"/>
      <c r="O95" s="40"/>
      <c r="P95" s="29"/>
      <c r="Q95" s="56"/>
      <c r="R95" s="29"/>
      <c r="S95" s="8"/>
      <c r="T95" s="29"/>
    </row>
    <row r="96" spans="1:20">
      <c r="A96" s="34">
        <v>27</v>
      </c>
      <c r="B96" s="58" t="s">
        <v>84</v>
      </c>
      <c r="C96" s="58"/>
      <c r="D96" s="59"/>
      <c r="E96" s="59"/>
      <c r="F96" s="60"/>
      <c r="G96" s="61"/>
      <c r="H96" s="62"/>
      <c r="I96" s="63"/>
      <c r="J96" s="29"/>
      <c r="K96" s="29"/>
      <c r="L96" s="29"/>
      <c r="M96" s="39"/>
      <c r="N96" s="29"/>
      <c r="O96" s="40"/>
      <c r="P96" s="29"/>
      <c r="Q96" s="41"/>
      <c r="R96" s="29"/>
      <c r="S96" s="8"/>
      <c r="T96" s="29"/>
    </row>
    <row r="97" spans="1:20">
      <c r="A97" s="43">
        <v>27</v>
      </c>
      <c r="B97" s="44" t="s">
        <v>84</v>
      </c>
      <c r="C97" s="45"/>
      <c r="D97" s="45"/>
      <c r="E97" s="45"/>
      <c r="F97" s="46"/>
      <c r="G97" s="47">
        <v>222.97430000000003</v>
      </c>
      <c r="H97" s="48"/>
      <c r="I97" s="49"/>
      <c r="J97" s="50"/>
      <c r="K97" s="50"/>
      <c r="L97" s="50"/>
      <c r="M97" s="47"/>
      <c r="N97" s="50"/>
      <c r="O97" s="51"/>
      <c r="P97" s="52"/>
      <c r="Q97" s="52"/>
      <c r="R97" s="52"/>
      <c r="S97" s="8"/>
      <c r="T97" s="53"/>
    </row>
    <row r="98" spans="1:20">
      <c r="A98" s="70"/>
      <c r="B98" s="8"/>
      <c r="C98" s="8"/>
      <c r="D98" s="8"/>
      <c r="E98" s="8"/>
      <c r="F98" s="71"/>
      <c r="G98" s="72"/>
      <c r="H98" s="73"/>
      <c r="I98" s="74"/>
      <c r="J98" s="75"/>
      <c r="K98" s="75"/>
      <c r="L98" s="75"/>
      <c r="M98" s="74"/>
      <c r="N98" s="75"/>
      <c r="O98" s="8"/>
      <c r="P98" s="75"/>
      <c r="Q98" s="75"/>
      <c r="R98" s="75"/>
      <c r="S98" s="8"/>
      <c r="T98" s="75"/>
    </row>
    <row r="99" spans="1:20">
      <c r="A99" s="76"/>
      <c r="B99" s="77"/>
      <c r="C99" s="77" t="s">
        <v>94</v>
      </c>
      <c r="D99" s="77"/>
      <c r="E99" s="77"/>
      <c r="F99" s="78"/>
      <c r="G99" s="79">
        <v>19873.534299999999</v>
      </c>
      <c r="H99" s="80"/>
      <c r="I99" s="79"/>
      <c r="J99" s="81"/>
      <c r="K99" s="81"/>
      <c r="L99" s="81"/>
      <c r="M99" s="79"/>
      <c r="N99" s="81"/>
      <c r="O99" s="82"/>
      <c r="P99" s="96"/>
      <c r="Q99" s="81"/>
      <c r="R99" s="81"/>
      <c r="S99" s="8"/>
      <c r="T99" s="81"/>
    </row>
    <row r="102" spans="1:20" ht="14.4">
      <c r="C102" s="190" t="s">
        <v>199</v>
      </c>
      <c r="D102" s="190" t="s">
        <v>200</v>
      </c>
      <c r="E102" s="203" t="s">
        <v>201</v>
      </c>
      <c r="F102" s="198" t="s">
        <v>202</v>
      </c>
      <c r="G102" s="196"/>
      <c r="H102" s="196"/>
      <c r="I102" s="197"/>
    </row>
    <row r="103" spans="1:20" ht="14.4">
      <c r="C103" s="190"/>
      <c r="D103" s="190"/>
      <c r="E103" s="204"/>
      <c r="F103" s="198"/>
      <c r="G103" s="196"/>
      <c r="H103" s="196"/>
      <c r="I103" s="197"/>
    </row>
    <row r="104" spans="1:20" ht="14.4">
      <c r="C104" s="35" t="s">
        <v>203</v>
      </c>
      <c r="D104" s="35" t="s">
        <v>204</v>
      </c>
      <c r="E104" s="191">
        <v>0</v>
      </c>
      <c r="F104" s="195"/>
      <c r="G104" s="196"/>
      <c r="H104" s="196"/>
      <c r="I104" s="197"/>
    </row>
    <row r="105" spans="1:20" ht="14.4">
      <c r="C105" s="35" t="s">
        <v>205</v>
      </c>
      <c r="D105" s="35" t="s">
        <v>206</v>
      </c>
      <c r="E105" s="191">
        <v>0</v>
      </c>
      <c r="F105" s="195"/>
      <c r="G105" s="196"/>
      <c r="H105" s="196"/>
      <c r="I105" s="197"/>
    </row>
    <row r="106" spans="1:20" ht="14.4">
      <c r="C106" s="58" t="s">
        <v>207</v>
      </c>
      <c r="D106" s="35" t="s">
        <v>208</v>
      </c>
      <c r="E106" s="191">
        <v>0</v>
      </c>
      <c r="F106" s="195"/>
      <c r="G106" s="196"/>
      <c r="H106" s="196"/>
      <c r="I106" s="197"/>
    </row>
    <row r="107" spans="1:20" ht="14.4">
      <c r="C107" s="58" t="s">
        <v>209</v>
      </c>
      <c r="D107" s="35" t="s">
        <v>208</v>
      </c>
      <c r="E107" s="191">
        <v>0</v>
      </c>
      <c r="F107" s="195"/>
      <c r="G107" s="196"/>
      <c r="H107" s="196"/>
      <c r="I107" s="197"/>
    </row>
    <row r="108" spans="1:20" ht="14.4">
      <c r="C108" s="64" t="s">
        <v>210</v>
      </c>
      <c r="D108" s="35" t="s">
        <v>211</v>
      </c>
      <c r="E108" s="191">
        <v>0</v>
      </c>
      <c r="F108" s="195"/>
      <c r="G108" s="196"/>
      <c r="H108" s="196"/>
      <c r="I108" s="197"/>
    </row>
    <row r="109" spans="1:20" ht="14.4">
      <c r="C109" s="190" t="s">
        <v>212</v>
      </c>
      <c r="D109" s="190"/>
      <c r="E109" s="192">
        <f>SUM(E104:E108)</f>
        <v>0</v>
      </c>
      <c r="F109" s="198"/>
      <c r="G109" s="196"/>
      <c r="H109" s="196"/>
      <c r="I109" s="197"/>
    </row>
  </sheetData>
  <autoFilter ref="A4:T99" xr:uid="{DBCD3CC8-6A7F-407A-BFF4-51AA97F1DC28}"/>
  <mergeCells count="10">
    <mergeCell ref="P1:Q2"/>
    <mergeCell ref="E102:E103"/>
    <mergeCell ref="F102:I102"/>
    <mergeCell ref="F103:I103"/>
    <mergeCell ref="F104:I104"/>
    <mergeCell ref="F105:I105"/>
    <mergeCell ref="F106:I106"/>
    <mergeCell ref="F107:I107"/>
    <mergeCell ref="F108:I108"/>
    <mergeCell ref="F109:I10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&amp;LInschrijfdocument calculatie glasbewassing gemeente Haarlem</oddHeader>
    <oddFooter>&amp;Lgemeente Haarlem - KCK&amp;R&amp;A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392D-3CEA-4EE0-A87D-353E619CCAD2}">
  <dimension ref="A1:Q78"/>
  <sheetViews>
    <sheetView zoomScale="80" zoomScaleNormal="80" workbookViewId="0">
      <selection activeCell="H16" sqref="H16"/>
    </sheetView>
  </sheetViews>
  <sheetFormatPr defaultRowHeight="13.2"/>
  <cols>
    <col min="1" max="1" width="9.109375" style="99"/>
    <col min="2" max="2" width="31" style="99" customWidth="1"/>
    <col min="3" max="3" width="8.88671875" style="99" bestFit="1" customWidth="1"/>
    <col min="4" max="4" width="17.44140625" style="99" bestFit="1" customWidth="1"/>
    <col min="5" max="7" width="9.109375" style="99"/>
    <col min="8" max="8" width="22.44140625" style="99" customWidth="1"/>
    <col min="9" max="9" width="9.109375" style="99"/>
    <col min="10" max="10" width="41.44140625" style="99" bestFit="1" customWidth="1"/>
    <col min="11" max="15" width="9.109375" style="99"/>
    <col min="16" max="16" width="18.88671875" style="99" customWidth="1"/>
    <col min="17" max="257" width="9.109375" style="99"/>
    <col min="258" max="258" width="31" style="99" customWidth="1"/>
    <col min="259" max="259" width="8.88671875" style="99" bestFit="1" customWidth="1"/>
    <col min="260" max="260" width="17.44140625" style="99" bestFit="1" customWidth="1"/>
    <col min="261" max="263" width="9.109375" style="99"/>
    <col min="264" max="264" width="22.44140625" style="99" customWidth="1"/>
    <col min="265" max="265" width="9.109375" style="99"/>
    <col min="266" max="266" width="41.44140625" style="99" bestFit="1" customWidth="1"/>
    <col min="267" max="271" width="9.109375" style="99"/>
    <col min="272" max="272" width="18.88671875" style="99" customWidth="1"/>
    <col min="273" max="513" width="9.109375" style="99"/>
    <col min="514" max="514" width="31" style="99" customWidth="1"/>
    <col min="515" max="515" width="8.88671875" style="99" bestFit="1" customWidth="1"/>
    <col min="516" max="516" width="17.44140625" style="99" bestFit="1" customWidth="1"/>
    <col min="517" max="519" width="9.109375" style="99"/>
    <col min="520" max="520" width="22.44140625" style="99" customWidth="1"/>
    <col min="521" max="521" width="9.109375" style="99"/>
    <col min="522" max="522" width="41.44140625" style="99" bestFit="1" customWidth="1"/>
    <col min="523" max="527" width="9.109375" style="99"/>
    <col min="528" max="528" width="18.88671875" style="99" customWidth="1"/>
    <col min="529" max="769" width="9.109375" style="99"/>
    <col min="770" max="770" width="31" style="99" customWidth="1"/>
    <col min="771" max="771" width="8.88671875" style="99" bestFit="1" customWidth="1"/>
    <col min="772" max="772" width="17.44140625" style="99" bestFit="1" customWidth="1"/>
    <col min="773" max="775" width="9.109375" style="99"/>
    <col min="776" max="776" width="22.44140625" style="99" customWidth="1"/>
    <col min="777" max="777" width="9.109375" style="99"/>
    <col min="778" max="778" width="41.44140625" style="99" bestFit="1" customWidth="1"/>
    <col min="779" max="783" width="9.109375" style="99"/>
    <col min="784" max="784" width="18.88671875" style="99" customWidth="1"/>
    <col min="785" max="1025" width="9.109375" style="99"/>
    <col min="1026" max="1026" width="31" style="99" customWidth="1"/>
    <col min="1027" max="1027" width="8.88671875" style="99" bestFit="1" customWidth="1"/>
    <col min="1028" max="1028" width="17.44140625" style="99" bestFit="1" customWidth="1"/>
    <col min="1029" max="1031" width="9.109375" style="99"/>
    <col min="1032" max="1032" width="22.44140625" style="99" customWidth="1"/>
    <col min="1033" max="1033" width="9.109375" style="99"/>
    <col min="1034" max="1034" width="41.44140625" style="99" bestFit="1" customWidth="1"/>
    <col min="1035" max="1039" width="9.109375" style="99"/>
    <col min="1040" max="1040" width="18.88671875" style="99" customWidth="1"/>
    <col min="1041" max="1281" width="9.109375" style="99"/>
    <col min="1282" max="1282" width="31" style="99" customWidth="1"/>
    <col min="1283" max="1283" width="8.88671875" style="99" bestFit="1" customWidth="1"/>
    <col min="1284" max="1284" width="17.44140625" style="99" bestFit="1" customWidth="1"/>
    <col min="1285" max="1287" width="9.109375" style="99"/>
    <col min="1288" max="1288" width="22.44140625" style="99" customWidth="1"/>
    <col min="1289" max="1289" width="9.109375" style="99"/>
    <col min="1290" max="1290" width="41.44140625" style="99" bestFit="1" customWidth="1"/>
    <col min="1291" max="1295" width="9.109375" style="99"/>
    <col min="1296" max="1296" width="18.88671875" style="99" customWidth="1"/>
    <col min="1297" max="1537" width="9.109375" style="99"/>
    <col min="1538" max="1538" width="31" style="99" customWidth="1"/>
    <col min="1539" max="1539" width="8.88671875" style="99" bestFit="1" customWidth="1"/>
    <col min="1540" max="1540" width="17.44140625" style="99" bestFit="1" customWidth="1"/>
    <col min="1541" max="1543" width="9.109375" style="99"/>
    <col min="1544" max="1544" width="22.44140625" style="99" customWidth="1"/>
    <col min="1545" max="1545" width="9.109375" style="99"/>
    <col min="1546" max="1546" width="41.44140625" style="99" bestFit="1" customWidth="1"/>
    <col min="1547" max="1551" width="9.109375" style="99"/>
    <col min="1552" max="1552" width="18.88671875" style="99" customWidth="1"/>
    <col min="1553" max="1793" width="9.109375" style="99"/>
    <col min="1794" max="1794" width="31" style="99" customWidth="1"/>
    <col min="1795" max="1795" width="8.88671875" style="99" bestFit="1" customWidth="1"/>
    <col min="1796" max="1796" width="17.44140625" style="99" bestFit="1" customWidth="1"/>
    <col min="1797" max="1799" width="9.109375" style="99"/>
    <col min="1800" max="1800" width="22.44140625" style="99" customWidth="1"/>
    <col min="1801" max="1801" width="9.109375" style="99"/>
    <col min="1802" max="1802" width="41.44140625" style="99" bestFit="1" customWidth="1"/>
    <col min="1803" max="1807" width="9.109375" style="99"/>
    <col min="1808" max="1808" width="18.88671875" style="99" customWidth="1"/>
    <col min="1809" max="2049" width="9.109375" style="99"/>
    <col min="2050" max="2050" width="31" style="99" customWidth="1"/>
    <col min="2051" max="2051" width="8.88671875" style="99" bestFit="1" customWidth="1"/>
    <col min="2052" max="2052" width="17.44140625" style="99" bestFit="1" customWidth="1"/>
    <col min="2053" max="2055" width="9.109375" style="99"/>
    <col min="2056" max="2056" width="22.44140625" style="99" customWidth="1"/>
    <col min="2057" max="2057" width="9.109375" style="99"/>
    <col min="2058" max="2058" width="41.44140625" style="99" bestFit="1" customWidth="1"/>
    <col min="2059" max="2063" width="9.109375" style="99"/>
    <col min="2064" max="2064" width="18.88671875" style="99" customWidth="1"/>
    <col min="2065" max="2305" width="9.109375" style="99"/>
    <col min="2306" max="2306" width="31" style="99" customWidth="1"/>
    <col min="2307" max="2307" width="8.88671875" style="99" bestFit="1" customWidth="1"/>
    <col min="2308" max="2308" width="17.44140625" style="99" bestFit="1" customWidth="1"/>
    <col min="2309" max="2311" width="9.109375" style="99"/>
    <col min="2312" max="2312" width="22.44140625" style="99" customWidth="1"/>
    <col min="2313" max="2313" width="9.109375" style="99"/>
    <col min="2314" max="2314" width="41.44140625" style="99" bestFit="1" customWidth="1"/>
    <col min="2315" max="2319" width="9.109375" style="99"/>
    <col min="2320" max="2320" width="18.88671875" style="99" customWidth="1"/>
    <col min="2321" max="2561" width="9.109375" style="99"/>
    <col min="2562" max="2562" width="31" style="99" customWidth="1"/>
    <col min="2563" max="2563" width="8.88671875" style="99" bestFit="1" customWidth="1"/>
    <col min="2564" max="2564" width="17.44140625" style="99" bestFit="1" customWidth="1"/>
    <col min="2565" max="2567" width="9.109375" style="99"/>
    <col min="2568" max="2568" width="22.44140625" style="99" customWidth="1"/>
    <col min="2569" max="2569" width="9.109375" style="99"/>
    <col min="2570" max="2570" width="41.44140625" style="99" bestFit="1" customWidth="1"/>
    <col min="2571" max="2575" width="9.109375" style="99"/>
    <col min="2576" max="2576" width="18.88671875" style="99" customWidth="1"/>
    <col min="2577" max="2817" width="9.109375" style="99"/>
    <col min="2818" max="2818" width="31" style="99" customWidth="1"/>
    <col min="2819" max="2819" width="8.88671875" style="99" bestFit="1" customWidth="1"/>
    <col min="2820" max="2820" width="17.44140625" style="99" bestFit="1" customWidth="1"/>
    <col min="2821" max="2823" width="9.109375" style="99"/>
    <col min="2824" max="2824" width="22.44140625" style="99" customWidth="1"/>
    <col min="2825" max="2825" width="9.109375" style="99"/>
    <col min="2826" max="2826" width="41.44140625" style="99" bestFit="1" customWidth="1"/>
    <col min="2827" max="2831" width="9.109375" style="99"/>
    <col min="2832" max="2832" width="18.88671875" style="99" customWidth="1"/>
    <col min="2833" max="3073" width="9.109375" style="99"/>
    <col min="3074" max="3074" width="31" style="99" customWidth="1"/>
    <col min="3075" max="3075" width="8.88671875" style="99" bestFit="1" customWidth="1"/>
    <col min="3076" max="3076" width="17.44140625" style="99" bestFit="1" customWidth="1"/>
    <col min="3077" max="3079" width="9.109375" style="99"/>
    <col min="3080" max="3080" width="22.44140625" style="99" customWidth="1"/>
    <col min="3081" max="3081" width="9.109375" style="99"/>
    <col min="3082" max="3082" width="41.44140625" style="99" bestFit="1" customWidth="1"/>
    <col min="3083" max="3087" width="9.109375" style="99"/>
    <col min="3088" max="3088" width="18.88671875" style="99" customWidth="1"/>
    <col min="3089" max="3329" width="9.109375" style="99"/>
    <col min="3330" max="3330" width="31" style="99" customWidth="1"/>
    <col min="3331" max="3331" width="8.88671875" style="99" bestFit="1" customWidth="1"/>
    <col min="3332" max="3332" width="17.44140625" style="99" bestFit="1" customWidth="1"/>
    <col min="3333" max="3335" width="9.109375" style="99"/>
    <col min="3336" max="3336" width="22.44140625" style="99" customWidth="1"/>
    <col min="3337" max="3337" width="9.109375" style="99"/>
    <col min="3338" max="3338" width="41.44140625" style="99" bestFit="1" customWidth="1"/>
    <col min="3339" max="3343" width="9.109375" style="99"/>
    <col min="3344" max="3344" width="18.88671875" style="99" customWidth="1"/>
    <col min="3345" max="3585" width="9.109375" style="99"/>
    <col min="3586" max="3586" width="31" style="99" customWidth="1"/>
    <col min="3587" max="3587" width="8.88671875" style="99" bestFit="1" customWidth="1"/>
    <col min="3588" max="3588" width="17.44140625" style="99" bestFit="1" customWidth="1"/>
    <col min="3589" max="3591" width="9.109375" style="99"/>
    <col min="3592" max="3592" width="22.44140625" style="99" customWidth="1"/>
    <col min="3593" max="3593" width="9.109375" style="99"/>
    <col min="3594" max="3594" width="41.44140625" style="99" bestFit="1" customWidth="1"/>
    <col min="3595" max="3599" width="9.109375" style="99"/>
    <col min="3600" max="3600" width="18.88671875" style="99" customWidth="1"/>
    <col min="3601" max="3841" width="9.109375" style="99"/>
    <col min="3842" max="3842" width="31" style="99" customWidth="1"/>
    <col min="3843" max="3843" width="8.88671875" style="99" bestFit="1" customWidth="1"/>
    <col min="3844" max="3844" width="17.44140625" style="99" bestFit="1" customWidth="1"/>
    <col min="3845" max="3847" width="9.109375" style="99"/>
    <col min="3848" max="3848" width="22.44140625" style="99" customWidth="1"/>
    <col min="3849" max="3849" width="9.109375" style="99"/>
    <col min="3850" max="3850" width="41.44140625" style="99" bestFit="1" customWidth="1"/>
    <col min="3851" max="3855" width="9.109375" style="99"/>
    <col min="3856" max="3856" width="18.88671875" style="99" customWidth="1"/>
    <col min="3857" max="4097" width="9.109375" style="99"/>
    <col min="4098" max="4098" width="31" style="99" customWidth="1"/>
    <col min="4099" max="4099" width="8.88671875" style="99" bestFit="1" customWidth="1"/>
    <col min="4100" max="4100" width="17.44140625" style="99" bestFit="1" customWidth="1"/>
    <col min="4101" max="4103" width="9.109375" style="99"/>
    <col min="4104" max="4104" width="22.44140625" style="99" customWidth="1"/>
    <col min="4105" max="4105" width="9.109375" style="99"/>
    <col min="4106" max="4106" width="41.44140625" style="99" bestFit="1" customWidth="1"/>
    <col min="4107" max="4111" width="9.109375" style="99"/>
    <col min="4112" max="4112" width="18.88671875" style="99" customWidth="1"/>
    <col min="4113" max="4353" width="9.109375" style="99"/>
    <col min="4354" max="4354" width="31" style="99" customWidth="1"/>
    <col min="4355" max="4355" width="8.88671875" style="99" bestFit="1" customWidth="1"/>
    <col min="4356" max="4356" width="17.44140625" style="99" bestFit="1" customWidth="1"/>
    <col min="4357" max="4359" width="9.109375" style="99"/>
    <col min="4360" max="4360" width="22.44140625" style="99" customWidth="1"/>
    <col min="4361" max="4361" width="9.109375" style="99"/>
    <col min="4362" max="4362" width="41.44140625" style="99" bestFit="1" customWidth="1"/>
    <col min="4363" max="4367" width="9.109375" style="99"/>
    <col min="4368" max="4368" width="18.88671875" style="99" customWidth="1"/>
    <col min="4369" max="4609" width="9.109375" style="99"/>
    <col min="4610" max="4610" width="31" style="99" customWidth="1"/>
    <col min="4611" max="4611" width="8.88671875" style="99" bestFit="1" customWidth="1"/>
    <col min="4612" max="4612" width="17.44140625" style="99" bestFit="1" customWidth="1"/>
    <col min="4613" max="4615" width="9.109375" style="99"/>
    <col min="4616" max="4616" width="22.44140625" style="99" customWidth="1"/>
    <col min="4617" max="4617" width="9.109375" style="99"/>
    <col min="4618" max="4618" width="41.44140625" style="99" bestFit="1" customWidth="1"/>
    <col min="4619" max="4623" width="9.109375" style="99"/>
    <col min="4624" max="4624" width="18.88671875" style="99" customWidth="1"/>
    <col min="4625" max="4865" width="9.109375" style="99"/>
    <col min="4866" max="4866" width="31" style="99" customWidth="1"/>
    <col min="4867" max="4867" width="8.88671875" style="99" bestFit="1" customWidth="1"/>
    <col min="4868" max="4868" width="17.44140625" style="99" bestFit="1" customWidth="1"/>
    <col min="4869" max="4871" width="9.109375" style="99"/>
    <col min="4872" max="4872" width="22.44140625" style="99" customWidth="1"/>
    <col min="4873" max="4873" width="9.109375" style="99"/>
    <col min="4874" max="4874" width="41.44140625" style="99" bestFit="1" customWidth="1"/>
    <col min="4875" max="4879" width="9.109375" style="99"/>
    <col min="4880" max="4880" width="18.88671875" style="99" customWidth="1"/>
    <col min="4881" max="5121" width="9.109375" style="99"/>
    <col min="5122" max="5122" width="31" style="99" customWidth="1"/>
    <col min="5123" max="5123" width="8.88671875" style="99" bestFit="1" customWidth="1"/>
    <col min="5124" max="5124" width="17.44140625" style="99" bestFit="1" customWidth="1"/>
    <col min="5125" max="5127" width="9.109375" style="99"/>
    <col min="5128" max="5128" width="22.44140625" style="99" customWidth="1"/>
    <col min="5129" max="5129" width="9.109375" style="99"/>
    <col min="5130" max="5130" width="41.44140625" style="99" bestFit="1" customWidth="1"/>
    <col min="5131" max="5135" width="9.109375" style="99"/>
    <col min="5136" max="5136" width="18.88671875" style="99" customWidth="1"/>
    <col min="5137" max="5377" width="9.109375" style="99"/>
    <col min="5378" max="5378" width="31" style="99" customWidth="1"/>
    <col min="5379" max="5379" width="8.88671875" style="99" bestFit="1" customWidth="1"/>
    <col min="5380" max="5380" width="17.44140625" style="99" bestFit="1" customWidth="1"/>
    <col min="5381" max="5383" width="9.109375" style="99"/>
    <col min="5384" max="5384" width="22.44140625" style="99" customWidth="1"/>
    <col min="5385" max="5385" width="9.109375" style="99"/>
    <col min="5386" max="5386" width="41.44140625" style="99" bestFit="1" customWidth="1"/>
    <col min="5387" max="5391" width="9.109375" style="99"/>
    <col min="5392" max="5392" width="18.88671875" style="99" customWidth="1"/>
    <col min="5393" max="5633" width="9.109375" style="99"/>
    <col min="5634" max="5634" width="31" style="99" customWidth="1"/>
    <col min="5635" max="5635" width="8.88671875" style="99" bestFit="1" customWidth="1"/>
    <col min="5636" max="5636" width="17.44140625" style="99" bestFit="1" customWidth="1"/>
    <col min="5637" max="5639" width="9.109375" style="99"/>
    <col min="5640" max="5640" width="22.44140625" style="99" customWidth="1"/>
    <col min="5641" max="5641" width="9.109375" style="99"/>
    <col min="5642" max="5642" width="41.44140625" style="99" bestFit="1" customWidth="1"/>
    <col min="5643" max="5647" width="9.109375" style="99"/>
    <col min="5648" max="5648" width="18.88671875" style="99" customWidth="1"/>
    <col min="5649" max="5889" width="9.109375" style="99"/>
    <col min="5890" max="5890" width="31" style="99" customWidth="1"/>
    <col min="5891" max="5891" width="8.88671875" style="99" bestFit="1" customWidth="1"/>
    <col min="5892" max="5892" width="17.44140625" style="99" bestFit="1" customWidth="1"/>
    <col min="5893" max="5895" width="9.109375" style="99"/>
    <col min="5896" max="5896" width="22.44140625" style="99" customWidth="1"/>
    <col min="5897" max="5897" width="9.109375" style="99"/>
    <col min="5898" max="5898" width="41.44140625" style="99" bestFit="1" customWidth="1"/>
    <col min="5899" max="5903" width="9.109375" style="99"/>
    <col min="5904" max="5904" width="18.88671875" style="99" customWidth="1"/>
    <col min="5905" max="6145" width="9.109375" style="99"/>
    <col min="6146" max="6146" width="31" style="99" customWidth="1"/>
    <col min="6147" max="6147" width="8.88671875" style="99" bestFit="1" customWidth="1"/>
    <col min="6148" max="6148" width="17.44140625" style="99" bestFit="1" customWidth="1"/>
    <col min="6149" max="6151" width="9.109375" style="99"/>
    <col min="6152" max="6152" width="22.44140625" style="99" customWidth="1"/>
    <col min="6153" max="6153" width="9.109375" style="99"/>
    <col min="6154" max="6154" width="41.44140625" style="99" bestFit="1" customWidth="1"/>
    <col min="6155" max="6159" width="9.109375" style="99"/>
    <col min="6160" max="6160" width="18.88671875" style="99" customWidth="1"/>
    <col min="6161" max="6401" width="9.109375" style="99"/>
    <col min="6402" max="6402" width="31" style="99" customWidth="1"/>
    <col min="6403" max="6403" width="8.88671875" style="99" bestFit="1" customWidth="1"/>
    <col min="6404" max="6404" width="17.44140625" style="99" bestFit="1" customWidth="1"/>
    <col min="6405" max="6407" width="9.109375" style="99"/>
    <col min="6408" max="6408" width="22.44140625" style="99" customWidth="1"/>
    <col min="6409" max="6409" width="9.109375" style="99"/>
    <col min="6410" max="6410" width="41.44140625" style="99" bestFit="1" customWidth="1"/>
    <col min="6411" max="6415" width="9.109375" style="99"/>
    <col min="6416" max="6416" width="18.88671875" style="99" customWidth="1"/>
    <col min="6417" max="6657" width="9.109375" style="99"/>
    <col min="6658" max="6658" width="31" style="99" customWidth="1"/>
    <col min="6659" max="6659" width="8.88671875" style="99" bestFit="1" customWidth="1"/>
    <col min="6660" max="6660" width="17.44140625" style="99" bestFit="1" customWidth="1"/>
    <col min="6661" max="6663" width="9.109375" style="99"/>
    <col min="6664" max="6664" width="22.44140625" style="99" customWidth="1"/>
    <col min="6665" max="6665" width="9.109375" style="99"/>
    <col min="6666" max="6666" width="41.44140625" style="99" bestFit="1" customWidth="1"/>
    <col min="6667" max="6671" width="9.109375" style="99"/>
    <col min="6672" max="6672" width="18.88671875" style="99" customWidth="1"/>
    <col min="6673" max="6913" width="9.109375" style="99"/>
    <col min="6914" max="6914" width="31" style="99" customWidth="1"/>
    <col min="6915" max="6915" width="8.88671875" style="99" bestFit="1" customWidth="1"/>
    <col min="6916" max="6916" width="17.44140625" style="99" bestFit="1" customWidth="1"/>
    <col min="6917" max="6919" width="9.109375" style="99"/>
    <col min="6920" max="6920" width="22.44140625" style="99" customWidth="1"/>
    <col min="6921" max="6921" width="9.109375" style="99"/>
    <col min="6922" max="6922" width="41.44140625" style="99" bestFit="1" customWidth="1"/>
    <col min="6923" max="6927" width="9.109375" style="99"/>
    <col min="6928" max="6928" width="18.88671875" style="99" customWidth="1"/>
    <col min="6929" max="7169" width="9.109375" style="99"/>
    <col min="7170" max="7170" width="31" style="99" customWidth="1"/>
    <col min="7171" max="7171" width="8.88671875" style="99" bestFit="1" customWidth="1"/>
    <col min="7172" max="7172" width="17.44140625" style="99" bestFit="1" customWidth="1"/>
    <col min="7173" max="7175" width="9.109375" style="99"/>
    <col min="7176" max="7176" width="22.44140625" style="99" customWidth="1"/>
    <col min="7177" max="7177" width="9.109375" style="99"/>
    <col min="7178" max="7178" width="41.44140625" style="99" bestFit="1" customWidth="1"/>
    <col min="7179" max="7183" width="9.109375" style="99"/>
    <col min="7184" max="7184" width="18.88671875" style="99" customWidth="1"/>
    <col min="7185" max="7425" width="9.109375" style="99"/>
    <col min="7426" max="7426" width="31" style="99" customWidth="1"/>
    <col min="7427" max="7427" width="8.88671875" style="99" bestFit="1" customWidth="1"/>
    <col min="7428" max="7428" width="17.44140625" style="99" bestFit="1" customWidth="1"/>
    <col min="7429" max="7431" width="9.109375" style="99"/>
    <col min="7432" max="7432" width="22.44140625" style="99" customWidth="1"/>
    <col min="7433" max="7433" width="9.109375" style="99"/>
    <col min="7434" max="7434" width="41.44140625" style="99" bestFit="1" customWidth="1"/>
    <col min="7435" max="7439" width="9.109375" style="99"/>
    <col min="7440" max="7440" width="18.88671875" style="99" customWidth="1"/>
    <col min="7441" max="7681" width="9.109375" style="99"/>
    <col min="7682" max="7682" width="31" style="99" customWidth="1"/>
    <col min="7683" max="7683" width="8.88671875" style="99" bestFit="1" customWidth="1"/>
    <col min="7684" max="7684" width="17.44140625" style="99" bestFit="1" customWidth="1"/>
    <col min="7685" max="7687" width="9.109375" style="99"/>
    <col min="7688" max="7688" width="22.44140625" style="99" customWidth="1"/>
    <col min="7689" max="7689" width="9.109375" style="99"/>
    <col min="7690" max="7690" width="41.44140625" style="99" bestFit="1" customWidth="1"/>
    <col min="7691" max="7695" width="9.109375" style="99"/>
    <col min="7696" max="7696" width="18.88671875" style="99" customWidth="1"/>
    <col min="7697" max="7937" width="9.109375" style="99"/>
    <col min="7938" max="7938" width="31" style="99" customWidth="1"/>
    <col min="7939" max="7939" width="8.88671875" style="99" bestFit="1" customWidth="1"/>
    <col min="7940" max="7940" width="17.44140625" style="99" bestFit="1" customWidth="1"/>
    <col min="7941" max="7943" width="9.109375" style="99"/>
    <col min="7944" max="7944" width="22.44140625" style="99" customWidth="1"/>
    <col min="7945" max="7945" width="9.109375" style="99"/>
    <col min="7946" max="7946" width="41.44140625" style="99" bestFit="1" customWidth="1"/>
    <col min="7947" max="7951" width="9.109375" style="99"/>
    <col min="7952" max="7952" width="18.88671875" style="99" customWidth="1"/>
    <col min="7953" max="8193" width="9.109375" style="99"/>
    <col min="8194" max="8194" width="31" style="99" customWidth="1"/>
    <col min="8195" max="8195" width="8.88671875" style="99" bestFit="1" customWidth="1"/>
    <col min="8196" max="8196" width="17.44140625" style="99" bestFit="1" customWidth="1"/>
    <col min="8197" max="8199" width="9.109375" style="99"/>
    <col min="8200" max="8200" width="22.44140625" style="99" customWidth="1"/>
    <col min="8201" max="8201" width="9.109375" style="99"/>
    <col min="8202" max="8202" width="41.44140625" style="99" bestFit="1" customWidth="1"/>
    <col min="8203" max="8207" width="9.109375" style="99"/>
    <col min="8208" max="8208" width="18.88671875" style="99" customWidth="1"/>
    <col min="8209" max="8449" width="9.109375" style="99"/>
    <col min="8450" max="8450" width="31" style="99" customWidth="1"/>
    <col min="8451" max="8451" width="8.88671875" style="99" bestFit="1" customWidth="1"/>
    <col min="8452" max="8452" width="17.44140625" style="99" bestFit="1" customWidth="1"/>
    <col min="8453" max="8455" width="9.109375" style="99"/>
    <col min="8456" max="8456" width="22.44140625" style="99" customWidth="1"/>
    <col min="8457" max="8457" width="9.109375" style="99"/>
    <col min="8458" max="8458" width="41.44140625" style="99" bestFit="1" customWidth="1"/>
    <col min="8459" max="8463" width="9.109375" style="99"/>
    <col min="8464" max="8464" width="18.88671875" style="99" customWidth="1"/>
    <col min="8465" max="8705" width="9.109375" style="99"/>
    <col min="8706" max="8706" width="31" style="99" customWidth="1"/>
    <col min="8707" max="8707" width="8.88671875" style="99" bestFit="1" customWidth="1"/>
    <col min="8708" max="8708" width="17.44140625" style="99" bestFit="1" customWidth="1"/>
    <col min="8709" max="8711" width="9.109375" style="99"/>
    <col min="8712" max="8712" width="22.44140625" style="99" customWidth="1"/>
    <col min="8713" max="8713" width="9.109375" style="99"/>
    <col min="8714" max="8714" width="41.44140625" style="99" bestFit="1" customWidth="1"/>
    <col min="8715" max="8719" width="9.109375" style="99"/>
    <col min="8720" max="8720" width="18.88671875" style="99" customWidth="1"/>
    <col min="8721" max="8961" width="9.109375" style="99"/>
    <col min="8962" max="8962" width="31" style="99" customWidth="1"/>
    <col min="8963" max="8963" width="8.88671875" style="99" bestFit="1" customWidth="1"/>
    <col min="8964" max="8964" width="17.44140625" style="99" bestFit="1" customWidth="1"/>
    <col min="8965" max="8967" width="9.109375" style="99"/>
    <col min="8968" max="8968" width="22.44140625" style="99" customWidth="1"/>
    <col min="8969" max="8969" width="9.109375" style="99"/>
    <col min="8970" max="8970" width="41.44140625" style="99" bestFit="1" customWidth="1"/>
    <col min="8971" max="8975" width="9.109375" style="99"/>
    <col min="8976" max="8976" width="18.88671875" style="99" customWidth="1"/>
    <col min="8977" max="9217" width="9.109375" style="99"/>
    <col min="9218" max="9218" width="31" style="99" customWidth="1"/>
    <col min="9219" max="9219" width="8.88671875" style="99" bestFit="1" customWidth="1"/>
    <col min="9220" max="9220" width="17.44140625" style="99" bestFit="1" customWidth="1"/>
    <col min="9221" max="9223" width="9.109375" style="99"/>
    <col min="9224" max="9224" width="22.44140625" style="99" customWidth="1"/>
    <col min="9225" max="9225" width="9.109375" style="99"/>
    <col min="9226" max="9226" width="41.44140625" style="99" bestFit="1" customWidth="1"/>
    <col min="9227" max="9231" width="9.109375" style="99"/>
    <col min="9232" max="9232" width="18.88671875" style="99" customWidth="1"/>
    <col min="9233" max="9473" width="9.109375" style="99"/>
    <col min="9474" max="9474" width="31" style="99" customWidth="1"/>
    <col min="9475" max="9475" width="8.88671875" style="99" bestFit="1" customWidth="1"/>
    <col min="9476" max="9476" width="17.44140625" style="99" bestFit="1" customWidth="1"/>
    <col min="9477" max="9479" width="9.109375" style="99"/>
    <col min="9480" max="9480" width="22.44140625" style="99" customWidth="1"/>
    <col min="9481" max="9481" width="9.109375" style="99"/>
    <col min="9482" max="9482" width="41.44140625" style="99" bestFit="1" customWidth="1"/>
    <col min="9483" max="9487" width="9.109375" style="99"/>
    <col min="9488" max="9488" width="18.88671875" style="99" customWidth="1"/>
    <col min="9489" max="9729" width="9.109375" style="99"/>
    <col min="9730" max="9730" width="31" style="99" customWidth="1"/>
    <col min="9731" max="9731" width="8.88671875" style="99" bestFit="1" customWidth="1"/>
    <col min="9732" max="9732" width="17.44140625" style="99" bestFit="1" customWidth="1"/>
    <col min="9733" max="9735" width="9.109375" style="99"/>
    <col min="9736" max="9736" width="22.44140625" style="99" customWidth="1"/>
    <col min="9737" max="9737" width="9.109375" style="99"/>
    <col min="9738" max="9738" width="41.44140625" style="99" bestFit="1" customWidth="1"/>
    <col min="9739" max="9743" width="9.109375" style="99"/>
    <col min="9744" max="9744" width="18.88671875" style="99" customWidth="1"/>
    <col min="9745" max="9985" width="9.109375" style="99"/>
    <col min="9986" max="9986" width="31" style="99" customWidth="1"/>
    <col min="9987" max="9987" width="8.88671875" style="99" bestFit="1" customWidth="1"/>
    <col min="9988" max="9988" width="17.44140625" style="99" bestFit="1" customWidth="1"/>
    <col min="9989" max="9991" width="9.109375" style="99"/>
    <col min="9992" max="9992" width="22.44140625" style="99" customWidth="1"/>
    <col min="9993" max="9993" width="9.109375" style="99"/>
    <col min="9994" max="9994" width="41.44140625" style="99" bestFit="1" customWidth="1"/>
    <col min="9995" max="9999" width="9.109375" style="99"/>
    <col min="10000" max="10000" width="18.88671875" style="99" customWidth="1"/>
    <col min="10001" max="10241" width="9.109375" style="99"/>
    <col min="10242" max="10242" width="31" style="99" customWidth="1"/>
    <col min="10243" max="10243" width="8.88671875" style="99" bestFit="1" customWidth="1"/>
    <col min="10244" max="10244" width="17.44140625" style="99" bestFit="1" customWidth="1"/>
    <col min="10245" max="10247" width="9.109375" style="99"/>
    <col min="10248" max="10248" width="22.44140625" style="99" customWidth="1"/>
    <col min="10249" max="10249" width="9.109375" style="99"/>
    <col min="10250" max="10250" width="41.44140625" style="99" bestFit="1" customWidth="1"/>
    <col min="10251" max="10255" width="9.109375" style="99"/>
    <col min="10256" max="10256" width="18.88671875" style="99" customWidth="1"/>
    <col min="10257" max="10497" width="9.109375" style="99"/>
    <col min="10498" max="10498" width="31" style="99" customWidth="1"/>
    <col min="10499" max="10499" width="8.88671875" style="99" bestFit="1" customWidth="1"/>
    <col min="10500" max="10500" width="17.44140625" style="99" bestFit="1" customWidth="1"/>
    <col min="10501" max="10503" width="9.109375" style="99"/>
    <col min="10504" max="10504" width="22.44140625" style="99" customWidth="1"/>
    <col min="10505" max="10505" width="9.109375" style="99"/>
    <col min="10506" max="10506" width="41.44140625" style="99" bestFit="1" customWidth="1"/>
    <col min="10507" max="10511" width="9.109375" style="99"/>
    <col min="10512" max="10512" width="18.88671875" style="99" customWidth="1"/>
    <col min="10513" max="10753" width="9.109375" style="99"/>
    <col min="10754" max="10754" width="31" style="99" customWidth="1"/>
    <col min="10755" max="10755" width="8.88671875" style="99" bestFit="1" customWidth="1"/>
    <col min="10756" max="10756" width="17.44140625" style="99" bestFit="1" customWidth="1"/>
    <col min="10757" max="10759" width="9.109375" style="99"/>
    <col min="10760" max="10760" width="22.44140625" style="99" customWidth="1"/>
    <col min="10761" max="10761" width="9.109375" style="99"/>
    <col min="10762" max="10762" width="41.44140625" style="99" bestFit="1" customWidth="1"/>
    <col min="10763" max="10767" width="9.109375" style="99"/>
    <col min="10768" max="10768" width="18.88671875" style="99" customWidth="1"/>
    <col min="10769" max="11009" width="9.109375" style="99"/>
    <col min="11010" max="11010" width="31" style="99" customWidth="1"/>
    <col min="11011" max="11011" width="8.88671875" style="99" bestFit="1" customWidth="1"/>
    <col min="11012" max="11012" width="17.44140625" style="99" bestFit="1" customWidth="1"/>
    <col min="11013" max="11015" width="9.109375" style="99"/>
    <col min="11016" max="11016" width="22.44140625" style="99" customWidth="1"/>
    <col min="11017" max="11017" width="9.109375" style="99"/>
    <col min="11018" max="11018" width="41.44140625" style="99" bestFit="1" customWidth="1"/>
    <col min="11019" max="11023" width="9.109375" style="99"/>
    <col min="11024" max="11024" width="18.88671875" style="99" customWidth="1"/>
    <col min="11025" max="11265" width="9.109375" style="99"/>
    <col min="11266" max="11266" width="31" style="99" customWidth="1"/>
    <col min="11267" max="11267" width="8.88671875" style="99" bestFit="1" customWidth="1"/>
    <col min="11268" max="11268" width="17.44140625" style="99" bestFit="1" customWidth="1"/>
    <col min="11269" max="11271" width="9.109375" style="99"/>
    <col min="11272" max="11272" width="22.44140625" style="99" customWidth="1"/>
    <col min="11273" max="11273" width="9.109375" style="99"/>
    <col min="11274" max="11274" width="41.44140625" style="99" bestFit="1" customWidth="1"/>
    <col min="11275" max="11279" width="9.109375" style="99"/>
    <col min="11280" max="11280" width="18.88671875" style="99" customWidth="1"/>
    <col min="11281" max="11521" width="9.109375" style="99"/>
    <col min="11522" max="11522" width="31" style="99" customWidth="1"/>
    <col min="11523" max="11523" width="8.88671875" style="99" bestFit="1" customWidth="1"/>
    <col min="11524" max="11524" width="17.44140625" style="99" bestFit="1" customWidth="1"/>
    <col min="11525" max="11527" width="9.109375" style="99"/>
    <col min="11528" max="11528" width="22.44140625" style="99" customWidth="1"/>
    <col min="11529" max="11529" width="9.109375" style="99"/>
    <col min="11530" max="11530" width="41.44140625" style="99" bestFit="1" customWidth="1"/>
    <col min="11531" max="11535" width="9.109375" style="99"/>
    <col min="11536" max="11536" width="18.88671875" style="99" customWidth="1"/>
    <col min="11537" max="11777" width="9.109375" style="99"/>
    <col min="11778" max="11778" width="31" style="99" customWidth="1"/>
    <col min="11779" max="11779" width="8.88671875" style="99" bestFit="1" customWidth="1"/>
    <col min="11780" max="11780" width="17.44140625" style="99" bestFit="1" customWidth="1"/>
    <col min="11781" max="11783" width="9.109375" style="99"/>
    <col min="11784" max="11784" width="22.44140625" style="99" customWidth="1"/>
    <col min="11785" max="11785" width="9.109375" style="99"/>
    <col min="11786" max="11786" width="41.44140625" style="99" bestFit="1" customWidth="1"/>
    <col min="11787" max="11791" width="9.109375" style="99"/>
    <col min="11792" max="11792" width="18.88671875" style="99" customWidth="1"/>
    <col min="11793" max="12033" width="9.109375" style="99"/>
    <col min="12034" max="12034" width="31" style="99" customWidth="1"/>
    <col min="12035" max="12035" width="8.88671875" style="99" bestFit="1" customWidth="1"/>
    <col min="12036" max="12036" width="17.44140625" style="99" bestFit="1" customWidth="1"/>
    <col min="12037" max="12039" width="9.109375" style="99"/>
    <col min="12040" max="12040" width="22.44140625" style="99" customWidth="1"/>
    <col min="12041" max="12041" width="9.109375" style="99"/>
    <col min="12042" max="12042" width="41.44140625" style="99" bestFit="1" customWidth="1"/>
    <col min="12043" max="12047" width="9.109375" style="99"/>
    <col min="12048" max="12048" width="18.88671875" style="99" customWidth="1"/>
    <col min="12049" max="12289" width="9.109375" style="99"/>
    <col min="12290" max="12290" width="31" style="99" customWidth="1"/>
    <col min="12291" max="12291" width="8.88671875" style="99" bestFit="1" customWidth="1"/>
    <col min="12292" max="12292" width="17.44140625" style="99" bestFit="1" customWidth="1"/>
    <col min="12293" max="12295" width="9.109375" style="99"/>
    <col min="12296" max="12296" width="22.44140625" style="99" customWidth="1"/>
    <col min="12297" max="12297" width="9.109375" style="99"/>
    <col min="12298" max="12298" width="41.44140625" style="99" bestFit="1" customWidth="1"/>
    <col min="12299" max="12303" width="9.109375" style="99"/>
    <col min="12304" max="12304" width="18.88671875" style="99" customWidth="1"/>
    <col min="12305" max="12545" width="9.109375" style="99"/>
    <col min="12546" max="12546" width="31" style="99" customWidth="1"/>
    <col min="12547" max="12547" width="8.88671875" style="99" bestFit="1" customWidth="1"/>
    <col min="12548" max="12548" width="17.44140625" style="99" bestFit="1" customWidth="1"/>
    <col min="12549" max="12551" width="9.109375" style="99"/>
    <col min="12552" max="12552" width="22.44140625" style="99" customWidth="1"/>
    <col min="12553" max="12553" width="9.109375" style="99"/>
    <col min="12554" max="12554" width="41.44140625" style="99" bestFit="1" customWidth="1"/>
    <col min="12555" max="12559" width="9.109375" style="99"/>
    <col min="12560" max="12560" width="18.88671875" style="99" customWidth="1"/>
    <col min="12561" max="12801" width="9.109375" style="99"/>
    <col min="12802" max="12802" width="31" style="99" customWidth="1"/>
    <col min="12803" max="12803" width="8.88671875" style="99" bestFit="1" customWidth="1"/>
    <col min="12804" max="12804" width="17.44140625" style="99" bestFit="1" customWidth="1"/>
    <col min="12805" max="12807" width="9.109375" style="99"/>
    <col min="12808" max="12808" width="22.44140625" style="99" customWidth="1"/>
    <col min="12809" max="12809" width="9.109375" style="99"/>
    <col min="12810" max="12810" width="41.44140625" style="99" bestFit="1" customWidth="1"/>
    <col min="12811" max="12815" width="9.109375" style="99"/>
    <col min="12816" max="12816" width="18.88671875" style="99" customWidth="1"/>
    <col min="12817" max="13057" width="9.109375" style="99"/>
    <col min="13058" max="13058" width="31" style="99" customWidth="1"/>
    <col min="13059" max="13059" width="8.88671875" style="99" bestFit="1" customWidth="1"/>
    <col min="13060" max="13060" width="17.44140625" style="99" bestFit="1" customWidth="1"/>
    <col min="13061" max="13063" width="9.109375" style="99"/>
    <col min="13064" max="13064" width="22.44140625" style="99" customWidth="1"/>
    <col min="13065" max="13065" width="9.109375" style="99"/>
    <col min="13066" max="13066" width="41.44140625" style="99" bestFit="1" customWidth="1"/>
    <col min="13067" max="13071" width="9.109375" style="99"/>
    <col min="13072" max="13072" width="18.88671875" style="99" customWidth="1"/>
    <col min="13073" max="13313" width="9.109375" style="99"/>
    <col min="13314" max="13314" width="31" style="99" customWidth="1"/>
    <col min="13315" max="13315" width="8.88671875" style="99" bestFit="1" customWidth="1"/>
    <col min="13316" max="13316" width="17.44140625" style="99" bestFit="1" customWidth="1"/>
    <col min="13317" max="13319" width="9.109375" style="99"/>
    <col min="13320" max="13320" width="22.44140625" style="99" customWidth="1"/>
    <col min="13321" max="13321" width="9.109375" style="99"/>
    <col min="13322" max="13322" width="41.44140625" style="99" bestFit="1" customWidth="1"/>
    <col min="13323" max="13327" width="9.109375" style="99"/>
    <col min="13328" max="13328" width="18.88671875" style="99" customWidth="1"/>
    <col min="13329" max="13569" width="9.109375" style="99"/>
    <col min="13570" max="13570" width="31" style="99" customWidth="1"/>
    <col min="13571" max="13571" width="8.88671875" style="99" bestFit="1" customWidth="1"/>
    <col min="13572" max="13572" width="17.44140625" style="99" bestFit="1" customWidth="1"/>
    <col min="13573" max="13575" width="9.109375" style="99"/>
    <col min="13576" max="13576" width="22.44140625" style="99" customWidth="1"/>
    <col min="13577" max="13577" width="9.109375" style="99"/>
    <col min="13578" max="13578" width="41.44140625" style="99" bestFit="1" customWidth="1"/>
    <col min="13579" max="13583" width="9.109375" style="99"/>
    <col min="13584" max="13584" width="18.88671875" style="99" customWidth="1"/>
    <col min="13585" max="13825" width="9.109375" style="99"/>
    <col min="13826" max="13826" width="31" style="99" customWidth="1"/>
    <col min="13827" max="13827" width="8.88671875" style="99" bestFit="1" customWidth="1"/>
    <col min="13828" max="13828" width="17.44140625" style="99" bestFit="1" customWidth="1"/>
    <col min="13829" max="13831" width="9.109375" style="99"/>
    <col min="13832" max="13832" width="22.44140625" style="99" customWidth="1"/>
    <col min="13833" max="13833" width="9.109375" style="99"/>
    <col min="13834" max="13834" width="41.44140625" style="99" bestFit="1" customWidth="1"/>
    <col min="13835" max="13839" width="9.109375" style="99"/>
    <col min="13840" max="13840" width="18.88671875" style="99" customWidth="1"/>
    <col min="13841" max="14081" width="9.109375" style="99"/>
    <col min="14082" max="14082" width="31" style="99" customWidth="1"/>
    <col min="14083" max="14083" width="8.88671875" style="99" bestFit="1" customWidth="1"/>
    <col min="14084" max="14084" width="17.44140625" style="99" bestFit="1" customWidth="1"/>
    <col min="14085" max="14087" width="9.109375" style="99"/>
    <col min="14088" max="14088" width="22.44140625" style="99" customWidth="1"/>
    <col min="14089" max="14089" width="9.109375" style="99"/>
    <col min="14090" max="14090" width="41.44140625" style="99" bestFit="1" customWidth="1"/>
    <col min="14091" max="14095" width="9.109375" style="99"/>
    <col min="14096" max="14096" width="18.88671875" style="99" customWidth="1"/>
    <col min="14097" max="14337" width="9.109375" style="99"/>
    <col min="14338" max="14338" width="31" style="99" customWidth="1"/>
    <col min="14339" max="14339" width="8.88671875" style="99" bestFit="1" customWidth="1"/>
    <col min="14340" max="14340" width="17.44140625" style="99" bestFit="1" customWidth="1"/>
    <col min="14341" max="14343" width="9.109375" style="99"/>
    <col min="14344" max="14344" width="22.44140625" style="99" customWidth="1"/>
    <col min="14345" max="14345" width="9.109375" style="99"/>
    <col min="14346" max="14346" width="41.44140625" style="99" bestFit="1" customWidth="1"/>
    <col min="14347" max="14351" width="9.109375" style="99"/>
    <col min="14352" max="14352" width="18.88671875" style="99" customWidth="1"/>
    <col min="14353" max="14593" width="9.109375" style="99"/>
    <col min="14594" max="14594" width="31" style="99" customWidth="1"/>
    <col min="14595" max="14595" width="8.88671875" style="99" bestFit="1" customWidth="1"/>
    <col min="14596" max="14596" width="17.44140625" style="99" bestFit="1" customWidth="1"/>
    <col min="14597" max="14599" width="9.109375" style="99"/>
    <col min="14600" max="14600" width="22.44140625" style="99" customWidth="1"/>
    <col min="14601" max="14601" width="9.109375" style="99"/>
    <col min="14602" max="14602" width="41.44140625" style="99" bestFit="1" customWidth="1"/>
    <col min="14603" max="14607" width="9.109375" style="99"/>
    <col min="14608" max="14608" width="18.88671875" style="99" customWidth="1"/>
    <col min="14609" max="14849" width="9.109375" style="99"/>
    <col min="14850" max="14850" width="31" style="99" customWidth="1"/>
    <col min="14851" max="14851" width="8.88671875" style="99" bestFit="1" customWidth="1"/>
    <col min="14852" max="14852" width="17.44140625" style="99" bestFit="1" customWidth="1"/>
    <col min="14853" max="14855" width="9.109375" style="99"/>
    <col min="14856" max="14856" width="22.44140625" style="99" customWidth="1"/>
    <col min="14857" max="14857" width="9.109375" style="99"/>
    <col min="14858" max="14858" width="41.44140625" style="99" bestFit="1" customWidth="1"/>
    <col min="14859" max="14863" width="9.109375" style="99"/>
    <col min="14864" max="14864" width="18.88671875" style="99" customWidth="1"/>
    <col min="14865" max="15105" width="9.109375" style="99"/>
    <col min="15106" max="15106" width="31" style="99" customWidth="1"/>
    <col min="15107" max="15107" width="8.88671875" style="99" bestFit="1" customWidth="1"/>
    <col min="15108" max="15108" width="17.44140625" style="99" bestFit="1" customWidth="1"/>
    <col min="15109" max="15111" width="9.109375" style="99"/>
    <col min="15112" max="15112" width="22.44140625" style="99" customWidth="1"/>
    <col min="15113" max="15113" width="9.109375" style="99"/>
    <col min="15114" max="15114" width="41.44140625" style="99" bestFit="1" customWidth="1"/>
    <col min="15115" max="15119" width="9.109375" style="99"/>
    <col min="15120" max="15120" width="18.88671875" style="99" customWidth="1"/>
    <col min="15121" max="15361" width="9.109375" style="99"/>
    <col min="15362" max="15362" width="31" style="99" customWidth="1"/>
    <col min="15363" max="15363" width="8.88671875" style="99" bestFit="1" customWidth="1"/>
    <col min="15364" max="15364" width="17.44140625" style="99" bestFit="1" customWidth="1"/>
    <col min="15365" max="15367" width="9.109375" style="99"/>
    <col min="15368" max="15368" width="22.44140625" style="99" customWidth="1"/>
    <col min="15369" max="15369" width="9.109375" style="99"/>
    <col min="15370" max="15370" width="41.44140625" style="99" bestFit="1" customWidth="1"/>
    <col min="15371" max="15375" width="9.109375" style="99"/>
    <col min="15376" max="15376" width="18.88671875" style="99" customWidth="1"/>
    <col min="15377" max="15617" width="9.109375" style="99"/>
    <col min="15618" max="15618" width="31" style="99" customWidth="1"/>
    <col min="15619" max="15619" width="8.88671875" style="99" bestFit="1" customWidth="1"/>
    <col min="15620" max="15620" width="17.44140625" style="99" bestFit="1" customWidth="1"/>
    <col min="15621" max="15623" width="9.109375" style="99"/>
    <col min="15624" max="15624" width="22.44140625" style="99" customWidth="1"/>
    <col min="15625" max="15625" width="9.109375" style="99"/>
    <col min="15626" max="15626" width="41.44140625" style="99" bestFit="1" customWidth="1"/>
    <col min="15627" max="15631" width="9.109375" style="99"/>
    <col min="15632" max="15632" width="18.88671875" style="99" customWidth="1"/>
    <col min="15633" max="15873" width="9.109375" style="99"/>
    <col min="15874" max="15874" width="31" style="99" customWidth="1"/>
    <col min="15875" max="15875" width="8.88671875" style="99" bestFit="1" customWidth="1"/>
    <col min="15876" max="15876" width="17.44140625" style="99" bestFit="1" customWidth="1"/>
    <col min="15877" max="15879" width="9.109375" style="99"/>
    <col min="15880" max="15880" width="22.44140625" style="99" customWidth="1"/>
    <col min="15881" max="15881" width="9.109375" style="99"/>
    <col min="15882" max="15882" width="41.44140625" style="99" bestFit="1" customWidth="1"/>
    <col min="15883" max="15887" width="9.109375" style="99"/>
    <col min="15888" max="15888" width="18.88671875" style="99" customWidth="1"/>
    <col min="15889" max="16129" width="9.109375" style="99"/>
    <col min="16130" max="16130" width="31" style="99" customWidth="1"/>
    <col min="16131" max="16131" width="8.88671875" style="99" bestFit="1" customWidth="1"/>
    <col min="16132" max="16132" width="17.44140625" style="99" bestFit="1" customWidth="1"/>
    <col min="16133" max="16135" width="9.109375" style="99"/>
    <col min="16136" max="16136" width="22.44140625" style="99" customWidth="1"/>
    <col min="16137" max="16137" width="9.109375" style="99"/>
    <col min="16138" max="16138" width="41.44140625" style="99" bestFit="1" customWidth="1"/>
    <col min="16139" max="16143" width="9.109375" style="99"/>
    <col min="16144" max="16144" width="18.88671875" style="99" customWidth="1"/>
    <col min="16145" max="16384" width="9.109375" style="99"/>
  </cols>
  <sheetData>
    <row r="1" spans="1:17">
      <c r="A1" s="129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1"/>
    </row>
    <row r="2" spans="1:17">
      <c r="A2" s="205" t="s">
        <v>112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7"/>
    </row>
    <row r="3" spans="1:17" ht="12.75" customHeight="1">
      <c r="A3" s="132"/>
      <c r="F3" s="208" t="s">
        <v>113</v>
      </c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133"/>
    </row>
    <row r="4" spans="1:17">
      <c r="A4" s="132"/>
      <c r="Q4" s="133"/>
    </row>
    <row r="5" spans="1:17">
      <c r="A5" s="132"/>
      <c r="B5" s="134" t="s">
        <v>99</v>
      </c>
      <c r="C5" s="134"/>
      <c r="D5" s="134"/>
      <c r="E5" s="209" t="s">
        <v>114</v>
      </c>
      <c r="F5" s="210"/>
      <c r="G5" s="210"/>
      <c r="H5" s="210"/>
      <c r="I5" s="210"/>
      <c r="J5" s="135"/>
      <c r="K5" s="135"/>
      <c r="L5" s="135"/>
      <c r="M5" s="135"/>
      <c r="N5" s="134" t="s">
        <v>115</v>
      </c>
      <c r="O5" s="134"/>
      <c r="P5" s="135"/>
      <c r="Q5" s="133"/>
    </row>
    <row r="6" spans="1:17">
      <c r="A6" s="211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3"/>
    </row>
    <row r="7" spans="1:17">
      <c r="A7" s="136" t="s">
        <v>25</v>
      </c>
      <c r="B7" s="137" t="s">
        <v>116</v>
      </c>
      <c r="C7" s="137"/>
      <c r="D7" s="137"/>
      <c r="E7" s="137" t="s">
        <v>178</v>
      </c>
      <c r="F7" s="137"/>
      <c r="G7" s="137"/>
      <c r="H7" s="137"/>
      <c r="I7" s="137"/>
      <c r="J7" s="137"/>
      <c r="K7" s="137"/>
      <c r="L7" s="137"/>
      <c r="M7" s="137"/>
      <c r="N7" s="137" t="s">
        <v>117</v>
      </c>
      <c r="O7" s="137"/>
      <c r="P7" s="137"/>
      <c r="Q7" s="133"/>
    </row>
    <row r="8" spans="1:17">
      <c r="A8" s="136" t="s">
        <v>26</v>
      </c>
      <c r="B8" s="138" t="s">
        <v>116</v>
      </c>
      <c r="C8" s="138"/>
      <c r="D8" s="138"/>
      <c r="E8" s="138" t="s">
        <v>118</v>
      </c>
      <c r="F8" s="138"/>
      <c r="G8" s="138"/>
      <c r="H8" s="138"/>
      <c r="I8" s="138"/>
      <c r="J8" s="138"/>
      <c r="K8" s="138"/>
      <c r="L8" s="138"/>
      <c r="M8" s="138"/>
      <c r="N8" s="138" t="s">
        <v>117</v>
      </c>
      <c r="O8" s="138"/>
      <c r="P8" s="138"/>
      <c r="Q8" s="133"/>
    </row>
    <row r="9" spans="1:17">
      <c r="A9" s="132"/>
      <c r="B9" s="139"/>
      <c r="C9" s="139"/>
      <c r="D9" s="139"/>
      <c r="E9" s="139"/>
      <c r="Q9" s="133"/>
    </row>
    <row r="10" spans="1:17">
      <c r="A10" s="132"/>
      <c r="B10" s="135"/>
      <c r="C10" s="135"/>
      <c r="D10" s="135"/>
      <c r="E10" s="140" t="s">
        <v>25</v>
      </c>
      <c r="F10" s="214" t="s">
        <v>119</v>
      </c>
      <c r="G10" s="214"/>
      <c r="H10" s="210"/>
      <c r="I10" s="135"/>
      <c r="J10" s="135"/>
      <c r="K10" s="135"/>
      <c r="L10" s="135"/>
      <c r="M10" s="134" t="s">
        <v>26</v>
      </c>
      <c r="N10" s="214" t="s">
        <v>120</v>
      </c>
      <c r="O10" s="210"/>
      <c r="P10" s="210"/>
      <c r="Q10" s="133"/>
    </row>
    <row r="11" spans="1:17">
      <c r="A11" s="132"/>
      <c r="B11" s="99" t="s">
        <v>121</v>
      </c>
      <c r="D11" s="99" t="s">
        <v>122</v>
      </c>
      <c r="F11" s="141"/>
      <c r="G11" s="141"/>
      <c r="J11" s="99" t="s">
        <v>121</v>
      </c>
      <c r="L11" s="99" t="s">
        <v>122</v>
      </c>
      <c r="N11" s="141"/>
      <c r="O11" s="141"/>
      <c r="Q11" s="133"/>
    </row>
    <row r="12" spans="1:17">
      <c r="A12" s="132"/>
      <c r="B12" s="142">
        <v>1</v>
      </c>
      <c r="C12" s="142"/>
      <c r="E12" s="143" t="s">
        <v>123</v>
      </c>
      <c r="F12" s="144"/>
      <c r="G12" s="141"/>
      <c r="J12" s="142"/>
      <c r="K12" s="142"/>
      <c r="M12" s="143" t="s">
        <v>123</v>
      </c>
      <c r="N12" s="144"/>
      <c r="O12" s="141"/>
      <c r="Q12" s="133"/>
    </row>
    <row r="13" spans="1:17">
      <c r="A13" s="132"/>
      <c r="B13" s="142"/>
      <c r="C13" s="142"/>
      <c r="E13" s="143" t="s">
        <v>123</v>
      </c>
      <c r="F13" s="144"/>
      <c r="G13" s="141"/>
      <c r="J13" s="142"/>
      <c r="K13" s="142"/>
      <c r="M13" s="143" t="s">
        <v>123</v>
      </c>
      <c r="N13" s="144"/>
      <c r="O13" s="141"/>
      <c r="Q13" s="133"/>
    </row>
    <row r="14" spans="1:17">
      <c r="A14" s="132"/>
      <c r="B14" s="142"/>
      <c r="C14" s="142"/>
      <c r="E14" s="143" t="s">
        <v>123</v>
      </c>
      <c r="F14" s="144"/>
      <c r="G14" s="141"/>
      <c r="J14" s="142"/>
      <c r="K14" s="142"/>
      <c r="M14" s="143" t="s">
        <v>123</v>
      </c>
      <c r="N14" s="144"/>
      <c r="O14" s="141"/>
      <c r="Q14" s="133"/>
    </row>
    <row r="15" spans="1:17">
      <c r="A15" s="132"/>
      <c r="B15" s="142"/>
      <c r="C15" s="142"/>
      <c r="E15" s="145" t="s">
        <v>123</v>
      </c>
      <c r="F15" s="146"/>
      <c r="G15" s="141"/>
      <c r="J15" s="142"/>
      <c r="K15" s="142"/>
      <c r="M15" s="145" t="s">
        <v>123</v>
      </c>
      <c r="N15" s="146"/>
      <c r="O15" s="141"/>
      <c r="Q15" s="133"/>
    </row>
    <row r="16" spans="1:17" ht="26.4">
      <c r="A16" s="132"/>
      <c r="B16" s="110" t="s">
        <v>124</v>
      </c>
      <c r="C16" s="110"/>
      <c r="D16" s="147"/>
      <c r="E16" s="145" t="s">
        <v>123</v>
      </c>
      <c r="F16" s="146">
        <f>(B12*F12)+(B13*F13)+(B14*F14)+(B15*F15)</f>
        <v>0</v>
      </c>
      <c r="G16" s="148"/>
      <c r="J16" s="110" t="s">
        <v>124</v>
      </c>
      <c r="K16" s="110"/>
      <c r="L16" s="147"/>
      <c r="M16" s="145" t="s">
        <v>123</v>
      </c>
      <c r="N16" s="146">
        <f>(J12*N12)+(J13*N13)+(J14*N14)+(J15*N15)</f>
        <v>0</v>
      </c>
      <c r="O16" s="148"/>
      <c r="Q16" s="133"/>
    </row>
    <row r="17" spans="1:17">
      <c r="A17" s="132"/>
      <c r="E17" s="149"/>
      <c r="F17" s="148"/>
      <c r="G17" s="148"/>
      <c r="M17" s="149"/>
      <c r="N17" s="148"/>
      <c r="O17" s="148"/>
      <c r="Q17" s="133"/>
    </row>
    <row r="18" spans="1:17">
      <c r="A18" s="132"/>
      <c r="C18" s="149" t="s">
        <v>125</v>
      </c>
      <c r="E18" s="150" t="s">
        <v>126</v>
      </c>
      <c r="F18" s="151"/>
      <c r="G18" s="152" t="s">
        <v>123</v>
      </c>
      <c r="H18" s="153">
        <f>F16</f>
        <v>0</v>
      </c>
      <c r="K18" s="99" t="s">
        <v>125</v>
      </c>
      <c r="M18" s="150" t="s">
        <v>126</v>
      </c>
      <c r="N18" s="151"/>
      <c r="O18" s="152" t="s">
        <v>123</v>
      </c>
      <c r="P18" s="153">
        <f>N16</f>
        <v>0</v>
      </c>
      <c r="Q18" s="133"/>
    </row>
    <row r="19" spans="1:17">
      <c r="A19" s="132"/>
      <c r="B19" s="154"/>
      <c r="C19" s="149">
        <v>260</v>
      </c>
      <c r="D19" s="99" t="s">
        <v>127</v>
      </c>
      <c r="E19" s="149"/>
      <c r="J19" s="154"/>
      <c r="K19" s="149">
        <v>260</v>
      </c>
      <c r="L19" s="99" t="s">
        <v>127</v>
      </c>
      <c r="M19" s="149"/>
      <c r="Q19" s="133"/>
    </row>
    <row r="20" spans="1:17">
      <c r="A20" s="132"/>
      <c r="B20" s="99" t="s">
        <v>128</v>
      </c>
      <c r="C20" s="155"/>
      <c r="D20" s="156">
        <f>C20/C$23</f>
        <v>0</v>
      </c>
      <c r="E20" s="145" t="s">
        <v>123</v>
      </c>
      <c r="F20" s="146">
        <f>H$18*D20</f>
        <v>0</v>
      </c>
      <c r="G20" s="148"/>
      <c r="J20" s="99" t="s">
        <v>128</v>
      </c>
      <c r="K20" s="157"/>
      <c r="L20" s="156">
        <f>K20/K$23</f>
        <v>0</v>
      </c>
      <c r="M20" s="145" t="s">
        <v>123</v>
      </c>
      <c r="N20" s="146">
        <f>P$18*L20</f>
        <v>0</v>
      </c>
      <c r="O20" s="148"/>
      <c r="Q20" s="133"/>
    </row>
    <row r="21" spans="1:17">
      <c r="A21" s="132"/>
      <c r="B21" s="99" t="s">
        <v>129</v>
      </c>
      <c r="C21" s="155"/>
      <c r="D21" s="156">
        <f>C21/C$23</f>
        <v>0</v>
      </c>
      <c r="E21" s="145" t="s">
        <v>123</v>
      </c>
      <c r="F21" s="146">
        <f>H$18*D21</f>
        <v>0</v>
      </c>
      <c r="G21" s="148"/>
      <c r="J21" s="99" t="s">
        <v>129</v>
      </c>
      <c r="K21" s="157"/>
      <c r="L21" s="156">
        <f>K21/K$23</f>
        <v>0</v>
      </c>
      <c r="M21" s="145" t="s">
        <v>123</v>
      </c>
      <c r="N21" s="146">
        <f>P$18*L21</f>
        <v>0</v>
      </c>
      <c r="O21" s="148"/>
      <c r="Q21" s="133"/>
    </row>
    <row r="22" spans="1:17">
      <c r="A22" s="132"/>
      <c r="B22" s="99" t="s">
        <v>130</v>
      </c>
      <c r="C22" s="155"/>
      <c r="D22" s="156">
        <f>C22/C$23</f>
        <v>0</v>
      </c>
      <c r="E22" s="145" t="s">
        <v>123</v>
      </c>
      <c r="F22" s="146">
        <f>H$18*D22</f>
        <v>0</v>
      </c>
      <c r="G22" s="148"/>
      <c r="J22" s="99" t="s">
        <v>130</v>
      </c>
      <c r="K22" s="157"/>
      <c r="L22" s="156">
        <f>K22/K$23</f>
        <v>0</v>
      </c>
      <c r="M22" s="145" t="s">
        <v>123</v>
      </c>
      <c r="N22" s="146">
        <f>P$18*L22</f>
        <v>0</v>
      </c>
      <c r="O22" s="148"/>
      <c r="Q22" s="133"/>
    </row>
    <row r="23" spans="1:17">
      <c r="A23" s="132"/>
      <c r="C23" s="149">
        <f>C19-C20-C21-C22</f>
        <v>260</v>
      </c>
      <c r="D23" s="156"/>
      <c r="E23" s="149"/>
      <c r="F23" s="148"/>
      <c r="G23" s="148"/>
      <c r="K23" s="149">
        <f>K19-K20-K21-K22</f>
        <v>260</v>
      </c>
      <c r="L23" s="156"/>
      <c r="M23" s="149"/>
      <c r="N23" s="148"/>
      <c r="O23" s="148"/>
      <c r="Q23" s="133"/>
    </row>
    <row r="24" spans="1:17">
      <c r="A24" s="132"/>
      <c r="E24" s="150" t="s">
        <v>131</v>
      </c>
      <c r="F24" s="151"/>
      <c r="G24" s="152" t="s">
        <v>123</v>
      </c>
      <c r="H24" s="153">
        <f>SUM(F20:F22)</f>
        <v>0</v>
      </c>
      <c r="M24" s="150" t="s">
        <v>131</v>
      </c>
      <c r="N24" s="151"/>
      <c r="O24" s="152" t="s">
        <v>123</v>
      </c>
      <c r="P24" s="153">
        <f>SUM(N20:N22)</f>
        <v>0</v>
      </c>
      <c r="Q24" s="133"/>
    </row>
    <row r="25" spans="1:17">
      <c r="A25" s="132"/>
      <c r="B25" s="154"/>
      <c r="C25" s="154"/>
      <c r="D25" s="154"/>
      <c r="E25" s="149"/>
      <c r="J25" s="154"/>
      <c r="K25" s="154"/>
      <c r="L25" s="154"/>
      <c r="M25" s="149"/>
      <c r="Q25" s="133"/>
    </row>
    <row r="26" spans="1:17">
      <c r="A26" s="132"/>
      <c r="B26" s="99" t="s">
        <v>132</v>
      </c>
      <c r="D26" s="158"/>
      <c r="E26" s="145" t="s">
        <v>123</v>
      </c>
      <c r="F26" s="146">
        <f>(H$18+H$24)*D26</f>
        <v>0</v>
      </c>
      <c r="J26" s="99" t="s">
        <v>132</v>
      </c>
      <c r="L26" s="158"/>
      <c r="M26" s="145" t="s">
        <v>123</v>
      </c>
      <c r="N26" s="146">
        <f>(P$18+P$24)*L26</f>
        <v>0</v>
      </c>
      <c r="Q26" s="133"/>
    </row>
    <row r="27" spans="1:17">
      <c r="A27" s="132"/>
      <c r="B27" s="99" t="s">
        <v>133</v>
      </c>
      <c r="D27" s="158"/>
      <c r="E27" s="145" t="s">
        <v>123</v>
      </c>
      <c r="F27" s="146">
        <f>(H$18+H$24)*D27</f>
        <v>0</v>
      </c>
      <c r="J27" s="99" t="s">
        <v>133</v>
      </c>
      <c r="L27" s="158"/>
      <c r="M27" s="145" t="s">
        <v>123</v>
      </c>
      <c r="N27" s="146">
        <f>(P$18+P$24)*L27</f>
        <v>0</v>
      </c>
      <c r="Q27" s="133"/>
    </row>
    <row r="28" spans="1:17">
      <c r="A28" s="132"/>
      <c r="E28" s="149"/>
      <c r="F28" s="148"/>
      <c r="M28" s="149"/>
      <c r="N28" s="148"/>
      <c r="Q28" s="133"/>
    </row>
    <row r="29" spans="1:17">
      <c r="A29" s="132"/>
      <c r="E29" s="150" t="s">
        <v>126</v>
      </c>
      <c r="F29" s="151"/>
      <c r="G29" s="152" t="s">
        <v>123</v>
      </c>
      <c r="H29" s="153">
        <f>SUM(F26:F27)</f>
        <v>0</v>
      </c>
      <c r="M29" s="150" t="s">
        <v>126</v>
      </c>
      <c r="N29" s="151"/>
      <c r="O29" s="152" t="s">
        <v>123</v>
      </c>
      <c r="P29" s="153">
        <f>SUM(N26:N27)</f>
        <v>0</v>
      </c>
      <c r="Q29" s="133"/>
    </row>
    <row r="30" spans="1:17">
      <c r="A30" s="132"/>
      <c r="B30" s="154"/>
      <c r="C30" s="154"/>
      <c r="D30" s="154"/>
      <c r="E30" s="149"/>
      <c r="J30" s="154"/>
      <c r="K30" s="154"/>
      <c r="L30" s="154"/>
      <c r="M30" s="149"/>
      <c r="Q30" s="133"/>
    </row>
    <row r="31" spans="1:17">
      <c r="A31" s="132"/>
      <c r="B31" s="99" t="s">
        <v>134</v>
      </c>
      <c r="D31" s="158"/>
      <c r="E31" s="145" t="s">
        <v>123</v>
      </c>
      <c r="F31" s="146">
        <f>(H$18+H$24+H$29)*D31</f>
        <v>0</v>
      </c>
      <c r="J31" s="99" t="s">
        <v>134</v>
      </c>
      <c r="L31" s="158"/>
      <c r="M31" s="145" t="s">
        <v>123</v>
      </c>
      <c r="N31" s="146">
        <f>(P$18+P$24+P$29)*L31</f>
        <v>0</v>
      </c>
      <c r="Q31" s="133"/>
    </row>
    <row r="32" spans="1:17">
      <c r="A32" s="132"/>
      <c r="B32" s="99" t="s">
        <v>135</v>
      </c>
      <c r="D32" s="158"/>
      <c r="E32" s="145" t="s">
        <v>123</v>
      </c>
      <c r="F32" s="146">
        <f t="shared" ref="F32:F41" si="0">(H$18+H$24+H$29)*D32</f>
        <v>0</v>
      </c>
      <c r="J32" s="99" t="s">
        <v>135</v>
      </c>
      <c r="L32" s="158"/>
      <c r="M32" s="145" t="s">
        <v>123</v>
      </c>
      <c r="N32" s="146">
        <f t="shared" ref="N32:N41" si="1">(P$18+P$24+P$29)*L32</f>
        <v>0</v>
      </c>
      <c r="Q32" s="133"/>
    </row>
    <row r="33" spans="1:17">
      <c r="A33" s="132"/>
      <c r="B33" s="99" t="s">
        <v>136</v>
      </c>
      <c r="D33" s="158"/>
      <c r="E33" s="145" t="s">
        <v>123</v>
      </c>
      <c r="F33" s="146">
        <f t="shared" si="0"/>
        <v>0</v>
      </c>
      <c r="J33" s="99" t="s">
        <v>136</v>
      </c>
      <c r="L33" s="158"/>
      <c r="M33" s="145" t="s">
        <v>123</v>
      </c>
      <c r="N33" s="146">
        <f t="shared" si="1"/>
        <v>0</v>
      </c>
      <c r="Q33" s="133"/>
    </row>
    <row r="34" spans="1:17">
      <c r="A34" s="132"/>
      <c r="B34" s="99" t="s">
        <v>137</v>
      </c>
      <c r="D34" s="158"/>
      <c r="E34" s="145" t="s">
        <v>123</v>
      </c>
      <c r="F34" s="146">
        <f t="shared" si="0"/>
        <v>0</v>
      </c>
      <c r="J34" s="99" t="s">
        <v>137</v>
      </c>
      <c r="L34" s="158"/>
      <c r="M34" s="145" t="s">
        <v>123</v>
      </c>
      <c r="N34" s="146">
        <f t="shared" si="1"/>
        <v>0</v>
      </c>
      <c r="Q34" s="133"/>
    </row>
    <row r="35" spans="1:17">
      <c r="A35" s="132"/>
      <c r="B35" s="99" t="s">
        <v>138</v>
      </c>
      <c r="D35" s="158"/>
      <c r="E35" s="145" t="s">
        <v>123</v>
      </c>
      <c r="F35" s="146">
        <f t="shared" si="0"/>
        <v>0</v>
      </c>
      <c r="J35" s="99" t="s">
        <v>138</v>
      </c>
      <c r="L35" s="158"/>
      <c r="M35" s="145" t="s">
        <v>123</v>
      </c>
      <c r="N35" s="146">
        <f t="shared" si="1"/>
        <v>0</v>
      </c>
      <c r="Q35" s="133"/>
    </row>
    <row r="36" spans="1:17">
      <c r="A36" s="132"/>
      <c r="B36" s="99" t="s">
        <v>139</v>
      </c>
      <c r="D36" s="158"/>
      <c r="E36" s="145" t="s">
        <v>123</v>
      </c>
      <c r="F36" s="146">
        <f t="shared" si="0"/>
        <v>0</v>
      </c>
      <c r="J36" s="99" t="s">
        <v>139</v>
      </c>
      <c r="L36" s="158"/>
      <c r="M36" s="145" t="s">
        <v>123</v>
      </c>
      <c r="N36" s="146">
        <f t="shared" si="1"/>
        <v>0</v>
      </c>
      <c r="Q36" s="133"/>
    </row>
    <row r="37" spans="1:17">
      <c r="A37" s="132"/>
      <c r="B37" s="99" t="s">
        <v>140</v>
      </c>
      <c r="D37" s="158"/>
      <c r="E37" s="145" t="s">
        <v>123</v>
      </c>
      <c r="F37" s="146">
        <f t="shared" si="0"/>
        <v>0</v>
      </c>
      <c r="J37" s="99" t="s">
        <v>140</v>
      </c>
      <c r="L37" s="158"/>
      <c r="M37" s="145" t="s">
        <v>123</v>
      </c>
      <c r="N37" s="146">
        <f t="shared" si="1"/>
        <v>0</v>
      </c>
      <c r="Q37" s="133"/>
    </row>
    <row r="38" spans="1:17">
      <c r="A38" s="132"/>
      <c r="B38" s="99" t="s">
        <v>141</v>
      </c>
      <c r="D38" s="158"/>
      <c r="E38" s="145" t="s">
        <v>123</v>
      </c>
      <c r="F38" s="146">
        <f t="shared" si="0"/>
        <v>0</v>
      </c>
      <c r="J38" s="99" t="s">
        <v>141</v>
      </c>
      <c r="L38" s="158"/>
      <c r="M38" s="145" t="s">
        <v>123</v>
      </c>
      <c r="N38" s="146">
        <f t="shared" si="1"/>
        <v>0</v>
      </c>
      <c r="Q38" s="133"/>
    </row>
    <row r="39" spans="1:17">
      <c r="A39" s="132"/>
      <c r="B39" s="99" t="s">
        <v>142</v>
      </c>
      <c r="D39" s="158"/>
      <c r="E39" s="145" t="s">
        <v>123</v>
      </c>
      <c r="F39" s="146">
        <f t="shared" si="0"/>
        <v>0</v>
      </c>
      <c r="J39" s="99" t="s">
        <v>142</v>
      </c>
      <c r="L39" s="158"/>
      <c r="M39" s="145" t="s">
        <v>123</v>
      </c>
      <c r="N39" s="146">
        <f t="shared" si="1"/>
        <v>0</v>
      </c>
      <c r="Q39" s="133"/>
    </row>
    <row r="40" spans="1:17">
      <c r="A40" s="132"/>
      <c r="B40" s="99" t="s">
        <v>143</v>
      </c>
      <c r="D40" s="158"/>
      <c r="E40" s="145" t="s">
        <v>123</v>
      </c>
      <c r="F40" s="146">
        <f t="shared" si="0"/>
        <v>0</v>
      </c>
      <c r="J40" s="99" t="s">
        <v>143</v>
      </c>
      <c r="L40" s="158"/>
      <c r="M40" s="145" t="s">
        <v>123</v>
      </c>
      <c r="N40" s="146">
        <f t="shared" si="1"/>
        <v>0</v>
      </c>
      <c r="Q40" s="133"/>
    </row>
    <row r="41" spans="1:17">
      <c r="A41" s="132"/>
      <c r="B41" s="99" t="s">
        <v>144</v>
      </c>
      <c r="D41" s="158"/>
      <c r="E41" s="145" t="s">
        <v>123</v>
      </c>
      <c r="F41" s="146">
        <f t="shared" si="0"/>
        <v>0</v>
      </c>
      <c r="J41" s="99" t="s">
        <v>144</v>
      </c>
      <c r="L41" s="158"/>
      <c r="M41" s="145" t="s">
        <v>123</v>
      </c>
      <c r="N41" s="146">
        <f t="shared" si="1"/>
        <v>0</v>
      </c>
      <c r="Q41" s="133"/>
    </row>
    <row r="42" spans="1:17">
      <c r="A42" s="132"/>
      <c r="E42" s="149"/>
      <c r="F42" s="148"/>
      <c r="M42" s="149"/>
      <c r="N42" s="148"/>
      <c r="Q42" s="133"/>
    </row>
    <row r="43" spans="1:17">
      <c r="A43" s="132"/>
      <c r="E43" s="150" t="s">
        <v>126</v>
      </c>
      <c r="F43" s="151"/>
      <c r="G43" s="152" t="s">
        <v>123</v>
      </c>
      <c r="H43" s="153">
        <f>SUM(F31:F41)</f>
        <v>0</v>
      </c>
      <c r="I43" s="159"/>
      <c r="M43" s="150" t="s">
        <v>126</v>
      </c>
      <c r="N43" s="151"/>
      <c r="O43" s="152" t="s">
        <v>123</v>
      </c>
      <c r="P43" s="153">
        <f>SUM(N31:N41)</f>
        <v>0</v>
      </c>
      <c r="Q43" s="160"/>
    </row>
    <row r="44" spans="1:17">
      <c r="A44" s="132"/>
      <c r="B44" s="154"/>
      <c r="C44" s="154"/>
      <c r="D44" s="154"/>
      <c r="E44" s="149"/>
      <c r="J44" s="154"/>
      <c r="K44" s="154"/>
      <c r="L44" s="154"/>
      <c r="M44" s="149"/>
      <c r="Q44" s="133"/>
    </row>
    <row r="45" spans="1:17">
      <c r="A45" s="132"/>
      <c r="B45" s="99" t="s">
        <v>145</v>
      </c>
      <c r="D45" s="158"/>
      <c r="E45" s="145" t="s">
        <v>123</v>
      </c>
      <c r="F45" s="146">
        <f>(H$18+H$24+H$29+H$43)*D45</f>
        <v>0</v>
      </c>
      <c r="J45" s="99" t="s">
        <v>145</v>
      </c>
      <c r="L45" s="158"/>
      <c r="M45" s="145" t="s">
        <v>123</v>
      </c>
      <c r="N45" s="146">
        <f>(P$18+P$24+P$29+P$43)*L45</f>
        <v>0</v>
      </c>
      <c r="Q45" s="133"/>
    </row>
    <row r="46" spans="1:17">
      <c r="A46" s="132"/>
      <c r="B46" s="99" t="s">
        <v>146</v>
      </c>
      <c r="D46" s="158"/>
      <c r="E46" s="145" t="s">
        <v>123</v>
      </c>
      <c r="F46" s="146">
        <f>(H$18+H$24+H$29+H$43)*D46</f>
        <v>0</v>
      </c>
      <c r="J46" s="99" t="s">
        <v>146</v>
      </c>
      <c r="L46" s="158"/>
      <c r="M46" s="145" t="s">
        <v>123</v>
      </c>
      <c r="N46" s="146">
        <f>(P$18+P$24+P$29+P$43)*L46</f>
        <v>0</v>
      </c>
      <c r="Q46" s="133"/>
    </row>
    <row r="47" spans="1:17">
      <c r="A47" s="132"/>
      <c r="B47" s="99" t="s">
        <v>147</v>
      </c>
      <c r="D47" s="158"/>
      <c r="E47" s="145" t="s">
        <v>123</v>
      </c>
      <c r="F47" s="146">
        <f>(H$18+H$24+H$29+H$43)*D47</f>
        <v>0</v>
      </c>
      <c r="J47" s="99" t="s">
        <v>147</v>
      </c>
      <c r="L47" s="158"/>
      <c r="M47" s="145" t="s">
        <v>123</v>
      </c>
      <c r="N47" s="146">
        <f>(P$18+P$24+P$29+P$43)*L47</f>
        <v>0</v>
      </c>
      <c r="Q47" s="133"/>
    </row>
    <row r="48" spans="1:17">
      <c r="A48" s="132"/>
      <c r="B48" s="99" t="s">
        <v>148</v>
      </c>
      <c r="D48" s="158"/>
      <c r="E48" s="145" t="s">
        <v>123</v>
      </c>
      <c r="F48" s="146">
        <f>(H$18+H$24+H$29+H$43)*D48</f>
        <v>0</v>
      </c>
      <c r="J48" s="99" t="s">
        <v>148</v>
      </c>
      <c r="L48" s="158"/>
      <c r="M48" s="145" t="s">
        <v>123</v>
      </c>
      <c r="N48" s="146">
        <f>(P$18+P$24+P$29+P$43)*L48</f>
        <v>0</v>
      </c>
      <c r="Q48" s="133"/>
    </row>
    <row r="49" spans="1:17">
      <c r="A49" s="132"/>
      <c r="E49" s="149"/>
      <c r="F49" s="148"/>
      <c r="M49" s="149"/>
      <c r="N49" s="148"/>
      <c r="Q49" s="133"/>
    </row>
    <row r="50" spans="1:17">
      <c r="A50" s="132"/>
      <c r="E50" s="150" t="s">
        <v>126</v>
      </c>
      <c r="F50" s="151"/>
      <c r="G50" s="152" t="s">
        <v>123</v>
      </c>
      <c r="H50" s="153">
        <f>SUM(F45:F48)</f>
        <v>0</v>
      </c>
      <c r="I50" s="154"/>
      <c r="M50" s="150" t="s">
        <v>126</v>
      </c>
      <c r="N50" s="151"/>
      <c r="O50" s="152" t="s">
        <v>123</v>
      </c>
      <c r="P50" s="153">
        <f>SUM(N45:N48)</f>
        <v>0</v>
      </c>
      <c r="Q50" s="160"/>
    </row>
    <row r="51" spans="1:17">
      <c r="A51" s="132"/>
      <c r="B51" s="154"/>
      <c r="C51" s="154"/>
      <c r="D51" s="154"/>
      <c r="E51" s="149"/>
      <c r="J51" s="154"/>
      <c r="K51" s="154"/>
      <c r="L51" s="154"/>
      <c r="M51" s="149"/>
      <c r="Q51" s="133"/>
    </row>
    <row r="52" spans="1:17">
      <c r="A52" s="132"/>
      <c r="B52" s="99" t="s">
        <v>149</v>
      </c>
      <c r="D52" s="158"/>
      <c r="E52" s="145" t="s">
        <v>123</v>
      </c>
      <c r="F52" s="146">
        <f>(H$18+H$24+H$29+H$43+H$50)*D52</f>
        <v>0</v>
      </c>
      <c r="G52" s="148"/>
      <c r="J52" s="99" t="s">
        <v>149</v>
      </c>
      <c r="L52" s="158"/>
      <c r="M52" s="145" t="s">
        <v>123</v>
      </c>
      <c r="N52" s="146">
        <f>(P$18+P$24+P$29+P$43+P$50)*L52</f>
        <v>0</v>
      </c>
      <c r="O52" s="148"/>
      <c r="Q52" s="133"/>
    </row>
    <row r="53" spans="1:17">
      <c r="A53" s="132"/>
      <c r="B53" s="99" t="s">
        <v>150</v>
      </c>
      <c r="D53" s="158"/>
      <c r="E53" s="145" t="s">
        <v>123</v>
      </c>
      <c r="F53" s="146">
        <f t="shared" ref="F53:F58" si="2">(H$18+H$24+H$29+H$43+H$50)*D53</f>
        <v>0</v>
      </c>
      <c r="G53" s="148"/>
      <c r="J53" s="99" t="s">
        <v>150</v>
      </c>
      <c r="L53" s="158"/>
      <c r="M53" s="145" t="s">
        <v>123</v>
      </c>
      <c r="N53" s="146">
        <f t="shared" ref="N53:N58" si="3">(P$18+P$24+P$29+P$43+P$50)*L53</f>
        <v>0</v>
      </c>
      <c r="O53" s="148"/>
      <c r="Q53" s="133"/>
    </row>
    <row r="54" spans="1:17">
      <c r="A54" s="132"/>
      <c r="B54" s="99" t="s">
        <v>151</v>
      </c>
      <c r="D54" s="158"/>
      <c r="E54" s="145" t="s">
        <v>123</v>
      </c>
      <c r="F54" s="146">
        <f t="shared" si="2"/>
        <v>0</v>
      </c>
      <c r="G54" s="148"/>
      <c r="J54" s="99" t="s">
        <v>151</v>
      </c>
      <c r="L54" s="158"/>
      <c r="M54" s="145" t="s">
        <v>123</v>
      </c>
      <c r="N54" s="146">
        <f t="shared" si="3"/>
        <v>0</v>
      </c>
      <c r="O54" s="148"/>
      <c r="Q54" s="133"/>
    </row>
    <row r="55" spans="1:17">
      <c r="A55" s="132"/>
      <c r="B55" s="99" t="s">
        <v>152</v>
      </c>
      <c r="D55" s="158"/>
      <c r="E55" s="145" t="s">
        <v>123</v>
      </c>
      <c r="F55" s="146">
        <f t="shared" si="2"/>
        <v>0</v>
      </c>
      <c r="G55" s="148"/>
      <c r="J55" s="99" t="s">
        <v>152</v>
      </c>
      <c r="L55" s="158"/>
      <c r="M55" s="145" t="s">
        <v>123</v>
      </c>
      <c r="N55" s="146">
        <f t="shared" si="3"/>
        <v>0</v>
      </c>
      <c r="O55" s="148"/>
      <c r="Q55" s="133"/>
    </row>
    <row r="56" spans="1:17">
      <c r="A56" s="132"/>
      <c r="B56" s="99" t="s">
        <v>153</v>
      </c>
      <c r="D56" s="158"/>
      <c r="E56" s="145" t="s">
        <v>123</v>
      </c>
      <c r="F56" s="146">
        <f t="shared" si="2"/>
        <v>0</v>
      </c>
      <c r="G56" s="148"/>
      <c r="J56" s="99" t="s">
        <v>153</v>
      </c>
      <c r="L56" s="158"/>
      <c r="M56" s="145" t="s">
        <v>123</v>
      </c>
      <c r="N56" s="146">
        <f t="shared" si="3"/>
        <v>0</v>
      </c>
      <c r="O56" s="148"/>
      <c r="Q56" s="133"/>
    </row>
    <row r="57" spans="1:17">
      <c r="A57" s="132"/>
      <c r="B57" s="99" t="s">
        <v>154</v>
      </c>
      <c r="D57" s="158"/>
      <c r="E57" s="145" t="s">
        <v>123</v>
      </c>
      <c r="F57" s="146">
        <f t="shared" si="2"/>
        <v>0</v>
      </c>
      <c r="G57" s="148"/>
      <c r="J57" s="99" t="s">
        <v>154</v>
      </c>
      <c r="L57" s="158"/>
      <c r="M57" s="145" t="s">
        <v>123</v>
      </c>
      <c r="N57" s="146">
        <f t="shared" si="3"/>
        <v>0</v>
      </c>
      <c r="O57" s="148"/>
      <c r="Q57" s="133"/>
    </row>
    <row r="58" spans="1:17">
      <c r="A58" s="132"/>
      <c r="B58" s="99" t="s">
        <v>155</v>
      </c>
      <c r="D58" s="158"/>
      <c r="E58" s="145" t="s">
        <v>123</v>
      </c>
      <c r="F58" s="146">
        <f t="shared" si="2"/>
        <v>0</v>
      </c>
      <c r="G58" s="148"/>
      <c r="J58" s="99" t="s">
        <v>155</v>
      </c>
      <c r="L58" s="158"/>
      <c r="M58" s="145" t="s">
        <v>123</v>
      </c>
      <c r="N58" s="146">
        <f t="shared" si="3"/>
        <v>0</v>
      </c>
      <c r="O58" s="148"/>
      <c r="Q58" s="133"/>
    </row>
    <row r="59" spans="1:17">
      <c r="A59" s="132"/>
      <c r="E59" s="149"/>
      <c r="F59" s="148"/>
      <c r="G59" s="148"/>
      <c r="M59" s="149"/>
      <c r="N59" s="148"/>
      <c r="O59" s="148"/>
      <c r="Q59" s="133"/>
    </row>
    <row r="60" spans="1:17">
      <c r="A60" s="132"/>
      <c r="E60" s="150" t="s">
        <v>126</v>
      </c>
      <c r="F60" s="151"/>
      <c r="G60" s="152" t="s">
        <v>123</v>
      </c>
      <c r="H60" s="153">
        <f>SUM(F52:F58)</f>
        <v>0</v>
      </c>
      <c r="I60" s="159"/>
      <c r="M60" s="150" t="s">
        <v>126</v>
      </c>
      <c r="N60" s="151"/>
      <c r="O60" s="152" t="s">
        <v>123</v>
      </c>
      <c r="P60" s="153">
        <f>SUM(N52:N58)</f>
        <v>0</v>
      </c>
      <c r="Q60" s="160"/>
    </row>
    <row r="61" spans="1:17">
      <c r="A61" s="132"/>
      <c r="E61" s="154"/>
      <c r="F61" s="154"/>
      <c r="G61" s="154"/>
      <c r="H61" s="154"/>
      <c r="I61" s="154"/>
      <c r="M61" s="154"/>
      <c r="N61" s="154"/>
      <c r="O61" s="154"/>
      <c r="P61" s="154"/>
      <c r="Q61" s="160"/>
    </row>
    <row r="62" spans="1:17">
      <c r="A62" s="132"/>
      <c r="B62" s="99" t="s">
        <v>156</v>
      </c>
      <c r="D62" s="158"/>
      <c r="E62" s="145" t="s">
        <v>123</v>
      </c>
      <c r="F62" s="146">
        <f>((H$18+H$24+H$29+H$43+H$50+H$60)/(100%-D62))*D62</f>
        <v>0</v>
      </c>
      <c r="I62" s="142"/>
      <c r="J62" s="99" t="s">
        <v>156</v>
      </c>
      <c r="L62" s="158"/>
      <c r="M62" s="145" t="s">
        <v>123</v>
      </c>
      <c r="N62" s="146">
        <f>((P$18+P$24+P$29+P$43+P$50+P$60)/(100%-L62))*L62</f>
        <v>0</v>
      </c>
      <c r="Q62" s="133"/>
    </row>
    <row r="63" spans="1:17">
      <c r="A63" s="132"/>
      <c r="Q63" s="133"/>
    </row>
    <row r="64" spans="1:17">
      <c r="A64" s="132"/>
      <c r="E64" s="150" t="s">
        <v>126</v>
      </c>
      <c r="F64" s="151"/>
      <c r="G64" s="152" t="s">
        <v>123</v>
      </c>
      <c r="H64" s="153">
        <f>F62</f>
        <v>0</v>
      </c>
      <c r="M64" s="150" t="s">
        <v>126</v>
      </c>
      <c r="N64" s="151"/>
      <c r="O64" s="152" t="s">
        <v>123</v>
      </c>
      <c r="P64" s="153">
        <f>N62</f>
        <v>0</v>
      </c>
      <c r="Q64" s="133"/>
    </row>
    <row r="65" spans="1:17" ht="13.8" thickBot="1">
      <c r="A65" s="132"/>
      <c r="B65" s="154"/>
      <c r="C65" s="154"/>
      <c r="D65" s="154"/>
      <c r="E65" s="141"/>
      <c r="J65" s="154"/>
      <c r="K65" s="154"/>
      <c r="L65" s="154"/>
      <c r="M65" s="141"/>
      <c r="Q65" s="133"/>
    </row>
    <row r="66" spans="1:17" ht="13.8" thickBot="1">
      <c r="A66" s="132"/>
      <c r="D66" s="134" t="s">
        <v>157</v>
      </c>
      <c r="E66" s="134" t="s">
        <v>158</v>
      </c>
      <c r="F66" s="134"/>
      <c r="G66" s="134" t="s">
        <v>123</v>
      </c>
      <c r="H66" s="161">
        <f>H18+H24+H29+H43+H50+H60+H64</f>
        <v>0</v>
      </c>
      <c r="I66" s="154"/>
      <c r="J66" s="162"/>
      <c r="K66" s="162"/>
      <c r="M66" s="134" t="s">
        <v>158</v>
      </c>
      <c r="N66" s="134"/>
      <c r="O66" s="134" t="s">
        <v>123</v>
      </c>
      <c r="P66" s="161">
        <f>P18+P24+P29+P43+P50+P60+P64</f>
        <v>0</v>
      </c>
      <c r="Q66" s="160"/>
    </row>
    <row r="67" spans="1:17" ht="13.8" thickBot="1">
      <c r="A67" s="132"/>
      <c r="Q67" s="133"/>
    </row>
    <row r="68" spans="1:17" ht="13.8" thickBot="1">
      <c r="A68" s="132"/>
      <c r="D68" s="134" t="s">
        <v>159</v>
      </c>
      <c r="E68" s="134" t="s">
        <v>158</v>
      </c>
      <c r="F68" s="134"/>
      <c r="G68" s="134" t="s">
        <v>123</v>
      </c>
      <c r="H68" s="161">
        <f>(((H$18+H$24+H$29+H$43)*1.3)+H$50+H$60)/((100%-D$62)*100%)</f>
        <v>0</v>
      </c>
      <c r="I68" s="154"/>
      <c r="K68" s="162"/>
      <c r="M68" s="134" t="s">
        <v>158</v>
      </c>
      <c r="N68" s="134"/>
      <c r="O68" s="134" t="s">
        <v>123</v>
      </c>
      <c r="P68" s="161">
        <f>(((P$18+P$24+P$29+P$43)*1.3)+P$50+P$60)/((100%-L$62)*100%)</f>
        <v>0</v>
      </c>
      <c r="Q68" s="133"/>
    </row>
    <row r="69" spans="1:17" ht="13.8" thickBot="1">
      <c r="A69" s="132"/>
      <c r="Q69" s="133"/>
    </row>
    <row r="70" spans="1:17" ht="13.8" thickBot="1">
      <c r="A70" s="132"/>
      <c r="D70" s="134" t="s">
        <v>160</v>
      </c>
      <c r="E70" s="134" t="s">
        <v>158</v>
      </c>
      <c r="F70" s="134"/>
      <c r="G70" s="134" t="s">
        <v>123</v>
      </c>
      <c r="H70" s="161">
        <f>(((H$18+H$24+H$29+H$43)*1.5)+H$50+H$60)/((100%-D$62)*100%)</f>
        <v>0</v>
      </c>
      <c r="I70" s="154"/>
      <c r="K70" s="162"/>
      <c r="M70" s="134" t="s">
        <v>158</v>
      </c>
      <c r="N70" s="134"/>
      <c r="O70" s="134" t="s">
        <v>123</v>
      </c>
      <c r="P70" s="161">
        <f>(((P$18+P$24+P$29+P$43)*1.5)+P$50+P$60)/((100%-L$62)*100%)</f>
        <v>0</v>
      </c>
      <c r="Q70" s="133"/>
    </row>
    <row r="71" spans="1:17" ht="13.8" thickBot="1">
      <c r="A71" s="132"/>
      <c r="Q71" s="133"/>
    </row>
    <row r="72" spans="1:17" ht="13.8" thickBot="1">
      <c r="A72" s="132"/>
      <c r="D72" s="134" t="s">
        <v>161</v>
      </c>
      <c r="E72" s="134" t="s">
        <v>158</v>
      </c>
      <c r="F72" s="134"/>
      <c r="G72" s="134" t="s">
        <v>123</v>
      </c>
      <c r="H72" s="161">
        <f>(((H$18+H$24+H$29+H$43)*2.5)+H$50+H$60)/((100%-D$62)*100%)</f>
        <v>0</v>
      </c>
      <c r="I72" s="154"/>
      <c r="K72" s="162"/>
      <c r="M72" s="134" t="s">
        <v>158</v>
      </c>
      <c r="N72" s="134"/>
      <c r="O72" s="134" t="s">
        <v>123</v>
      </c>
      <c r="P72" s="161">
        <f>(((P$18+P$24+P$29+P$43)*2.5)+P$50+P$60)/((100%-L$62)*100%)</f>
        <v>0</v>
      </c>
      <c r="Q72" s="133"/>
    </row>
    <row r="73" spans="1:17">
      <c r="A73" s="132"/>
      <c r="Q73" s="133"/>
    </row>
    <row r="74" spans="1:17">
      <c r="A74" s="132"/>
      <c r="Q74" s="133"/>
    </row>
    <row r="75" spans="1:17">
      <c r="A75" s="132"/>
      <c r="Q75" s="133"/>
    </row>
    <row r="76" spans="1:17">
      <c r="A76" s="132"/>
      <c r="B76" s="154" t="s">
        <v>162</v>
      </c>
      <c r="C76" s="154"/>
      <c r="Q76" s="133"/>
    </row>
    <row r="77" spans="1:17">
      <c r="A77" s="132"/>
      <c r="B77" s="99" t="s">
        <v>163</v>
      </c>
      <c r="Q77" s="133"/>
    </row>
    <row r="78" spans="1:17">
      <c r="A78" s="163"/>
      <c r="B78" s="164" t="s">
        <v>164</v>
      </c>
      <c r="C78" s="164"/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5"/>
    </row>
  </sheetData>
  <mergeCells count="6">
    <mergeCell ref="A2:Q2"/>
    <mergeCell ref="F3:P3"/>
    <mergeCell ref="E5:I5"/>
    <mergeCell ref="A6:Q6"/>
    <mergeCell ref="F10:H10"/>
    <mergeCell ref="N10:P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89BCE-5D5F-4D7A-854B-39B18A3C2CB3}">
  <dimension ref="A1:F20"/>
  <sheetViews>
    <sheetView workbookViewId="0">
      <selection activeCell="B5" sqref="B5"/>
    </sheetView>
  </sheetViews>
  <sheetFormatPr defaultRowHeight="13.2"/>
  <cols>
    <col min="1" max="1" width="89.5546875" style="167" customWidth="1"/>
    <col min="2" max="2" width="15" style="167" bestFit="1" customWidth="1"/>
    <col min="3" max="3" width="16.44140625" style="167" bestFit="1" customWidth="1"/>
    <col min="4" max="4" width="16.88671875" style="167" customWidth="1"/>
    <col min="5" max="6" width="17.33203125" style="167" customWidth="1"/>
    <col min="7" max="257" width="9.109375" style="167"/>
    <col min="258" max="258" width="75.33203125" style="167" bestFit="1" customWidth="1"/>
    <col min="259" max="259" width="15" style="167" bestFit="1" customWidth="1"/>
    <col min="260" max="260" width="16.44140625" style="167" bestFit="1" customWidth="1"/>
    <col min="261" max="261" width="16.88671875" style="167" customWidth="1"/>
    <col min="262" max="262" width="17.33203125" style="167" customWidth="1"/>
    <col min="263" max="513" width="9.109375" style="167"/>
    <col min="514" max="514" width="75.33203125" style="167" bestFit="1" customWidth="1"/>
    <col min="515" max="515" width="15" style="167" bestFit="1" customWidth="1"/>
    <col min="516" max="516" width="16.44140625" style="167" bestFit="1" customWidth="1"/>
    <col min="517" max="517" width="16.88671875" style="167" customWidth="1"/>
    <col min="518" max="518" width="17.33203125" style="167" customWidth="1"/>
    <col min="519" max="769" width="9.109375" style="167"/>
    <col min="770" max="770" width="75.33203125" style="167" bestFit="1" customWidth="1"/>
    <col min="771" max="771" width="15" style="167" bestFit="1" customWidth="1"/>
    <col min="772" max="772" width="16.44140625" style="167" bestFit="1" customWidth="1"/>
    <col min="773" max="773" width="16.88671875" style="167" customWidth="1"/>
    <col min="774" max="774" width="17.33203125" style="167" customWidth="1"/>
    <col min="775" max="1025" width="9.109375" style="167"/>
    <col min="1026" max="1026" width="75.33203125" style="167" bestFit="1" customWidth="1"/>
    <col min="1027" max="1027" width="15" style="167" bestFit="1" customWidth="1"/>
    <col min="1028" max="1028" width="16.44140625" style="167" bestFit="1" customWidth="1"/>
    <col min="1029" max="1029" width="16.88671875" style="167" customWidth="1"/>
    <col min="1030" max="1030" width="17.33203125" style="167" customWidth="1"/>
    <col min="1031" max="1281" width="9.109375" style="167"/>
    <col min="1282" max="1282" width="75.33203125" style="167" bestFit="1" customWidth="1"/>
    <col min="1283" max="1283" width="15" style="167" bestFit="1" customWidth="1"/>
    <col min="1284" max="1284" width="16.44140625" style="167" bestFit="1" customWidth="1"/>
    <col min="1285" max="1285" width="16.88671875" style="167" customWidth="1"/>
    <col min="1286" max="1286" width="17.33203125" style="167" customWidth="1"/>
    <col min="1287" max="1537" width="9.109375" style="167"/>
    <col min="1538" max="1538" width="75.33203125" style="167" bestFit="1" customWidth="1"/>
    <col min="1539" max="1539" width="15" style="167" bestFit="1" customWidth="1"/>
    <col min="1540" max="1540" width="16.44140625" style="167" bestFit="1" customWidth="1"/>
    <col min="1541" max="1541" width="16.88671875" style="167" customWidth="1"/>
    <col min="1542" max="1542" width="17.33203125" style="167" customWidth="1"/>
    <col min="1543" max="1793" width="9.109375" style="167"/>
    <col min="1794" max="1794" width="75.33203125" style="167" bestFit="1" customWidth="1"/>
    <col min="1795" max="1795" width="15" style="167" bestFit="1" customWidth="1"/>
    <col min="1796" max="1796" width="16.44140625" style="167" bestFit="1" customWidth="1"/>
    <col min="1797" max="1797" width="16.88671875" style="167" customWidth="1"/>
    <col min="1798" max="1798" width="17.33203125" style="167" customWidth="1"/>
    <col min="1799" max="2049" width="9.109375" style="167"/>
    <col min="2050" max="2050" width="75.33203125" style="167" bestFit="1" customWidth="1"/>
    <col min="2051" max="2051" width="15" style="167" bestFit="1" customWidth="1"/>
    <col min="2052" max="2052" width="16.44140625" style="167" bestFit="1" customWidth="1"/>
    <col min="2053" max="2053" width="16.88671875" style="167" customWidth="1"/>
    <col min="2054" max="2054" width="17.33203125" style="167" customWidth="1"/>
    <col min="2055" max="2305" width="9.109375" style="167"/>
    <col min="2306" max="2306" width="75.33203125" style="167" bestFit="1" customWidth="1"/>
    <col min="2307" max="2307" width="15" style="167" bestFit="1" customWidth="1"/>
    <col min="2308" max="2308" width="16.44140625" style="167" bestFit="1" customWidth="1"/>
    <col min="2309" max="2309" width="16.88671875" style="167" customWidth="1"/>
    <col min="2310" max="2310" width="17.33203125" style="167" customWidth="1"/>
    <col min="2311" max="2561" width="9.109375" style="167"/>
    <col min="2562" max="2562" width="75.33203125" style="167" bestFit="1" customWidth="1"/>
    <col min="2563" max="2563" width="15" style="167" bestFit="1" customWidth="1"/>
    <col min="2564" max="2564" width="16.44140625" style="167" bestFit="1" customWidth="1"/>
    <col min="2565" max="2565" width="16.88671875" style="167" customWidth="1"/>
    <col min="2566" max="2566" width="17.33203125" style="167" customWidth="1"/>
    <col min="2567" max="2817" width="9.109375" style="167"/>
    <col min="2818" max="2818" width="75.33203125" style="167" bestFit="1" customWidth="1"/>
    <col min="2819" max="2819" width="15" style="167" bestFit="1" customWidth="1"/>
    <col min="2820" max="2820" width="16.44140625" style="167" bestFit="1" customWidth="1"/>
    <col min="2821" max="2821" width="16.88671875" style="167" customWidth="1"/>
    <col min="2822" max="2822" width="17.33203125" style="167" customWidth="1"/>
    <col min="2823" max="3073" width="9.109375" style="167"/>
    <col min="3074" max="3074" width="75.33203125" style="167" bestFit="1" customWidth="1"/>
    <col min="3075" max="3075" width="15" style="167" bestFit="1" customWidth="1"/>
    <col min="3076" max="3076" width="16.44140625" style="167" bestFit="1" customWidth="1"/>
    <col min="3077" max="3077" width="16.88671875" style="167" customWidth="1"/>
    <col min="3078" max="3078" width="17.33203125" style="167" customWidth="1"/>
    <col min="3079" max="3329" width="9.109375" style="167"/>
    <col min="3330" max="3330" width="75.33203125" style="167" bestFit="1" customWidth="1"/>
    <col min="3331" max="3331" width="15" style="167" bestFit="1" customWidth="1"/>
    <col min="3332" max="3332" width="16.44140625" style="167" bestFit="1" customWidth="1"/>
    <col min="3333" max="3333" width="16.88671875" style="167" customWidth="1"/>
    <col min="3334" max="3334" width="17.33203125" style="167" customWidth="1"/>
    <col min="3335" max="3585" width="9.109375" style="167"/>
    <col min="3586" max="3586" width="75.33203125" style="167" bestFit="1" customWidth="1"/>
    <col min="3587" max="3587" width="15" style="167" bestFit="1" customWidth="1"/>
    <col min="3588" max="3588" width="16.44140625" style="167" bestFit="1" customWidth="1"/>
    <col min="3589" max="3589" width="16.88671875" style="167" customWidth="1"/>
    <col min="3590" max="3590" width="17.33203125" style="167" customWidth="1"/>
    <col min="3591" max="3841" width="9.109375" style="167"/>
    <col min="3842" max="3842" width="75.33203125" style="167" bestFit="1" customWidth="1"/>
    <col min="3843" max="3843" width="15" style="167" bestFit="1" customWidth="1"/>
    <col min="3844" max="3844" width="16.44140625" style="167" bestFit="1" customWidth="1"/>
    <col min="3845" max="3845" width="16.88671875" style="167" customWidth="1"/>
    <col min="3846" max="3846" width="17.33203125" style="167" customWidth="1"/>
    <col min="3847" max="4097" width="9.109375" style="167"/>
    <col min="4098" max="4098" width="75.33203125" style="167" bestFit="1" customWidth="1"/>
    <col min="4099" max="4099" width="15" style="167" bestFit="1" customWidth="1"/>
    <col min="4100" max="4100" width="16.44140625" style="167" bestFit="1" customWidth="1"/>
    <col min="4101" max="4101" width="16.88671875" style="167" customWidth="1"/>
    <col min="4102" max="4102" width="17.33203125" style="167" customWidth="1"/>
    <col min="4103" max="4353" width="9.109375" style="167"/>
    <col min="4354" max="4354" width="75.33203125" style="167" bestFit="1" customWidth="1"/>
    <col min="4355" max="4355" width="15" style="167" bestFit="1" customWidth="1"/>
    <col min="4356" max="4356" width="16.44140625" style="167" bestFit="1" customWidth="1"/>
    <col min="4357" max="4357" width="16.88671875" style="167" customWidth="1"/>
    <col min="4358" max="4358" width="17.33203125" style="167" customWidth="1"/>
    <col min="4359" max="4609" width="9.109375" style="167"/>
    <col min="4610" max="4610" width="75.33203125" style="167" bestFit="1" customWidth="1"/>
    <col min="4611" max="4611" width="15" style="167" bestFit="1" customWidth="1"/>
    <col min="4612" max="4612" width="16.44140625" style="167" bestFit="1" customWidth="1"/>
    <col min="4613" max="4613" width="16.88671875" style="167" customWidth="1"/>
    <col min="4614" max="4614" width="17.33203125" style="167" customWidth="1"/>
    <col min="4615" max="4865" width="9.109375" style="167"/>
    <col min="4866" max="4866" width="75.33203125" style="167" bestFit="1" customWidth="1"/>
    <col min="4867" max="4867" width="15" style="167" bestFit="1" customWidth="1"/>
    <col min="4868" max="4868" width="16.44140625" style="167" bestFit="1" customWidth="1"/>
    <col min="4869" max="4869" width="16.88671875" style="167" customWidth="1"/>
    <col min="4870" max="4870" width="17.33203125" style="167" customWidth="1"/>
    <col min="4871" max="5121" width="9.109375" style="167"/>
    <col min="5122" max="5122" width="75.33203125" style="167" bestFit="1" customWidth="1"/>
    <col min="5123" max="5123" width="15" style="167" bestFit="1" customWidth="1"/>
    <col min="5124" max="5124" width="16.44140625" style="167" bestFit="1" customWidth="1"/>
    <col min="5125" max="5125" width="16.88671875" style="167" customWidth="1"/>
    <col min="5126" max="5126" width="17.33203125" style="167" customWidth="1"/>
    <col min="5127" max="5377" width="9.109375" style="167"/>
    <col min="5378" max="5378" width="75.33203125" style="167" bestFit="1" customWidth="1"/>
    <col min="5379" max="5379" width="15" style="167" bestFit="1" customWidth="1"/>
    <col min="5380" max="5380" width="16.44140625" style="167" bestFit="1" customWidth="1"/>
    <col min="5381" max="5381" width="16.88671875" style="167" customWidth="1"/>
    <col min="5382" max="5382" width="17.33203125" style="167" customWidth="1"/>
    <col min="5383" max="5633" width="9.109375" style="167"/>
    <col min="5634" max="5634" width="75.33203125" style="167" bestFit="1" customWidth="1"/>
    <col min="5635" max="5635" width="15" style="167" bestFit="1" customWidth="1"/>
    <col min="5636" max="5636" width="16.44140625" style="167" bestFit="1" customWidth="1"/>
    <col min="5637" max="5637" width="16.88671875" style="167" customWidth="1"/>
    <col min="5638" max="5638" width="17.33203125" style="167" customWidth="1"/>
    <col min="5639" max="5889" width="9.109375" style="167"/>
    <col min="5890" max="5890" width="75.33203125" style="167" bestFit="1" customWidth="1"/>
    <col min="5891" max="5891" width="15" style="167" bestFit="1" customWidth="1"/>
    <col min="5892" max="5892" width="16.44140625" style="167" bestFit="1" customWidth="1"/>
    <col min="5893" max="5893" width="16.88671875" style="167" customWidth="1"/>
    <col min="5894" max="5894" width="17.33203125" style="167" customWidth="1"/>
    <col min="5895" max="6145" width="9.109375" style="167"/>
    <col min="6146" max="6146" width="75.33203125" style="167" bestFit="1" customWidth="1"/>
    <col min="6147" max="6147" width="15" style="167" bestFit="1" customWidth="1"/>
    <col min="6148" max="6148" width="16.44140625" style="167" bestFit="1" customWidth="1"/>
    <col min="6149" max="6149" width="16.88671875" style="167" customWidth="1"/>
    <col min="6150" max="6150" width="17.33203125" style="167" customWidth="1"/>
    <col min="6151" max="6401" width="9.109375" style="167"/>
    <col min="6402" max="6402" width="75.33203125" style="167" bestFit="1" customWidth="1"/>
    <col min="6403" max="6403" width="15" style="167" bestFit="1" customWidth="1"/>
    <col min="6404" max="6404" width="16.44140625" style="167" bestFit="1" customWidth="1"/>
    <col min="6405" max="6405" width="16.88671875" style="167" customWidth="1"/>
    <col min="6406" max="6406" width="17.33203125" style="167" customWidth="1"/>
    <col min="6407" max="6657" width="9.109375" style="167"/>
    <col min="6658" max="6658" width="75.33203125" style="167" bestFit="1" customWidth="1"/>
    <col min="6659" max="6659" width="15" style="167" bestFit="1" customWidth="1"/>
    <col min="6660" max="6660" width="16.44140625" style="167" bestFit="1" customWidth="1"/>
    <col min="6661" max="6661" width="16.88671875" style="167" customWidth="1"/>
    <col min="6662" max="6662" width="17.33203125" style="167" customWidth="1"/>
    <col min="6663" max="6913" width="9.109375" style="167"/>
    <col min="6914" max="6914" width="75.33203125" style="167" bestFit="1" customWidth="1"/>
    <col min="6915" max="6915" width="15" style="167" bestFit="1" customWidth="1"/>
    <col min="6916" max="6916" width="16.44140625" style="167" bestFit="1" customWidth="1"/>
    <col min="6917" max="6917" width="16.88671875" style="167" customWidth="1"/>
    <col min="6918" max="6918" width="17.33203125" style="167" customWidth="1"/>
    <col min="6919" max="7169" width="9.109375" style="167"/>
    <col min="7170" max="7170" width="75.33203125" style="167" bestFit="1" customWidth="1"/>
    <col min="7171" max="7171" width="15" style="167" bestFit="1" customWidth="1"/>
    <col min="7172" max="7172" width="16.44140625" style="167" bestFit="1" customWidth="1"/>
    <col min="7173" max="7173" width="16.88671875" style="167" customWidth="1"/>
    <col min="7174" max="7174" width="17.33203125" style="167" customWidth="1"/>
    <col min="7175" max="7425" width="9.109375" style="167"/>
    <col min="7426" max="7426" width="75.33203125" style="167" bestFit="1" customWidth="1"/>
    <col min="7427" max="7427" width="15" style="167" bestFit="1" customWidth="1"/>
    <col min="7428" max="7428" width="16.44140625" style="167" bestFit="1" customWidth="1"/>
    <col min="7429" max="7429" width="16.88671875" style="167" customWidth="1"/>
    <col min="7430" max="7430" width="17.33203125" style="167" customWidth="1"/>
    <col min="7431" max="7681" width="9.109375" style="167"/>
    <col min="7682" max="7682" width="75.33203125" style="167" bestFit="1" customWidth="1"/>
    <col min="7683" max="7683" width="15" style="167" bestFit="1" customWidth="1"/>
    <col min="7684" max="7684" width="16.44140625" style="167" bestFit="1" customWidth="1"/>
    <col min="7685" max="7685" width="16.88671875" style="167" customWidth="1"/>
    <col min="7686" max="7686" width="17.33203125" style="167" customWidth="1"/>
    <col min="7687" max="7937" width="9.109375" style="167"/>
    <col min="7938" max="7938" width="75.33203125" style="167" bestFit="1" customWidth="1"/>
    <col min="7939" max="7939" width="15" style="167" bestFit="1" customWidth="1"/>
    <col min="7940" max="7940" width="16.44140625" style="167" bestFit="1" customWidth="1"/>
    <col min="7941" max="7941" width="16.88671875" style="167" customWidth="1"/>
    <col min="7942" max="7942" width="17.33203125" style="167" customWidth="1"/>
    <col min="7943" max="8193" width="9.109375" style="167"/>
    <col min="8194" max="8194" width="75.33203125" style="167" bestFit="1" customWidth="1"/>
    <col min="8195" max="8195" width="15" style="167" bestFit="1" customWidth="1"/>
    <col min="8196" max="8196" width="16.44140625" style="167" bestFit="1" customWidth="1"/>
    <col min="8197" max="8197" width="16.88671875" style="167" customWidth="1"/>
    <col min="8198" max="8198" width="17.33203125" style="167" customWidth="1"/>
    <col min="8199" max="8449" width="9.109375" style="167"/>
    <col min="8450" max="8450" width="75.33203125" style="167" bestFit="1" customWidth="1"/>
    <col min="8451" max="8451" width="15" style="167" bestFit="1" customWidth="1"/>
    <col min="8452" max="8452" width="16.44140625" style="167" bestFit="1" customWidth="1"/>
    <col min="8453" max="8453" width="16.88671875" style="167" customWidth="1"/>
    <col min="8454" max="8454" width="17.33203125" style="167" customWidth="1"/>
    <col min="8455" max="8705" width="9.109375" style="167"/>
    <col min="8706" max="8706" width="75.33203125" style="167" bestFit="1" customWidth="1"/>
    <col min="8707" max="8707" width="15" style="167" bestFit="1" customWidth="1"/>
    <col min="8708" max="8708" width="16.44140625" style="167" bestFit="1" customWidth="1"/>
    <col min="8709" max="8709" width="16.88671875" style="167" customWidth="1"/>
    <col min="8710" max="8710" width="17.33203125" style="167" customWidth="1"/>
    <col min="8711" max="8961" width="9.109375" style="167"/>
    <col min="8962" max="8962" width="75.33203125" style="167" bestFit="1" customWidth="1"/>
    <col min="8963" max="8963" width="15" style="167" bestFit="1" customWidth="1"/>
    <col min="8964" max="8964" width="16.44140625" style="167" bestFit="1" customWidth="1"/>
    <col min="8965" max="8965" width="16.88671875" style="167" customWidth="1"/>
    <col min="8966" max="8966" width="17.33203125" style="167" customWidth="1"/>
    <col min="8967" max="9217" width="9.109375" style="167"/>
    <col min="9218" max="9218" width="75.33203125" style="167" bestFit="1" customWidth="1"/>
    <col min="9219" max="9219" width="15" style="167" bestFit="1" customWidth="1"/>
    <col min="9220" max="9220" width="16.44140625" style="167" bestFit="1" customWidth="1"/>
    <col min="9221" max="9221" width="16.88671875" style="167" customWidth="1"/>
    <col min="9222" max="9222" width="17.33203125" style="167" customWidth="1"/>
    <col min="9223" max="9473" width="9.109375" style="167"/>
    <col min="9474" max="9474" width="75.33203125" style="167" bestFit="1" customWidth="1"/>
    <col min="9475" max="9475" width="15" style="167" bestFit="1" customWidth="1"/>
    <col min="9476" max="9476" width="16.44140625" style="167" bestFit="1" customWidth="1"/>
    <col min="9477" max="9477" width="16.88671875" style="167" customWidth="1"/>
    <col min="9478" max="9478" width="17.33203125" style="167" customWidth="1"/>
    <col min="9479" max="9729" width="9.109375" style="167"/>
    <col min="9730" max="9730" width="75.33203125" style="167" bestFit="1" customWidth="1"/>
    <col min="9731" max="9731" width="15" style="167" bestFit="1" customWidth="1"/>
    <col min="9732" max="9732" width="16.44140625" style="167" bestFit="1" customWidth="1"/>
    <col min="9733" max="9733" width="16.88671875" style="167" customWidth="1"/>
    <col min="9734" max="9734" width="17.33203125" style="167" customWidth="1"/>
    <col min="9735" max="9985" width="9.109375" style="167"/>
    <col min="9986" max="9986" width="75.33203125" style="167" bestFit="1" customWidth="1"/>
    <col min="9987" max="9987" width="15" style="167" bestFit="1" customWidth="1"/>
    <col min="9988" max="9988" width="16.44140625" style="167" bestFit="1" customWidth="1"/>
    <col min="9989" max="9989" width="16.88671875" style="167" customWidth="1"/>
    <col min="9990" max="9990" width="17.33203125" style="167" customWidth="1"/>
    <col min="9991" max="10241" width="9.109375" style="167"/>
    <col min="10242" max="10242" width="75.33203125" style="167" bestFit="1" customWidth="1"/>
    <col min="10243" max="10243" width="15" style="167" bestFit="1" customWidth="1"/>
    <col min="10244" max="10244" width="16.44140625" style="167" bestFit="1" customWidth="1"/>
    <col min="10245" max="10245" width="16.88671875" style="167" customWidth="1"/>
    <col min="10246" max="10246" width="17.33203125" style="167" customWidth="1"/>
    <col min="10247" max="10497" width="9.109375" style="167"/>
    <col min="10498" max="10498" width="75.33203125" style="167" bestFit="1" customWidth="1"/>
    <col min="10499" max="10499" width="15" style="167" bestFit="1" customWidth="1"/>
    <col min="10500" max="10500" width="16.44140625" style="167" bestFit="1" customWidth="1"/>
    <col min="10501" max="10501" width="16.88671875" style="167" customWidth="1"/>
    <col min="10502" max="10502" width="17.33203125" style="167" customWidth="1"/>
    <col min="10503" max="10753" width="9.109375" style="167"/>
    <col min="10754" max="10754" width="75.33203125" style="167" bestFit="1" customWidth="1"/>
    <col min="10755" max="10755" width="15" style="167" bestFit="1" customWidth="1"/>
    <col min="10756" max="10756" width="16.44140625" style="167" bestFit="1" customWidth="1"/>
    <col min="10757" max="10757" width="16.88671875" style="167" customWidth="1"/>
    <col min="10758" max="10758" width="17.33203125" style="167" customWidth="1"/>
    <col min="10759" max="11009" width="9.109375" style="167"/>
    <col min="11010" max="11010" width="75.33203125" style="167" bestFit="1" customWidth="1"/>
    <col min="11011" max="11011" width="15" style="167" bestFit="1" customWidth="1"/>
    <col min="11012" max="11012" width="16.44140625" style="167" bestFit="1" customWidth="1"/>
    <col min="11013" max="11013" width="16.88671875" style="167" customWidth="1"/>
    <col min="11014" max="11014" width="17.33203125" style="167" customWidth="1"/>
    <col min="11015" max="11265" width="9.109375" style="167"/>
    <col min="11266" max="11266" width="75.33203125" style="167" bestFit="1" customWidth="1"/>
    <col min="11267" max="11267" width="15" style="167" bestFit="1" customWidth="1"/>
    <col min="11268" max="11268" width="16.44140625" style="167" bestFit="1" customWidth="1"/>
    <col min="11269" max="11269" width="16.88671875" style="167" customWidth="1"/>
    <col min="11270" max="11270" width="17.33203125" style="167" customWidth="1"/>
    <col min="11271" max="11521" width="9.109375" style="167"/>
    <col min="11522" max="11522" width="75.33203125" style="167" bestFit="1" customWidth="1"/>
    <col min="11523" max="11523" width="15" style="167" bestFit="1" customWidth="1"/>
    <col min="11524" max="11524" width="16.44140625" style="167" bestFit="1" customWidth="1"/>
    <col min="11525" max="11525" width="16.88671875" style="167" customWidth="1"/>
    <col min="11526" max="11526" width="17.33203125" style="167" customWidth="1"/>
    <col min="11527" max="11777" width="9.109375" style="167"/>
    <col min="11778" max="11778" width="75.33203125" style="167" bestFit="1" customWidth="1"/>
    <col min="11779" max="11779" width="15" style="167" bestFit="1" customWidth="1"/>
    <col min="11780" max="11780" width="16.44140625" style="167" bestFit="1" customWidth="1"/>
    <col min="11781" max="11781" width="16.88671875" style="167" customWidth="1"/>
    <col min="11782" max="11782" width="17.33203125" style="167" customWidth="1"/>
    <col min="11783" max="12033" width="9.109375" style="167"/>
    <col min="12034" max="12034" width="75.33203125" style="167" bestFit="1" customWidth="1"/>
    <col min="12035" max="12035" width="15" style="167" bestFit="1" customWidth="1"/>
    <col min="12036" max="12036" width="16.44140625" style="167" bestFit="1" customWidth="1"/>
    <col min="12037" max="12037" width="16.88671875" style="167" customWidth="1"/>
    <col min="12038" max="12038" width="17.33203125" style="167" customWidth="1"/>
    <col min="12039" max="12289" width="9.109375" style="167"/>
    <col min="12290" max="12290" width="75.33203125" style="167" bestFit="1" customWidth="1"/>
    <col min="12291" max="12291" width="15" style="167" bestFit="1" customWidth="1"/>
    <col min="12292" max="12292" width="16.44140625" style="167" bestFit="1" customWidth="1"/>
    <col min="12293" max="12293" width="16.88671875" style="167" customWidth="1"/>
    <col min="12294" max="12294" width="17.33203125" style="167" customWidth="1"/>
    <col min="12295" max="12545" width="9.109375" style="167"/>
    <col min="12546" max="12546" width="75.33203125" style="167" bestFit="1" customWidth="1"/>
    <col min="12547" max="12547" width="15" style="167" bestFit="1" customWidth="1"/>
    <col min="12548" max="12548" width="16.44140625" style="167" bestFit="1" customWidth="1"/>
    <col min="12549" max="12549" width="16.88671875" style="167" customWidth="1"/>
    <col min="12550" max="12550" width="17.33203125" style="167" customWidth="1"/>
    <col min="12551" max="12801" width="9.109375" style="167"/>
    <col min="12802" max="12802" width="75.33203125" style="167" bestFit="1" customWidth="1"/>
    <col min="12803" max="12803" width="15" style="167" bestFit="1" customWidth="1"/>
    <col min="12804" max="12804" width="16.44140625" style="167" bestFit="1" customWidth="1"/>
    <col min="12805" max="12805" width="16.88671875" style="167" customWidth="1"/>
    <col min="12806" max="12806" width="17.33203125" style="167" customWidth="1"/>
    <col min="12807" max="13057" width="9.109375" style="167"/>
    <col min="13058" max="13058" width="75.33203125" style="167" bestFit="1" customWidth="1"/>
    <col min="13059" max="13059" width="15" style="167" bestFit="1" customWidth="1"/>
    <col min="13060" max="13060" width="16.44140625" style="167" bestFit="1" customWidth="1"/>
    <col min="13061" max="13061" width="16.88671875" style="167" customWidth="1"/>
    <col min="13062" max="13062" width="17.33203125" style="167" customWidth="1"/>
    <col min="13063" max="13313" width="9.109375" style="167"/>
    <col min="13314" max="13314" width="75.33203125" style="167" bestFit="1" customWidth="1"/>
    <col min="13315" max="13315" width="15" style="167" bestFit="1" customWidth="1"/>
    <col min="13316" max="13316" width="16.44140625" style="167" bestFit="1" customWidth="1"/>
    <col min="13317" max="13317" width="16.88671875" style="167" customWidth="1"/>
    <col min="13318" max="13318" width="17.33203125" style="167" customWidth="1"/>
    <col min="13319" max="13569" width="9.109375" style="167"/>
    <col min="13570" max="13570" width="75.33203125" style="167" bestFit="1" customWidth="1"/>
    <col min="13571" max="13571" width="15" style="167" bestFit="1" customWidth="1"/>
    <col min="13572" max="13572" width="16.44140625" style="167" bestFit="1" customWidth="1"/>
    <col min="13573" max="13573" width="16.88671875" style="167" customWidth="1"/>
    <col min="13574" max="13574" width="17.33203125" style="167" customWidth="1"/>
    <col min="13575" max="13825" width="9.109375" style="167"/>
    <col min="13826" max="13826" width="75.33203125" style="167" bestFit="1" customWidth="1"/>
    <col min="13827" max="13827" width="15" style="167" bestFit="1" customWidth="1"/>
    <col min="13828" max="13828" width="16.44140625" style="167" bestFit="1" customWidth="1"/>
    <col min="13829" max="13829" width="16.88671875" style="167" customWidth="1"/>
    <col min="13830" max="13830" width="17.33203125" style="167" customWidth="1"/>
    <col min="13831" max="14081" width="9.109375" style="167"/>
    <col min="14082" max="14082" width="75.33203125" style="167" bestFit="1" customWidth="1"/>
    <col min="14083" max="14083" width="15" style="167" bestFit="1" customWidth="1"/>
    <col min="14084" max="14084" width="16.44140625" style="167" bestFit="1" customWidth="1"/>
    <col min="14085" max="14085" width="16.88671875" style="167" customWidth="1"/>
    <col min="14086" max="14086" width="17.33203125" style="167" customWidth="1"/>
    <col min="14087" max="14337" width="9.109375" style="167"/>
    <col min="14338" max="14338" width="75.33203125" style="167" bestFit="1" customWidth="1"/>
    <col min="14339" max="14339" width="15" style="167" bestFit="1" customWidth="1"/>
    <col min="14340" max="14340" width="16.44140625" style="167" bestFit="1" customWidth="1"/>
    <col min="14341" max="14341" width="16.88671875" style="167" customWidth="1"/>
    <col min="14342" max="14342" width="17.33203125" style="167" customWidth="1"/>
    <col min="14343" max="14593" width="9.109375" style="167"/>
    <col min="14594" max="14594" width="75.33203125" style="167" bestFit="1" customWidth="1"/>
    <col min="14595" max="14595" width="15" style="167" bestFit="1" customWidth="1"/>
    <col min="14596" max="14596" width="16.44140625" style="167" bestFit="1" customWidth="1"/>
    <col min="14597" max="14597" width="16.88671875" style="167" customWidth="1"/>
    <col min="14598" max="14598" width="17.33203125" style="167" customWidth="1"/>
    <col min="14599" max="14849" width="9.109375" style="167"/>
    <col min="14850" max="14850" width="75.33203125" style="167" bestFit="1" customWidth="1"/>
    <col min="14851" max="14851" width="15" style="167" bestFit="1" customWidth="1"/>
    <col min="14852" max="14852" width="16.44140625" style="167" bestFit="1" customWidth="1"/>
    <col min="14853" max="14853" width="16.88671875" style="167" customWidth="1"/>
    <col min="14854" max="14854" width="17.33203125" style="167" customWidth="1"/>
    <col min="14855" max="15105" width="9.109375" style="167"/>
    <col min="15106" max="15106" width="75.33203125" style="167" bestFit="1" customWidth="1"/>
    <col min="15107" max="15107" width="15" style="167" bestFit="1" customWidth="1"/>
    <col min="15108" max="15108" width="16.44140625" style="167" bestFit="1" customWidth="1"/>
    <col min="15109" max="15109" width="16.88671875" style="167" customWidth="1"/>
    <col min="15110" max="15110" width="17.33203125" style="167" customWidth="1"/>
    <col min="15111" max="15361" width="9.109375" style="167"/>
    <col min="15362" max="15362" width="75.33203125" style="167" bestFit="1" customWidth="1"/>
    <col min="15363" max="15363" width="15" style="167" bestFit="1" customWidth="1"/>
    <col min="15364" max="15364" width="16.44140625" style="167" bestFit="1" customWidth="1"/>
    <col min="15365" max="15365" width="16.88671875" style="167" customWidth="1"/>
    <col min="15366" max="15366" width="17.33203125" style="167" customWidth="1"/>
    <col min="15367" max="15617" width="9.109375" style="167"/>
    <col min="15618" max="15618" width="75.33203125" style="167" bestFit="1" customWidth="1"/>
    <col min="15619" max="15619" width="15" style="167" bestFit="1" customWidth="1"/>
    <col min="15620" max="15620" width="16.44140625" style="167" bestFit="1" customWidth="1"/>
    <col min="15621" max="15621" width="16.88671875" style="167" customWidth="1"/>
    <col min="15622" max="15622" width="17.33203125" style="167" customWidth="1"/>
    <col min="15623" max="15873" width="9.109375" style="167"/>
    <col min="15874" max="15874" width="75.33203125" style="167" bestFit="1" customWidth="1"/>
    <col min="15875" max="15875" width="15" style="167" bestFit="1" customWidth="1"/>
    <col min="15876" max="15876" width="16.44140625" style="167" bestFit="1" customWidth="1"/>
    <col min="15877" max="15877" width="16.88671875" style="167" customWidth="1"/>
    <col min="15878" max="15878" width="17.33203125" style="167" customWidth="1"/>
    <col min="15879" max="16129" width="9.109375" style="167"/>
    <col min="16130" max="16130" width="75.33203125" style="167" bestFit="1" customWidth="1"/>
    <col min="16131" max="16131" width="15" style="167" bestFit="1" customWidth="1"/>
    <col min="16132" max="16132" width="16.44140625" style="167" bestFit="1" customWidth="1"/>
    <col min="16133" max="16133" width="16.88671875" style="167" customWidth="1"/>
    <col min="16134" max="16134" width="17.33203125" style="167" customWidth="1"/>
    <col min="16135" max="16384" width="9.109375" style="167"/>
  </cols>
  <sheetData>
    <row r="1" spans="1:6">
      <c r="A1" s="166"/>
    </row>
    <row r="2" spans="1:6">
      <c r="A2" s="166" t="s">
        <v>165</v>
      </c>
    </row>
    <row r="4" spans="1:6">
      <c r="A4" s="168" t="s">
        <v>166</v>
      </c>
    </row>
    <row r="5" spans="1:6" ht="13.8" thickBot="1">
      <c r="B5" s="168" t="s">
        <v>167</v>
      </c>
    </row>
    <row r="6" spans="1:6" ht="13.8" thickBot="1">
      <c r="A6" s="169" t="s">
        <v>168</v>
      </c>
      <c r="B6" s="170" t="s">
        <v>169</v>
      </c>
    </row>
    <row r="7" spans="1:6">
      <c r="A7" s="171" t="s">
        <v>170</v>
      </c>
      <c r="B7" s="172">
        <v>0</v>
      </c>
    </row>
    <row r="8" spans="1:6">
      <c r="A8" s="171" t="s">
        <v>179</v>
      </c>
      <c r="B8" s="172">
        <v>0</v>
      </c>
    </row>
    <row r="9" spans="1:6" ht="13.8" thickBot="1">
      <c r="A9" s="173" t="s">
        <v>171</v>
      </c>
      <c r="B9" s="174">
        <v>0</v>
      </c>
    </row>
    <row r="10" spans="1:6">
      <c r="A10" s="175"/>
      <c r="B10" s="176"/>
      <c r="C10" s="176"/>
      <c r="D10" s="176"/>
      <c r="E10" s="176"/>
      <c r="F10" s="176"/>
    </row>
    <row r="11" spans="1:6" ht="13.8" thickBot="1"/>
    <row r="12" spans="1:6" ht="13.8" thickBot="1">
      <c r="A12" s="169" t="s">
        <v>184</v>
      </c>
      <c r="B12" s="177" t="s">
        <v>180</v>
      </c>
      <c r="C12" s="177" t="s">
        <v>181</v>
      </c>
      <c r="D12" s="177" t="s">
        <v>182</v>
      </c>
      <c r="E12" s="177" t="s">
        <v>183</v>
      </c>
      <c r="F12" s="170" t="s">
        <v>172</v>
      </c>
    </row>
    <row r="13" spans="1:6">
      <c r="A13" s="178" t="s">
        <v>186</v>
      </c>
      <c r="B13" s="179">
        <v>0</v>
      </c>
      <c r="C13" s="179">
        <v>0</v>
      </c>
      <c r="D13" s="179">
        <v>0</v>
      </c>
      <c r="E13" s="186">
        <v>0</v>
      </c>
      <c r="F13" s="182">
        <v>0</v>
      </c>
    </row>
    <row r="14" spans="1:6">
      <c r="A14" s="171" t="s">
        <v>187</v>
      </c>
      <c r="B14" s="179">
        <v>0</v>
      </c>
      <c r="C14" s="179">
        <v>0</v>
      </c>
      <c r="D14" s="179">
        <v>0</v>
      </c>
      <c r="E14" s="187">
        <v>0</v>
      </c>
      <c r="F14" s="183">
        <v>0</v>
      </c>
    </row>
    <row r="15" spans="1:6" ht="13.8" thickBot="1">
      <c r="A15" s="171" t="s">
        <v>188</v>
      </c>
      <c r="B15" s="179">
        <v>0</v>
      </c>
      <c r="C15" s="179">
        <v>0</v>
      </c>
      <c r="D15" s="179">
        <v>0</v>
      </c>
      <c r="E15" s="188">
        <v>0</v>
      </c>
      <c r="F15" s="184">
        <v>0</v>
      </c>
    </row>
    <row r="16" spans="1:6" ht="13.8" thickBot="1">
      <c r="A16" s="169" t="s">
        <v>189</v>
      </c>
      <c r="B16" s="177" t="s">
        <v>192</v>
      </c>
      <c r="C16" s="177" t="s">
        <v>193</v>
      </c>
      <c r="D16" s="177" t="s">
        <v>194</v>
      </c>
      <c r="E16" s="177" t="s">
        <v>195</v>
      </c>
      <c r="F16" s="170" t="s">
        <v>196</v>
      </c>
    </row>
    <row r="17" spans="1:6">
      <c r="A17" s="178" t="s">
        <v>190</v>
      </c>
      <c r="B17" s="179">
        <v>0</v>
      </c>
      <c r="C17" s="179">
        <v>0</v>
      </c>
      <c r="D17" s="179">
        <v>0</v>
      </c>
      <c r="E17" s="186">
        <v>0</v>
      </c>
      <c r="F17" s="182">
        <v>0</v>
      </c>
    </row>
    <row r="18" spans="1:6" ht="13.8" thickBot="1">
      <c r="A18" s="180" t="s">
        <v>191</v>
      </c>
      <c r="B18" s="181">
        <v>0</v>
      </c>
      <c r="C18" s="181">
        <v>0</v>
      </c>
      <c r="D18" s="181">
        <v>0</v>
      </c>
      <c r="E18" s="189">
        <v>0</v>
      </c>
      <c r="F18" s="185">
        <v>0</v>
      </c>
    </row>
    <row r="20" spans="1:6">
      <c r="A20" s="167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6E8E4-13F3-4FC4-B8CC-0E35070FC310}">
  <dimension ref="A1:F20"/>
  <sheetViews>
    <sheetView workbookViewId="0">
      <selection activeCell="D33" sqref="D33"/>
    </sheetView>
  </sheetViews>
  <sheetFormatPr defaultRowHeight="13.2"/>
  <cols>
    <col min="1" max="1" width="75.33203125" style="167" bestFit="1" customWidth="1"/>
    <col min="2" max="2" width="15" style="167" bestFit="1" customWidth="1"/>
    <col min="3" max="3" width="16.44140625" style="167" bestFit="1" customWidth="1"/>
    <col min="4" max="4" width="16.88671875" style="167" customWidth="1"/>
    <col min="5" max="6" width="17.33203125" style="167" customWidth="1"/>
    <col min="7" max="8" width="9.109375" style="167"/>
    <col min="9" max="9" width="15.109375" style="167" customWidth="1"/>
    <col min="10" max="256" width="9.109375" style="167"/>
    <col min="257" max="257" width="75.33203125" style="167" bestFit="1" customWidth="1"/>
    <col min="258" max="258" width="15" style="167" bestFit="1" customWidth="1"/>
    <col min="259" max="259" width="16.44140625" style="167" bestFit="1" customWidth="1"/>
    <col min="260" max="260" width="16.88671875" style="167" customWidth="1"/>
    <col min="261" max="262" width="17.33203125" style="167" customWidth="1"/>
    <col min="263" max="264" width="9.109375" style="167"/>
    <col min="265" max="265" width="15.109375" style="167" customWidth="1"/>
    <col min="266" max="512" width="9.109375" style="167"/>
    <col min="513" max="513" width="75.33203125" style="167" bestFit="1" customWidth="1"/>
    <col min="514" max="514" width="15" style="167" bestFit="1" customWidth="1"/>
    <col min="515" max="515" width="16.44140625" style="167" bestFit="1" customWidth="1"/>
    <col min="516" max="516" width="16.88671875" style="167" customWidth="1"/>
    <col min="517" max="518" width="17.33203125" style="167" customWidth="1"/>
    <col min="519" max="520" width="9.109375" style="167"/>
    <col min="521" max="521" width="15.109375" style="167" customWidth="1"/>
    <col min="522" max="768" width="9.109375" style="167"/>
    <col min="769" max="769" width="75.33203125" style="167" bestFit="1" customWidth="1"/>
    <col min="770" max="770" width="15" style="167" bestFit="1" customWidth="1"/>
    <col min="771" max="771" width="16.44140625" style="167" bestFit="1" customWidth="1"/>
    <col min="772" max="772" width="16.88671875" style="167" customWidth="1"/>
    <col min="773" max="774" width="17.33203125" style="167" customWidth="1"/>
    <col min="775" max="776" width="9.109375" style="167"/>
    <col min="777" max="777" width="15.109375" style="167" customWidth="1"/>
    <col min="778" max="1024" width="9.109375" style="167"/>
    <col min="1025" max="1025" width="75.33203125" style="167" bestFit="1" customWidth="1"/>
    <col min="1026" max="1026" width="15" style="167" bestFit="1" customWidth="1"/>
    <col min="1027" max="1027" width="16.44140625" style="167" bestFit="1" customWidth="1"/>
    <col min="1028" max="1028" width="16.88671875" style="167" customWidth="1"/>
    <col min="1029" max="1030" width="17.33203125" style="167" customWidth="1"/>
    <col min="1031" max="1032" width="9.109375" style="167"/>
    <col min="1033" max="1033" width="15.109375" style="167" customWidth="1"/>
    <col min="1034" max="1280" width="9.109375" style="167"/>
    <col min="1281" max="1281" width="75.33203125" style="167" bestFit="1" customWidth="1"/>
    <col min="1282" max="1282" width="15" style="167" bestFit="1" customWidth="1"/>
    <col min="1283" max="1283" width="16.44140625" style="167" bestFit="1" customWidth="1"/>
    <col min="1284" max="1284" width="16.88671875" style="167" customWidth="1"/>
    <col min="1285" max="1286" width="17.33203125" style="167" customWidth="1"/>
    <col min="1287" max="1288" width="9.109375" style="167"/>
    <col min="1289" max="1289" width="15.109375" style="167" customWidth="1"/>
    <col min="1290" max="1536" width="9.109375" style="167"/>
    <col min="1537" max="1537" width="75.33203125" style="167" bestFit="1" customWidth="1"/>
    <col min="1538" max="1538" width="15" style="167" bestFit="1" customWidth="1"/>
    <col min="1539" max="1539" width="16.44140625" style="167" bestFit="1" customWidth="1"/>
    <col min="1540" max="1540" width="16.88671875" style="167" customWidth="1"/>
    <col min="1541" max="1542" width="17.33203125" style="167" customWidth="1"/>
    <col min="1543" max="1544" width="9.109375" style="167"/>
    <col min="1545" max="1545" width="15.109375" style="167" customWidth="1"/>
    <col min="1546" max="1792" width="9.109375" style="167"/>
    <col min="1793" max="1793" width="75.33203125" style="167" bestFit="1" customWidth="1"/>
    <col min="1794" max="1794" width="15" style="167" bestFit="1" customWidth="1"/>
    <col min="1795" max="1795" width="16.44140625" style="167" bestFit="1" customWidth="1"/>
    <col min="1796" max="1796" width="16.88671875" style="167" customWidth="1"/>
    <col min="1797" max="1798" width="17.33203125" style="167" customWidth="1"/>
    <col min="1799" max="1800" width="9.109375" style="167"/>
    <col min="1801" max="1801" width="15.109375" style="167" customWidth="1"/>
    <col min="1802" max="2048" width="9.109375" style="167"/>
    <col min="2049" max="2049" width="75.33203125" style="167" bestFit="1" customWidth="1"/>
    <col min="2050" max="2050" width="15" style="167" bestFit="1" customWidth="1"/>
    <col min="2051" max="2051" width="16.44140625" style="167" bestFit="1" customWidth="1"/>
    <col min="2052" max="2052" width="16.88671875" style="167" customWidth="1"/>
    <col min="2053" max="2054" width="17.33203125" style="167" customWidth="1"/>
    <col min="2055" max="2056" width="9.109375" style="167"/>
    <col min="2057" max="2057" width="15.109375" style="167" customWidth="1"/>
    <col min="2058" max="2304" width="9.109375" style="167"/>
    <col min="2305" max="2305" width="75.33203125" style="167" bestFit="1" customWidth="1"/>
    <col min="2306" max="2306" width="15" style="167" bestFit="1" customWidth="1"/>
    <col min="2307" max="2307" width="16.44140625" style="167" bestFit="1" customWidth="1"/>
    <col min="2308" max="2308" width="16.88671875" style="167" customWidth="1"/>
    <col min="2309" max="2310" width="17.33203125" style="167" customWidth="1"/>
    <col min="2311" max="2312" width="9.109375" style="167"/>
    <col min="2313" max="2313" width="15.109375" style="167" customWidth="1"/>
    <col min="2314" max="2560" width="9.109375" style="167"/>
    <col min="2561" max="2561" width="75.33203125" style="167" bestFit="1" customWidth="1"/>
    <col min="2562" max="2562" width="15" style="167" bestFit="1" customWidth="1"/>
    <col min="2563" max="2563" width="16.44140625" style="167" bestFit="1" customWidth="1"/>
    <col min="2564" max="2564" width="16.88671875" style="167" customWidth="1"/>
    <col min="2565" max="2566" width="17.33203125" style="167" customWidth="1"/>
    <col min="2567" max="2568" width="9.109375" style="167"/>
    <col min="2569" max="2569" width="15.109375" style="167" customWidth="1"/>
    <col min="2570" max="2816" width="9.109375" style="167"/>
    <col min="2817" max="2817" width="75.33203125" style="167" bestFit="1" customWidth="1"/>
    <col min="2818" max="2818" width="15" style="167" bestFit="1" customWidth="1"/>
    <col min="2819" max="2819" width="16.44140625" style="167" bestFit="1" customWidth="1"/>
    <col min="2820" max="2820" width="16.88671875" style="167" customWidth="1"/>
    <col min="2821" max="2822" width="17.33203125" style="167" customWidth="1"/>
    <col min="2823" max="2824" width="9.109375" style="167"/>
    <col min="2825" max="2825" width="15.109375" style="167" customWidth="1"/>
    <col min="2826" max="3072" width="9.109375" style="167"/>
    <col min="3073" max="3073" width="75.33203125" style="167" bestFit="1" customWidth="1"/>
    <col min="3074" max="3074" width="15" style="167" bestFit="1" customWidth="1"/>
    <col min="3075" max="3075" width="16.44140625" style="167" bestFit="1" customWidth="1"/>
    <col min="3076" max="3076" width="16.88671875" style="167" customWidth="1"/>
    <col min="3077" max="3078" width="17.33203125" style="167" customWidth="1"/>
    <col min="3079" max="3080" width="9.109375" style="167"/>
    <col min="3081" max="3081" width="15.109375" style="167" customWidth="1"/>
    <col min="3082" max="3328" width="9.109375" style="167"/>
    <col min="3329" max="3329" width="75.33203125" style="167" bestFit="1" customWidth="1"/>
    <col min="3330" max="3330" width="15" style="167" bestFit="1" customWidth="1"/>
    <col min="3331" max="3331" width="16.44140625" style="167" bestFit="1" customWidth="1"/>
    <col min="3332" max="3332" width="16.88671875" style="167" customWidth="1"/>
    <col min="3333" max="3334" width="17.33203125" style="167" customWidth="1"/>
    <col min="3335" max="3336" width="9.109375" style="167"/>
    <col min="3337" max="3337" width="15.109375" style="167" customWidth="1"/>
    <col min="3338" max="3584" width="9.109375" style="167"/>
    <col min="3585" max="3585" width="75.33203125" style="167" bestFit="1" customWidth="1"/>
    <col min="3586" max="3586" width="15" style="167" bestFit="1" customWidth="1"/>
    <col min="3587" max="3587" width="16.44140625" style="167" bestFit="1" customWidth="1"/>
    <col min="3588" max="3588" width="16.88671875" style="167" customWidth="1"/>
    <col min="3589" max="3590" width="17.33203125" style="167" customWidth="1"/>
    <col min="3591" max="3592" width="9.109375" style="167"/>
    <col min="3593" max="3593" width="15.109375" style="167" customWidth="1"/>
    <col min="3594" max="3840" width="9.109375" style="167"/>
    <col min="3841" max="3841" width="75.33203125" style="167" bestFit="1" customWidth="1"/>
    <col min="3842" max="3842" width="15" style="167" bestFit="1" customWidth="1"/>
    <col min="3843" max="3843" width="16.44140625" style="167" bestFit="1" customWidth="1"/>
    <col min="3844" max="3844" width="16.88671875" style="167" customWidth="1"/>
    <col min="3845" max="3846" width="17.33203125" style="167" customWidth="1"/>
    <col min="3847" max="3848" width="9.109375" style="167"/>
    <col min="3849" max="3849" width="15.109375" style="167" customWidth="1"/>
    <col min="3850" max="4096" width="9.109375" style="167"/>
    <col min="4097" max="4097" width="75.33203125" style="167" bestFit="1" customWidth="1"/>
    <col min="4098" max="4098" width="15" style="167" bestFit="1" customWidth="1"/>
    <col min="4099" max="4099" width="16.44140625" style="167" bestFit="1" customWidth="1"/>
    <col min="4100" max="4100" width="16.88671875" style="167" customWidth="1"/>
    <col min="4101" max="4102" width="17.33203125" style="167" customWidth="1"/>
    <col min="4103" max="4104" width="9.109375" style="167"/>
    <col min="4105" max="4105" width="15.109375" style="167" customWidth="1"/>
    <col min="4106" max="4352" width="9.109375" style="167"/>
    <col min="4353" max="4353" width="75.33203125" style="167" bestFit="1" customWidth="1"/>
    <col min="4354" max="4354" width="15" style="167" bestFit="1" customWidth="1"/>
    <col min="4355" max="4355" width="16.44140625" style="167" bestFit="1" customWidth="1"/>
    <col min="4356" max="4356" width="16.88671875" style="167" customWidth="1"/>
    <col min="4357" max="4358" width="17.33203125" style="167" customWidth="1"/>
    <col min="4359" max="4360" width="9.109375" style="167"/>
    <col min="4361" max="4361" width="15.109375" style="167" customWidth="1"/>
    <col min="4362" max="4608" width="9.109375" style="167"/>
    <col min="4609" max="4609" width="75.33203125" style="167" bestFit="1" customWidth="1"/>
    <col min="4610" max="4610" width="15" style="167" bestFit="1" customWidth="1"/>
    <col min="4611" max="4611" width="16.44140625" style="167" bestFit="1" customWidth="1"/>
    <col min="4612" max="4612" width="16.88671875" style="167" customWidth="1"/>
    <col min="4613" max="4614" width="17.33203125" style="167" customWidth="1"/>
    <col min="4615" max="4616" width="9.109375" style="167"/>
    <col min="4617" max="4617" width="15.109375" style="167" customWidth="1"/>
    <col min="4618" max="4864" width="9.109375" style="167"/>
    <col min="4865" max="4865" width="75.33203125" style="167" bestFit="1" customWidth="1"/>
    <col min="4866" max="4866" width="15" style="167" bestFit="1" customWidth="1"/>
    <col min="4867" max="4867" width="16.44140625" style="167" bestFit="1" customWidth="1"/>
    <col min="4868" max="4868" width="16.88671875" style="167" customWidth="1"/>
    <col min="4869" max="4870" width="17.33203125" style="167" customWidth="1"/>
    <col min="4871" max="4872" width="9.109375" style="167"/>
    <col min="4873" max="4873" width="15.109375" style="167" customWidth="1"/>
    <col min="4874" max="5120" width="9.109375" style="167"/>
    <col min="5121" max="5121" width="75.33203125" style="167" bestFit="1" customWidth="1"/>
    <col min="5122" max="5122" width="15" style="167" bestFit="1" customWidth="1"/>
    <col min="5123" max="5123" width="16.44140625" style="167" bestFit="1" customWidth="1"/>
    <col min="5124" max="5124" width="16.88671875" style="167" customWidth="1"/>
    <col min="5125" max="5126" width="17.33203125" style="167" customWidth="1"/>
    <col min="5127" max="5128" width="9.109375" style="167"/>
    <col min="5129" max="5129" width="15.109375" style="167" customWidth="1"/>
    <col min="5130" max="5376" width="9.109375" style="167"/>
    <col min="5377" max="5377" width="75.33203125" style="167" bestFit="1" customWidth="1"/>
    <col min="5378" max="5378" width="15" style="167" bestFit="1" customWidth="1"/>
    <col min="5379" max="5379" width="16.44140625" style="167" bestFit="1" customWidth="1"/>
    <col min="5380" max="5380" width="16.88671875" style="167" customWidth="1"/>
    <col min="5381" max="5382" width="17.33203125" style="167" customWidth="1"/>
    <col min="5383" max="5384" width="9.109375" style="167"/>
    <col min="5385" max="5385" width="15.109375" style="167" customWidth="1"/>
    <col min="5386" max="5632" width="9.109375" style="167"/>
    <col min="5633" max="5633" width="75.33203125" style="167" bestFit="1" customWidth="1"/>
    <col min="5634" max="5634" width="15" style="167" bestFit="1" customWidth="1"/>
    <col min="5635" max="5635" width="16.44140625" style="167" bestFit="1" customWidth="1"/>
    <col min="5636" max="5636" width="16.88671875" style="167" customWidth="1"/>
    <col min="5637" max="5638" width="17.33203125" style="167" customWidth="1"/>
    <col min="5639" max="5640" width="9.109375" style="167"/>
    <col min="5641" max="5641" width="15.109375" style="167" customWidth="1"/>
    <col min="5642" max="5888" width="9.109375" style="167"/>
    <col min="5889" max="5889" width="75.33203125" style="167" bestFit="1" customWidth="1"/>
    <col min="5890" max="5890" width="15" style="167" bestFit="1" customWidth="1"/>
    <col min="5891" max="5891" width="16.44140625" style="167" bestFit="1" customWidth="1"/>
    <col min="5892" max="5892" width="16.88671875" style="167" customWidth="1"/>
    <col min="5893" max="5894" width="17.33203125" style="167" customWidth="1"/>
    <col min="5895" max="5896" width="9.109375" style="167"/>
    <col min="5897" max="5897" width="15.109375" style="167" customWidth="1"/>
    <col min="5898" max="6144" width="9.109375" style="167"/>
    <col min="6145" max="6145" width="75.33203125" style="167" bestFit="1" customWidth="1"/>
    <col min="6146" max="6146" width="15" style="167" bestFit="1" customWidth="1"/>
    <col min="6147" max="6147" width="16.44140625" style="167" bestFit="1" customWidth="1"/>
    <col min="6148" max="6148" width="16.88671875" style="167" customWidth="1"/>
    <col min="6149" max="6150" width="17.33203125" style="167" customWidth="1"/>
    <col min="6151" max="6152" width="9.109375" style="167"/>
    <col min="6153" max="6153" width="15.109375" style="167" customWidth="1"/>
    <col min="6154" max="6400" width="9.109375" style="167"/>
    <col min="6401" max="6401" width="75.33203125" style="167" bestFit="1" customWidth="1"/>
    <col min="6402" max="6402" width="15" style="167" bestFit="1" customWidth="1"/>
    <col min="6403" max="6403" width="16.44140625" style="167" bestFit="1" customWidth="1"/>
    <col min="6404" max="6404" width="16.88671875" style="167" customWidth="1"/>
    <col min="6405" max="6406" width="17.33203125" style="167" customWidth="1"/>
    <col min="6407" max="6408" width="9.109375" style="167"/>
    <col min="6409" max="6409" width="15.109375" style="167" customWidth="1"/>
    <col min="6410" max="6656" width="9.109375" style="167"/>
    <col min="6657" max="6657" width="75.33203125" style="167" bestFit="1" customWidth="1"/>
    <col min="6658" max="6658" width="15" style="167" bestFit="1" customWidth="1"/>
    <col min="6659" max="6659" width="16.44140625" style="167" bestFit="1" customWidth="1"/>
    <col min="6660" max="6660" width="16.88671875" style="167" customWidth="1"/>
    <col min="6661" max="6662" width="17.33203125" style="167" customWidth="1"/>
    <col min="6663" max="6664" width="9.109375" style="167"/>
    <col min="6665" max="6665" width="15.109375" style="167" customWidth="1"/>
    <col min="6666" max="6912" width="9.109375" style="167"/>
    <col min="6913" max="6913" width="75.33203125" style="167" bestFit="1" customWidth="1"/>
    <col min="6914" max="6914" width="15" style="167" bestFit="1" customWidth="1"/>
    <col min="6915" max="6915" width="16.44140625" style="167" bestFit="1" customWidth="1"/>
    <col min="6916" max="6916" width="16.88671875" style="167" customWidth="1"/>
    <col min="6917" max="6918" width="17.33203125" style="167" customWidth="1"/>
    <col min="6919" max="6920" width="9.109375" style="167"/>
    <col min="6921" max="6921" width="15.109375" style="167" customWidth="1"/>
    <col min="6922" max="7168" width="9.109375" style="167"/>
    <col min="7169" max="7169" width="75.33203125" style="167" bestFit="1" customWidth="1"/>
    <col min="7170" max="7170" width="15" style="167" bestFit="1" customWidth="1"/>
    <col min="7171" max="7171" width="16.44140625" style="167" bestFit="1" customWidth="1"/>
    <col min="7172" max="7172" width="16.88671875" style="167" customWidth="1"/>
    <col min="7173" max="7174" width="17.33203125" style="167" customWidth="1"/>
    <col min="7175" max="7176" width="9.109375" style="167"/>
    <col min="7177" max="7177" width="15.109375" style="167" customWidth="1"/>
    <col min="7178" max="7424" width="9.109375" style="167"/>
    <col min="7425" max="7425" width="75.33203125" style="167" bestFit="1" customWidth="1"/>
    <col min="7426" max="7426" width="15" style="167" bestFit="1" customWidth="1"/>
    <col min="7427" max="7427" width="16.44140625" style="167" bestFit="1" customWidth="1"/>
    <col min="7428" max="7428" width="16.88671875" style="167" customWidth="1"/>
    <col min="7429" max="7430" width="17.33203125" style="167" customWidth="1"/>
    <col min="7431" max="7432" width="9.109375" style="167"/>
    <col min="7433" max="7433" width="15.109375" style="167" customWidth="1"/>
    <col min="7434" max="7680" width="9.109375" style="167"/>
    <col min="7681" max="7681" width="75.33203125" style="167" bestFit="1" customWidth="1"/>
    <col min="7682" max="7682" width="15" style="167" bestFit="1" customWidth="1"/>
    <col min="7683" max="7683" width="16.44140625" style="167" bestFit="1" customWidth="1"/>
    <col min="7684" max="7684" width="16.88671875" style="167" customWidth="1"/>
    <col min="7685" max="7686" width="17.33203125" style="167" customWidth="1"/>
    <col min="7687" max="7688" width="9.109375" style="167"/>
    <col min="7689" max="7689" width="15.109375" style="167" customWidth="1"/>
    <col min="7690" max="7936" width="9.109375" style="167"/>
    <col min="7937" max="7937" width="75.33203125" style="167" bestFit="1" customWidth="1"/>
    <col min="7938" max="7938" width="15" style="167" bestFit="1" customWidth="1"/>
    <col min="7939" max="7939" width="16.44140625" style="167" bestFit="1" customWidth="1"/>
    <col min="7940" max="7940" width="16.88671875" style="167" customWidth="1"/>
    <col min="7941" max="7942" width="17.33203125" style="167" customWidth="1"/>
    <col min="7943" max="7944" width="9.109375" style="167"/>
    <col min="7945" max="7945" width="15.109375" style="167" customWidth="1"/>
    <col min="7946" max="8192" width="9.109375" style="167"/>
    <col min="8193" max="8193" width="75.33203125" style="167" bestFit="1" customWidth="1"/>
    <col min="8194" max="8194" width="15" style="167" bestFit="1" customWidth="1"/>
    <col min="8195" max="8195" width="16.44140625" style="167" bestFit="1" customWidth="1"/>
    <col min="8196" max="8196" width="16.88671875" style="167" customWidth="1"/>
    <col min="8197" max="8198" width="17.33203125" style="167" customWidth="1"/>
    <col min="8199" max="8200" width="9.109375" style="167"/>
    <col min="8201" max="8201" width="15.109375" style="167" customWidth="1"/>
    <col min="8202" max="8448" width="9.109375" style="167"/>
    <col min="8449" max="8449" width="75.33203125" style="167" bestFit="1" customWidth="1"/>
    <col min="8450" max="8450" width="15" style="167" bestFit="1" customWidth="1"/>
    <col min="8451" max="8451" width="16.44140625" style="167" bestFit="1" customWidth="1"/>
    <col min="8452" max="8452" width="16.88671875" style="167" customWidth="1"/>
    <col min="8453" max="8454" width="17.33203125" style="167" customWidth="1"/>
    <col min="8455" max="8456" width="9.109375" style="167"/>
    <col min="8457" max="8457" width="15.109375" style="167" customWidth="1"/>
    <col min="8458" max="8704" width="9.109375" style="167"/>
    <col min="8705" max="8705" width="75.33203125" style="167" bestFit="1" customWidth="1"/>
    <col min="8706" max="8706" width="15" style="167" bestFit="1" customWidth="1"/>
    <col min="8707" max="8707" width="16.44140625" style="167" bestFit="1" customWidth="1"/>
    <col min="8708" max="8708" width="16.88671875" style="167" customWidth="1"/>
    <col min="8709" max="8710" width="17.33203125" style="167" customWidth="1"/>
    <col min="8711" max="8712" width="9.109375" style="167"/>
    <col min="8713" max="8713" width="15.109375" style="167" customWidth="1"/>
    <col min="8714" max="8960" width="9.109375" style="167"/>
    <col min="8961" max="8961" width="75.33203125" style="167" bestFit="1" customWidth="1"/>
    <col min="8962" max="8962" width="15" style="167" bestFit="1" customWidth="1"/>
    <col min="8963" max="8963" width="16.44140625" style="167" bestFit="1" customWidth="1"/>
    <col min="8964" max="8964" width="16.88671875" style="167" customWidth="1"/>
    <col min="8965" max="8966" width="17.33203125" style="167" customWidth="1"/>
    <col min="8967" max="8968" width="9.109375" style="167"/>
    <col min="8969" max="8969" width="15.109375" style="167" customWidth="1"/>
    <col min="8970" max="9216" width="9.109375" style="167"/>
    <col min="9217" max="9217" width="75.33203125" style="167" bestFit="1" customWidth="1"/>
    <col min="9218" max="9218" width="15" style="167" bestFit="1" customWidth="1"/>
    <col min="9219" max="9219" width="16.44140625" style="167" bestFit="1" customWidth="1"/>
    <col min="9220" max="9220" width="16.88671875" style="167" customWidth="1"/>
    <col min="9221" max="9222" width="17.33203125" style="167" customWidth="1"/>
    <col min="9223" max="9224" width="9.109375" style="167"/>
    <col min="9225" max="9225" width="15.109375" style="167" customWidth="1"/>
    <col min="9226" max="9472" width="9.109375" style="167"/>
    <col min="9473" max="9473" width="75.33203125" style="167" bestFit="1" customWidth="1"/>
    <col min="9474" max="9474" width="15" style="167" bestFit="1" customWidth="1"/>
    <col min="9475" max="9475" width="16.44140625" style="167" bestFit="1" customWidth="1"/>
    <col min="9476" max="9476" width="16.88671875" style="167" customWidth="1"/>
    <col min="9477" max="9478" width="17.33203125" style="167" customWidth="1"/>
    <col min="9479" max="9480" width="9.109375" style="167"/>
    <col min="9481" max="9481" width="15.109375" style="167" customWidth="1"/>
    <col min="9482" max="9728" width="9.109375" style="167"/>
    <col min="9729" max="9729" width="75.33203125" style="167" bestFit="1" customWidth="1"/>
    <col min="9730" max="9730" width="15" style="167" bestFit="1" customWidth="1"/>
    <col min="9731" max="9731" width="16.44140625" style="167" bestFit="1" customWidth="1"/>
    <col min="9732" max="9732" width="16.88671875" style="167" customWidth="1"/>
    <col min="9733" max="9734" width="17.33203125" style="167" customWidth="1"/>
    <col min="9735" max="9736" width="9.109375" style="167"/>
    <col min="9737" max="9737" width="15.109375" style="167" customWidth="1"/>
    <col min="9738" max="9984" width="9.109375" style="167"/>
    <col min="9985" max="9985" width="75.33203125" style="167" bestFit="1" customWidth="1"/>
    <col min="9986" max="9986" width="15" style="167" bestFit="1" customWidth="1"/>
    <col min="9987" max="9987" width="16.44140625" style="167" bestFit="1" customWidth="1"/>
    <col min="9988" max="9988" width="16.88671875" style="167" customWidth="1"/>
    <col min="9989" max="9990" width="17.33203125" style="167" customWidth="1"/>
    <col min="9991" max="9992" width="9.109375" style="167"/>
    <col min="9993" max="9993" width="15.109375" style="167" customWidth="1"/>
    <col min="9994" max="10240" width="9.109375" style="167"/>
    <col min="10241" max="10241" width="75.33203125" style="167" bestFit="1" customWidth="1"/>
    <col min="10242" max="10242" width="15" style="167" bestFit="1" customWidth="1"/>
    <col min="10243" max="10243" width="16.44140625" style="167" bestFit="1" customWidth="1"/>
    <col min="10244" max="10244" width="16.88671875" style="167" customWidth="1"/>
    <col min="10245" max="10246" width="17.33203125" style="167" customWidth="1"/>
    <col min="10247" max="10248" width="9.109375" style="167"/>
    <col min="10249" max="10249" width="15.109375" style="167" customWidth="1"/>
    <col min="10250" max="10496" width="9.109375" style="167"/>
    <col min="10497" max="10497" width="75.33203125" style="167" bestFit="1" customWidth="1"/>
    <col min="10498" max="10498" width="15" style="167" bestFit="1" customWidth="1"/>
    <col min="10499" max="10499" width="16.44140625" style="167" bestFit="1" customWidth="1"/>
    <col min="10500" max="10500" width="16.88671875" style="167" customWidth="1"/>
    <col min="10501" max="10502" width="17.33203125" style="167" customWidth="1"/>
    <col min="10503" max="10504" width="9.109375" style="167"/>
    <col min="10505" max="10505" width="15.109375" style="167" customWidth="1"/>
    <col min="10506" max="10752" width="9.109375" style="167"/>
    <col min="10753" max="10753" width="75.33203125" style="167" bestFit="1" customWidth="1"/>
    <col min="10754" max="10754" width="15" style="167" bestFit="1" customWidth="1"/>
    <col min="10755" max="10755" width="16.44140625" style="167" bestFit="1" customWidth="1"/>
    <col min="10756" max="10756" width="16.88671875" style="167" customWidth="1"/>
    <col min="10757" max="10758" width="17.33203125" style="167" customWidth="1"/>
    <col min="10759" max="10760" width="9.109375" style="167"/>
    <col min="10761" max="10761" width="15.109375" style="167" customWidth="1"/>
    <col min="10762" max="11008" width="9.109375" style="167"/>
    <col min="11009" max="11009" width="75.33203125" style="167" bestFit="1" customWidth="1"/>
    <col min="11010" max="11010" width="15" style="167" bestFit="1" customWidth="1"/>
    <col min="11011" max="11011" width="16.44140625" style="167" bestFit="1" customWidth="1"/>
    <col min="11012" max="11012" width="16.88671875" style="167" customWidth="1"/>
    <col min="11013" max="11014" width="17.33203125" style="167" customWidth="1"/>
    <col min="11015" max="11016" width="9.109375" style="167"/>
    <col min="11017" max="11017" width="15.109375" style="167" customWidth="1"/>
    <col min="11018" max="11264" width="9.109375" style="167"/>
    <col min="11265" max="11265" width="75.33203125" style="167" bestFit="1" customWidth="1"/>
    <col min="11266" max="11266" width="15" style="167" bestFit="1" customWidth="1"/>
    <col min="11267" max="11267" width="16.44140625" style="167" bestFit="1" customWidth="1"/>
    <col min="11268" max="11268" width="16.88671875" style="167" customWidth="1"/>
    <col min="11269" max="11270" width="17.33203125" style="167" customWidth="1"/>
    <col min="11271" max="11272" width="9.109375" style="167"/>
    <col min="11273" max="11273" width="15.109375" style="167" customWidth="1"/>
    <col min="11274" max="11520" width="9.109375" style="167"/>
    <col min="11521" max="11521" width="75.33203125" style="167" bestFit="1" customWidth="1"/>
    <col min="11522" max="11522" width="15" style="167" bestFit="1" customWidth="1"/>
    <col min="11523" max="11523" width="16.44140625" style="167" bestFit="1" customWidth="1"/>
    <col min="11524" max="11524" width="16.88671875" style="167" customWidth="1"/>
    <col min="11525" max="11526" width="17.33203125" style="167" customWidth="1"/>
    <col min="11527" max="11528" width="9.109375" style="167"/>
    <col min="11529" max="11529" width="15.109375" style="167" customWidth="1"/>
    <col min="11530" max="11776" width="9.109375" style="167"/>
    <col min="11777" max="11777" width="75.33203125" style="167" bestFit="1" customWidth="1"/>
    <col min="11778" max="11778" width="15" style="167" bestFit="1" customWidth="1"/>
    <col min="11779" max="11779" width="16.44140625" style="167" bestFit="1" customWidth="1"/>
    <col min="11780" max="11780" width="16.88671875" style="167" customWidth="1"/>
    <col min="11781" max="11782" width="17.33203125" style="167" customWidth="1"/>
    <col min="11783" max="11784" width="9.109375" style="167"/>
    <col min="11785" max="11785" width="15.109375" style="167" customWidth="1"/>
    <col min="11786" max="12032" width="9.109375" style="167"/>
    <col min="12033" max="12033" width="75.33203125" style="167" bestFit="1" customWidth="1"/>
    <col min="12034" max="12034" width="15" style="167" bestFit="1" customWidth="1"/>
    <col min="12035" max="12035" width="16.44140625" style="167" bestFit="1" customWidth="1"/>
    <col min="12036" max="12036" width="16.88671875" style="167" customWidth="1"/>
    <col min="12037" max="12038" width="17.33203125" style="167" customWidth="1"/>
    <col min="12039" max="12040" width="9.109375" style="167"/>
    <col min="12041" max="12041" width="15.109375" style="167" customWidth="1"/>
    <col min="12042" max="12288" width="9.109375" style="167"/>
    <col min="12289" max="12289" width="75.33203125" style="167" bestFit="1" customWidth="1"/>
    <col min="12290" max="12290" width="15" style="167" bestFit="1" customWidth="1"/>
    <col min="12291" max="12291" width="16.44140625" style="167" bestFit="1" customWidth="1"/>
    <col min="12292" max="12292" width="16.88671875" style="167" customWidth="1"/>
    <col min="12293" max="12294" width="17.33203125" style="167" customWidth="1"/>
    <col min="12295" max="12296" width="9.109375" style="167"/>
    <col min="12297" max="12297" width="15.109375" style="167" customWidth="1"/>
    <col min="12298" max="12544" width="9.109375" style="167"/>
    <col min="12545" max="12545" width="75.33203125" style="167" bestFit="1" customWidth="1"/>
    <col min="12546" max="12546" width="15" style="167" bestFit="1" customWidth="1"/>
    <col min="12547" max="12547" width="16.44140625" style="167" bestFit="1" customWidth="1"/>
    <col min="12548" max="12548" width="16.88671875" style="167" customWidth="1"/>
    <col min="12549" max="12550" width="17.33203125" style="167" customWidth="1"/>
    <col min="12551" max="12552" width="9.109375" style="167"/>
    <col min="12553" max="12553" width="15.109375" style="167" customWidth="1"/>
    <col min="12554" max="12800" width="9.109375" style="167"/>
    <col min="12801" max="12801" width="75.33203125" style="167" bestFit="1" customWidth="1"/>
    <col min="12802" max="12802" width="15" style="167" bestFit="1" customWidth="1"/>
    <col min="12803" max="12803" width="16.44140625" style="167" bestFit="1" customWidth="1"/>
    <col min="12804" max="12804" width="16.88671875" style="167" customWidth="1"/>
    <col min="12805" max="12806" width="17.33203125" style="167" customWidth="1"/>
    <col min="12807" max="12808" width="9.109375" style="167"/>
    <col min="12809" max="12809" width="15.109375" style="167" customWidth="1"/>
    <col min="12810" max="13056" width="9.109375" style="167"/>
    <col min="13057" max="13057" width="75.33203125" style="167" bestFit="1" customWidth="1"/>
    <col min="13058" max="13058" width="15" style="167" bestFit="1" customWidth="1"/>
    <col min="13059" max="13059" width="16.44140625" style="167" bestFit="1" customWidth="1"/>
    <col min="13060" max="13060" width="16.88671875" style="167" customWidth="1"/>
    <col min="13061" max="13062" width="17.33203125" style="167" customWidth="1"/>
    <col min="13063" max="13064" width="9.109375" style="167"/>
    <col min="13065" max="13065" width="15.109375" style="167" customWidth="1"/>
    <col min="13066" max="13312" width="9.109375" style="167"/>
    <col min="13313" max="13313" width="75.33203125" style="167" bestFit="1" customWidth="1"/>
    <col min="13314" max="13314" width="15" style="167" bestFit="1" customWidth="1"/>
    <col min="13315" max="13315" width="16.44140625" style="167" bestFit="1" customWidth="1"/>
    <col min="13316" max="13316" width="16.88671875" style="167" customWidth="1"/>
    <col min="13317" max="13318" width="17.33203125" style="167" customWidth="1"/>
    <col min="13319" max="13320" width="9.109375" style="167"/>
    <col min="13321" max="13321" width="15.109375" style="167" customWidth="1"/>
    <col min="13322" max="13568" width="9.109375" style="167"/>
    <col min="13569" max="13569" width="75.33203125" style="167" bestFit="1" customWidth="1"/>
    <col min="13570" max="13570" width="15" style="167" bestFit="1" customWidth="1"/>
    <col min="13571" max="13571" width="16.44140625" style="167" bestFit="1" customWidth="1"/>
    <col min="13572" max="13572" width="16.88671875" style="167" customWidth="1"/>
    <col min="13573" max="13574" width="17.33203125" style="167" customWidth="1"/>
    <col min="13575" max="13576" width="9.109375" style="167"/>
    <col min="13577" max="13577" width="15.109375" style="167" customWidth="1"/>
    <col min="13578" max="13824" width="9.109375" style="167"/>
    <col min="13825" max="13825" width="75.33203125" style="167" bestFit="1" customWidth="1"/>
    <col min="13826" max="13826" width="15" style="167" bestFit="1" customWidth="1"/>
    <col min="13827" max="13827" width="16.44140625" style="167" bestFit="1" customWidth="1"/>
    <col min="13828" max="13828" width="16.88671875" style="167" customWidth="1"/>
    <col min="13829" max="13830" width="17.33203125" style="167" customWidth="1"/>
    <col min="13831" max="13832" width="9.109375" style="167"/>
    <col min="13833" max="13833" width="15.109375" style="167" customWidth="1"/>
    <col min="13834" max="14080" width="9.109375" style="167"/>
    <col min="14081" max="14081" width="75.33203125" style="167" bestFit="1" customWidth="1"/>
    <col min="14082" max="14082" width="15" style="167" bestFit="1" customWidth="1"/>
    <col min="14083" max="14083" width="16.44140625" style="167" bestFit="1" customWidth="1"/>
    <col min="14084" max="14084" width="16.88671875" style="167" customWidth="1"/>
    <col min="14085" max="14086" width="17.33203125" style="167" customWidth="1"/>
    <col min="14087" max="14088" width="9.109375" style="167"/>
    <col min="14089" max="14089" width="15.109375" style="167" customWidth="1"/>
    <col min="14090" max="14336" width="9.109375" style="167"/>
    <col min="14337" max="14337" width="75.33203125" style="167" bestFit="1" customWidth="1"/>
    <col min="14338" max="14338" width="15" style="167" bestFit="1" customWidth="1"/>
    <col min="14339" max="14339" width="16.44140625" style="167" bestFit="1" customWidth="1"/>
    <col min="14340" max="14340" width="16.88671875" style="167" customWidth="1"/>
    <col min="14341" max="14342" width="17.33203125" style="167" customWidth="1"/>
    <col min="14343" max="14344" width="9.109375" style="167"/>
    <col min="14345" max="14345" width="15.109375" style="167" customWidth="1"/>
    <col min="14346" max="14592" width="9.109375" style="167"/>
    <col min="14593" max="14593" width="75.33203125" style="167" bestFit="1" customWidth="1"/>
    <col min="14594" max="14594" width="15" style="167" bestFit="1" customWidth="1"/>
    <col min="14595" max="14595" width="16.44140625" style="167" bestFit="1" customWidth="1"/>
    <col min="14596" max="14596" width="16.88671875" style="167" customWidth="1"/>
    <col min="14597" max="14598" width="17.33203125" style="167" customWidth="1"/>
    <col min="14599" max="14600" width="9.109375" style="167"/>
    <col min="14601" max="14601" width="15.109375" style="167" customWidth="1"/>
    <col min="14602" max="14848" width="9.109375" style="167"/>
    <col min="14849" max="14849" width="75.33203125" style="167" bestFit="1" customWidth="1"/>
    <col min="14850" max="14850" width="15" style="167" bestFit="1" customWidth="1"/>
    <col min="14851" max="14851" width="16.44140625" style="167" bestFit="1" customWidth="1"/>
    <col min="14852" max="14852" width="16.88671875" style="167" customWidth="1"/>
    <col min="14853" max="14854" width="17.33203125" style="167" customWidth="1"/>
    <col min="14855" max="14856" width="9.109375" style="167"/>
    <col min="14857" max="14857" width="15.109375" style="167" customWidth="1"/>
    <col min="14858" max="15104" width="9.109375" style="167"/>
    <col min="15105" max="15105" width="75.33203125" style="167" bestFit="1" customWidth="1"/>
    <col min="15106" max="15106" width="15" style="167" bestFit="1" customWidth="1"/>
    <col min="15107" max="15107" width="16.44140625" style="167" bestFit="1" customWidth="1"/>
    <col min="15108" max="15108" width="16.88671875" style="167" customWidth="1"/>
    <col min="15109" max="15110" width="17.33203125" style="167" customWidth="1"/>
    <col min="15111" max="15112" width="9.109375" style="167"/>
    <col min="15113" max="15113" width="15.109375" style="167" customWidth="1"/>
    <col min="15114" max="15360" width="9.109375" style="167"/>
    <col min="15361" max="15361" width="75.33203125" style="167" bestFit="1" customWidth="1"/>
    <col min="15362" max="15362" width="15" style="167" bestFit="1" customWidth="1"/>
    <col min="15363" max="15363" width="16.44140625" style="167" bestFit="1" customWidth="1"/>
    <col min="15364" max="15364" width="16.88671875" style="167" customWidth="1"/>
    <col min="15365" max="15366" width="17.33203125" style="167" customWidth="1"/>
    <col min="15367" max="15368" width="9.109375" style="167"/>
    <col min="15369" max="15369" width="15.109375" style="167" customWidth="1"/>
    <col min="15370" max="15616" width="9.109375" style="167"/>
    <col min="15617" max="15617" width="75.33203125" style="167" bestFit="1" customWidth="1"/>
    <col min="15618" max="15618" width="15" style="167" bestFit="1" customWidth="1"/>
    <col min="15619" max="15619" width="16.44140625" style="167" bestFit="1" customWidth="1"/>
    <col min="15620" max="15620" width="16.88671875" style="167" customWidth="1"/>
    <col min="15621" max="15622" width="17.33203125" style="167" customWidth="1"/>
    <col min="15623" max="15624" width="9.109375" style="167"/>
    <col min="15625" max="15625" width="15.109375" style="167" customWidth="1"/>
    <col min="15626" max="15872" width="9.109375" style="167"/>
    <col min="15873" max="15873" width="75.33203125" style="167" bestFit="1" customWidth="1"/>
    <col min="15874" max="15874" width="15" style="167" bestFit="1" customWidth="1"/>
    <col min="15875" max="15875" width="16.44140625" style="167" bestFit="1" customWidth="1"/>
    <col min="15876" max="15876" width="16.88671875" style="167" customWidth="1"/>
    <col min="15877" max="15878" width="17.33203125" style="167" customWidth="1"/>
    <col min="15879" max="15880" width="9.109375" style="167"/>
    <col min="15881" max="15881" width="15.109375" style="167" customWidth="1"/>
    <col min="15882" max="16128" width="9.109375" style="167"/>
    <col min="16129" max="16129" width="75.33203125" style="167" bestFit="1" customWidth="1"/>
    <col min="16130" max="16130" width="15" style="167" bestFit="1" customWidth="1"/>
    <col min="16131" max="16131" width="16.44140625" style="167" bestFit="1" customWidth="1"/>
    <col min="16132" max="16132" width="16.88671875" style="167" customWidth="1"/>
    <col min="16133" max="16134" width="17.33203125" style="167" customWidth="1"/>
    <col min="16135" max="16136" width="9.109375" style="167"/>
    <col min="16137" max="16137" width="15.109375" style="167" customWidth="1"/>
    <col min="16138" max="16384" width="9.109375" style="167"/>
  </cols>
  <sheetData>
    <row r="1" spans="1:6">
      <c r="A1" s="166"/>
    </row>
    <row r="2" spans="1:6">
      <c r="A2" s="166" t="s">
        <v>165</v>
      </c>
    </row>
    <row r="4" spans="1:6">
      <c r="A4" s="168" t="s">
        <v>197</v>
      </c>
    </row>
    <row r="5" spans="1:6" ht="13.8" thickBot="1">
      <c r="B5" s="168" t="s">
        <v>198</v>
      </c>
      <c r="C5" s="168"/>
      <c r="D5" s="168"/>
      <c r="E5" s="168"/>
      <c r="F5" s="168"/>
    </row>
    <row r="6" spans="1:6" ht="13.8" thickBot="1">
      <c r="A6" s="169" t="s">
        <v>168</v>
      </c>
      <c r="B6" s="170" t="s">
        <v>169</v>
      </c>
    </row>
    <row r="7" spans="1:6">
      <c r="A7" s="171" t="s">
        <v>170</v>
      </c>
      <c r="B7" s="172">
        <v>0</v>
      </c>
    </row>
    <row r="8" spans="1:6">
      <c r="A8" s="171" t="s">
        <v>179</v>
      </c>
      <c r="B8" s="172">
        <v>0</v>
      </c>
    </row>
    <row r="9" spans="1:6" ht="13.8" thickBot="1">
      <c r="A9" s="173" t="s">
        <v>171</v>
      </c>
      <c r="B9" s="174">
        <v>0</v>
      </c>
    </row>
    <row r="10" spans="1:6">
      <c r="A10" s="175"/>
      <c r="B10" s="176"/>
      <c r="C10" s="176"/>
      <c r="D10" s="176"/>
      <c r="E10" s="176"/>
      <c r="F10" s="176"/>
    </row>
    <row r="11" spans="1:6" ht="13.8" thickBot="1"/>
    <row r="12" spans="1:6" ht="13.8" thickBot="1">
      <c r="A12" s="169" t="s">
        <v>184</v>
      </c>
      <c r="B12" s="177" t="s">
        <v>180</v>
      </c>
      <c r="C12" s="177" t="s">
        <v>181</v>
      </c>
      <c r="D12" s="177" t="s">
        <v>182</v>
      </c>
      <c r="E12" s="177" t="s">
        <v>183</v>
      </c>
      <c r="F12" s="170" t="s">
        <v>172</v>
      </c>
    </row>
    <row r="13" spans="1:6">
      <c r="A13" s="178" t="s">
        <v>186</v>
      </c>
      <c r="B13" s="179">
        <v>0</v>
      </c>
      <c r="C13" s="179">
        <v>0</v>
      </c>
      <c r="D13" s="179">
        <v>0</v>
      </c>
      <c r="E13" s="186">
        <v>0</v>
      </c>
      <c r="F13" s="182">
        <v>0</v>
      </c>
    </row>
    <row r="14" spans="1:6">
      <c r="A14" s="171" t="s">
        <v>187</v>
      </c>
      <c r="B14" s="179">
        <v>0</v>
      </c>
      <c r="C14" s="179">
        <v>0</v>
      </c>
      <c r="D14" s="179">
        <v>0</v>
      </c>
      <c r="E14" s="187">
        <v>0</v>
      </c>
      <c r="F14" s="183">
        <v>0</v>
      </c>
    </row>
    <row r="15" spans="1:6" ht="13.8" thickBot="1">
      <c r="A15" s="171" t="s">
        <v>188</v>
      </c>
      <c r="B15" s="179">
        <v>0</v>
      </c>
      <c r="C15" s="179">
        <v>0</v>
      </c>
      <c r="D15" s="179">
        <v>0</v>
      </c>
      <c r="E15" s="188">
        <v>0</v>
      </c>
      <c r="F15" s="184">
        <v>0</v>
      </c>
    </row>
    <row r="16" spans="1:6" ht="13.8" thickBot="1">
      <c r="A16" s="169" t="s">
        <v>189</v>
      </c>
      <c r="B16" s="177" t="s">
        <v>192</v>
      </c>
      <c r="C16" s="177" t="s">
        <v>193</v>
      </c>
      <c r="D16" s="177" t="s">
        <v>194</v>
      </c>
      <c r="E16" s="177" t="s">
        <v>195</v>
      </c>
      <c r="F16" s="170" t="s">
        <v>196</v>
      </c>
    </row>
    <row r="17" spans="1:6">
      <c r="A17" s="178" t="s">
        <v>190</v>
      </c>
      <c r="B17" s="179">
        <v>0</v>
      </c>
      <c r="C17" s="179">
        <v>0</v>
      </c>
      <c r="D17" s="179">
        <v>0</v>
      </c>
      <c r="E17" s="186">
        <v>0</v>
      </c>
      <c r="F17" s="182">
        <v>0</v>
      </c>
    </row>
    <row r="18" spans="1:6" ht="13.8" thickBot="1">
      <c r="A18" s="180" t="s">
        <v>191</v>
      </c>
      <c r="B18" s="181">
        <v>0</v>
      </c>
      <c r="C18" s="181">
        <v>0</v>
      </c>
      <c r="D18" s="181">
        <v>0</v>
      </c>
      <c r="E18" s="189">
        <v>0</v>
      </c>
      <c r="F18" s="185">
        <v>0</v>
      </c>
    </row>
    <row r="20" spans="1:6">
      <c r="A20" s="167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Inschrijfblad</vt:lpstr>
      <vt:lpstr>IVM Glas</vt:lpstr>
      <vt:lpstr>Uurtariefopbouw Contract</vt:lpstr>
      <vt:lpstr>Afroep ma-vr</vt:lpstr>
      <vt:lpstr>Afroep zaterdag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Bakker</dc:creator>
  <cp:lastModifiedBy>Lisa Freeke</cp:lastModifiedBy>
  <dcterms:created xsi:type="dcterms:W3CDTF">2024-08-20T13:15:36Z</dcterms:created>
  <dcterms:modified xsi:type="dcterms:W3CDTF">2024-08-21T10:33:53Z</dcterms:modified>
</cp:coreProperties>
</file>